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 firstSheet="21" activeTab="27"/>
  </bookViews>
  <sheets>
    <sheet name="1-Nov-20" sheetId="2" r:id="rId1"/>
    <sheet name="2-Nov-20 " sheetId="4" r:id="rId2"/>
    <sheet name="05-Nov-20" sheetId="9" r:id="rId3"/>
    <sheet name="6-Nov-20" sheetId="12" r:id="rId4"/>
    <sheet name="07-Nov-20" sheetId="16" r:id="rId5"/>
    <sheet name="08-Nov-20 " sheetId="17" r:id="rId6"/>
    <sheet name="9-Nov-20" sheetId="18" r:id="rId7"/>
    <sheet name="10-Nov-20" sheetId="19" r:id="rId8"/>
    <sheet name="11-Nov-2020" sheetId="20" r:id="rId9"/>
    <sheet name="12-Nov-2020" sheetId="21" r:id="rId10"/>
    <sheet name="13-Nov-2020" sheetId="22" r:id="rId11"/>
    <sheet name="14-Nov-20" sheetId="23" r:id="rId12"/>
    <sheet name="15-Nov-20" sheetId="24" r:id="rId13"/>
    <sheet name="16-Nov-20" sheetId="25" r:id="rId14"/>
    <sheet name="17-Nov-20" sheetId="26" r:id="rId15"/>
    <sheet name="18-Nov-20" sheetId="27" r:id="rId16"/>
    <sheet name="19-Nov-20" sheetId="28" r:id="rId17"/>
    <sheet name="20-NOv-20" sheetId="29" r:id="rId18"/>
    <sheet name="21-Nov-2020" sheetId="30" r:id="rId19"/>
    <sheet name="22-Nov-2020" sheetId="31" r:id="rId20"/>
    <sheet name="23-Nov-2020" sheetId="32" r:id="rId21"/>
    <sheet name="24-Nov-2020" sheetId="33" r:id="rId22"/>
    <sheet name="25-Nov-2020" sheetId="34" r:id="rId23"/>
    <sheet name="26-Nov-2020" sheetId="35" r:id="rId24"/>
    <sheet name="27-Nov-2020" sheetId="36" r:id="rId25"/>
    <sheet name="28-Nov-2020" sheetId="37" r:id="rId26"/>
    <sheet name="29-Nov-2020" sheetId="38" r:id="rId27"/>
    <sheet name="30-Nov-2020" sheetId="39" r:id="rId28"/>
  </sheets>
  <definedNames>
    <definedName name="_xlnm._FilterDatabase" localSheetId="2" hidden="1">'05-Nov-20'!$A$1:$G$44</definedName>
    <definedName name="_xlnm._FilterDatabase" localSheetId="5" hidden="1">'08-Nov-20 '!$A$1:$G$51</definedName>
    <definedName name="_xlnm._FilterDatabase" localSheetId="7" hidden="1">'10-Nov-20'!$A$1:$G$51</definedName>
    <definedName name="_xlnm._FilterDatabase" localSheetId="10" hidden="1">'13-Nov-2020'!$A$1:$G$51</definedName>
    <definedName name="_xlnm._FilterDatabase" localSheetId="11" hidden="1">'14-Nov-20'!$A$1:$G$50</definedName>
    <definedName name="_xlnm._FilterDatabase" localSheetId="12" hidden="1">'15-Nov-20'!$A$1:$G$51</definedName>
    <definedName name="_xlnm._FilterDatabase" localSheetId="0" hidden="1">'1-Nov-20'!$A$1:$G$106</definedName>
    <definedName name="_xlnm._FilterDatabase" localSheetId="1" hidden="1">'2-Nov-20 '!$A$1:$G$79</definedName>
    <definedName name="_xlnm._FilterDatabase" localSheetId="3" hidden="1">'6-Nov-20'!$A$1:$G$42</definedName>
    <definedName name="_xlnm._FilterDatabase" localSheetId="6" hidden="1">'9-Nov-20'!$A$1:$G$51</definedName>
  </definedNames>
  <calcPr calcId="124519"/>
</workbook>
</file>

<file path=xl/calcChain.xml><?xml version="1.0" encoding="utf-8"?>
<calcChain xmlns="http://schemas.openxmlformats.org/spreadsheetml/2006/main">
  <c r="B37" i="39"/>
  <c r="B38" s="1"/>
  <c r="D31" s="1"/>
  <c r="F3"/>
  <c r="G25"/>
  <c r="F19"/>
  <c r="B10"/>
  <c r="F20"/>
  <c r="F14"/>
  <c r="F11"/>
  <c r="G24" i="38"/>
  <c r="G29" s="1"/>
  <c r="G22"/>
  <c r="F18"/>
  <c r="F12"/>
  <c r="K10"/>
  <c r="K44"/>
  <c r="K42"/>
  <c r="B37"/>
  <c r="D30" s="1"/>
  <c r="I19"/>
  <c r="F19"/>
  <c r="F17"/>
  <c r="F16"/>
  <c r="F15"/>
  <c r="F13"/>
  <c r="F10"/>
  <c r="F4"/>
  <c r="F2"/>
  <c r="K43" i="37"/>
  <c r="K41"/>
  <c r="B30"/>
  <c r="B36" s="1"/>
  <c r="D29" s="1"/>
  <c r="G23"/>
  <c r="F17"/>
  <c r="G4"/>
  <c r="F4"/>
  <c r="G2"/>
  <c r="G3"/>
  <c r="F3"/>
  <c r="J33"/>
  <c r="I18"/>
  <c r="G18"/>
  <c r="F18"/>
  <c r="G17"/>
  <c r="G16"/>
  <c r="F16"/>
  <c r="F15"/>
  <c r="G14"/>
  <c r="F14"/>
  <c r="G12"/>
  <c r="F12"/>
  <c r="G11"/>
  <c r="F11"/>
  <c r="G9"/>
  <c r="F9"/>
  <c r="F2"/>
  <c r="G24" i="36"/>
  <c r="F17"/>
  <c r="B38"/>
  <c r="J34"/>
  <c r="B36"/>
  <c r="D30" s="1"/>
  <c r="I19"/>
  <c r="G19"/>
  <c r="F19"/>
  <c r="G18"/>
  <c r="F18"/>
  <c r="G17"/>
  <c r="F16"/>
  <c r="G15"/>
  <c r="F15"/>
  <c r="G13"/>
  <c r="F13"/>
  <c r="G12"/>
  <c r="F12"/>
  <c r="G10"/>
  <c r="F10"/>
  <c r="F2"/>
  <c r="B38" i="35"/>
  <c r="B32"/>
  <c r="J34"/>
  <c r="G24"/>
  <c r="G21"/>
  <c r="G18"/>
  <c r="B36"/>
  <c r="D30" s="1"/>
  <c r="I19"/>
  <c r="G19"/>
  <c r="F19"/>
  <c r="F18"/>
  <c r="G17"/>
  <c r="F16"/>
  <c r="G15"/>
  <c r="F15"/>
  <c r="G13"/>
  <c r="F13"/>
  <c r="G12"/>
  <c r="F12"/>
  <c r="G10"/>
  <c r="G29" s="1"/>
  <c r="F10"/>
  <c r="F9"/>
  <c r="F8"/>
  <c r="F3"/>
  <c r="F2"/>
  <c r="D31" i="34"/>
  <c r="B38"/>
  <c r="B32"/>
  <c r="G14"/>
  <c r="F14"/>
  <c r="I20"/>
  <c r="G20"/>
  <c r="F20"/>
  <c r="F19"/>
  <c r="G18"/>
  <c r="F17"/>
  <c r="G16"/>
  <c r="F16"/>
  <c r="G13"/>
  <c r="F13"/>
  <c r="G12"/>
  <c r="F12"/>
  <c r="G10"/>
  <c r="F10"/>
  <c r="G9"/>
  <c r="F9"/>
  <c r="F8"/>
  <c r="G6"/>
  <c r="G29" s="1"/>
  <c r="F6"/>
  <c r="F3"/>
  <c r="F2"/>
  <c r="I19" i="33"/>
  <c r="G19"/>
  <c r="G6"/>
  <c r="F6"/>
  <c r="F2"/>
  <c r="F19"/>
  <c r="F18"/>
  <c r="G17"/>
  <c r="F17"/>
  <c r="F16"/>
  <c r="G15"/>
  <c r="F15"/>
  <c r="G13"/>
  <c r="F13"/>
  <c r="G12"/>
  <c r="F12"/>
  <c r="G10"/>
  <c r="F10"/>
  <c r="G9"/>
  <c r="F9"/>
  <c r="G8"/>
  <c r="F8"/>
  <c r="F3"/>
  <c r="B34" i="32"/>
  <c r="F19"/>
  <c r="F18"/>
  <c r="G17"/>
  <c r="F17"/>
  <c r="F16"/>
  <c r="G15"/>
  <c r="F15"/>
  <c r="G13"/>
  <c r="F13"/>
  <c r="I12"/>
  <c r="G12"/>
  <c r="F12"/>
  <c r="G10"/>
  <c r="F10"/>
  <c r="G9"/>
  <c r="F9"/>
  <c r="G8"/>
  <c r="G28" s="1"/>
  <c r="F8"/>
  <c r="F3"/>
  <c r="B40" i="31"/>
  <c r="D32"/>
  <c r="G10"/>
  <c r="F10"/>
  <c r="F19"/>
  <c r="F18"/>
  <c r="G13"/>
  <c r="F13"/>
  <c r="G9"/>
  <c r="F9"/>
  <c r="G8"/>
  <c r="F8"/>
  <c r="I12"/>
  <c r="B36"/>
  <c r="D30" s="1"/>
  <c r="G17"/>
  <c r="F17"/>
  <c r="F16"/>
  <c r="G15"/>
  <c r="F15"/>
  <c r="G12"/>
  <c r="F12"/>
  <c r="F3"/>
  <c r="D27" i="30"/>
  <c r="B32"/>
  <c r="F3"/>
  <c r="F14"/>
  <c r="G15"/>
  <c r="F15"/>
  <c r="G13"/>
  <c r="F13"/>
  <c r="G10"/>
  <c r="G25" s="1"/>
  <c r="F10"/>
  <c r="G10" i="29"/>
  <c r="F10"/>
  <c r="G25"/>
  <c r="G24" i="28"/>
  <c r="G2"/>
  <c r="F2"/>
  <c r="G23"/>
  <c r="F23"/>
  <c r="G22"/>
  <c r="F22"/>
  <c r="F21"/>
  <c r="G20"/>
  <c r="F20"/>
  <c r="G19"/>
  <c r="F19"/>
  <c r="F18"/>
  <c r="F17"/>
  <c r="G16"/>
  <c r="F16"/>
  <c r="G15"/>
  <c r="F15"/>
  <c r="G14"/>
  <c r="F14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3" i="27"/>
  <c r="G22"/>
  <c r="F22"/>
  <c r="G21"/>
  <c r="F21"/>
  <c r="G20"/>
  <c r="F20"/>
  <c r="F19"/>
  <c r="G18"/>
  <c r="F18"/>
  <c r="F17"/>
  <c r="G16"/>
  <c r="F16"/>
  <c r="G15"/>
  <c r="F15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F3"/>
  <c r="G2"/>
  <c r="F2"/>
  <c r="G14" i="26"/>
  <c r="F14"/>
  <c r="F10"/>
  <c r="G22"/>
  <c r="F22"/>
  <c r="G21"/>
  <c r="F21"/>
  <c r="G20"/>
  <c r="F20"/>
  <c r="F19"/>
  <c r="G18"/>
  <c r="F18"/>
  <c r="F17"/>
  <c r="F16"/>
  <c r="G15"/>
  <c r="F15"/>
  <c r="G13"/>
  <c r="F13"/>
  <c r="G12"/>
  <c r="F12"/>
  <c r="G11"/>
  <c r="F11"/>
  <c r="G9"/>
  <c r="F9"/>
  <c r="G8"/>
  <c r="F8"/>
  <c r="F7"/>
  <c r="G6"/>
  <c r="F6"/>
  <c r="F4"/>
  <c r="F3"/>
  <c r="F2"/>
  <c r="B27" i="25"/>
  <c r="B28" s="1"/>
  <c r="G5" i="22"/>
  <c r="G18"/>
  <c r="G20" i="25"/>
  <c r="F20"/>
  <c r="G19"/>
  <c r="F19"/>
  <c r="G18"/>
  <c r="F18"/>
  <c r="F17"/>
  <c r="G16"/>
  <c r="F16"/>
  <c r="G15"/>
  <c r="F15"/>
  <c r="F14"/>
  <c r="G13"/>
  <c r="F13"/>
  <c r="G12"/>
  <c r="F12"/>
  <c r="G11"/>
  <c r="F11"/>
  <c r="G10"/>
  <c r="F10"/>
  <c r="G9"/>
  <c r="F9"/>
  <c r="G8"/>
  <c r="F8"/>
  <c r="F7"/>
  <c r="G6"/>
  <c r="F6"/>
  <c r="F5"/>
  <c r="F4"/>
  <c r="F3"/>
  <c r="G2"/>
  <c r="F2"/>
  <c r="G50" i="24"/>
  <c r="F50"/>
  <c r="G49"/>
  <c r="F49"/>
  <c r="G48"/>
  <c r="F48"/>
  <c r="G47"/>
  <c r="F47"/>
  <c r="G46"/>
  <c r="F46"/>
  <c r="G45"/>
  <c r="F45"/>
  <c r="G44"/>
  <c r="F44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G51" s="1"/>
  <c r="F11"/>
  <c r="G10"/>
  <c r="F10"/>
  <c r="G9"/>
  <c r="F9"/>
  <c r="G8"/>
  <c r="F8"/>
  <c r="G7"/>
  <c r="F7"/>
  <c r="G6"/>
  <c r="F6"/>
  <c r="F5"/>
  <c r="G4"/>
  <c r="F4"/>
  <c r="G3"/>
  <c r="F3"/>
  <c r="G2"/>
  <c r="F2"/>
  <c r="G51" i="23"/>
  <c r="G2"/>
  <c r="F2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F41"/>
  <c r="G40"/>
  <c r="F40"/>
  <c r="G39"/>
  <c r="F39"/>
  <c r="G38"/>
  <c r="F38"/>
  <c r="G37"/>
  <c r="F37"/>
  <c r="G36"/>
  <c r="F36"/>
  <c r="G35"/>
  <c r="F35"/>
  <c r="F34"/>
  <c r="F33"/>
  <c r="F32"/>
  <c r="G31"/>
  <c r="F31"/>
  <c r="G30"/>
  <c r="F30"/>
  <c r="G29"/>
  <c r="F29"/>
  <c r="G28"/>
  <c r="F28"/>
  <c r="G27"/>
  <c r="F27"/>
  <c r="G26"/>
  <c r="F26"/>
  <c r="F25"/>
  <c r="G25"/>
  <c r="G24"/>
  <c r="F24"/>
  <c r="G23"/>
  <c r="F23"/>
  <c r="G22"/>
  <c r="F22"/>
  <c r="G21"/>
  <c r="F21"/>
  <c r="G20"/>
  <c r="F20"/>
  <c r="G19"/>
  <c r="F19"/>
  <c r="F18"/>
  <c r="G17"/>
  <c r="F17"/>
  <c r="G16"/>
  <c r="F16"/>
  <c r="G15"/>
  <c r="F15"/>
  <c r="G14"/>
  <c r="F14"/>
  <c r="G13"/>
  <c r="F13"/>
  <c r="F12"/>
  <c r="G11"/>
  <c r="F11"/>
  <c r="G10"/>
  <c r="F10"/>
  <c r="G9"/>
  <c r="F9"/>
  <c r="G8"/>
  <c r="F8"/>
  <c r="G7"/>
  <c r="F7"/>
  <c r="G6"/>
  <c r="F6"/>
  <c r="F5"/>
  <c r="F4"/>
  <c r="G3"/>
  <c r="F3"/>
  <c r="F51" i="22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F41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F5"/>
  <c r="G4"/>
  <c r="F4"/>
  <c r="G3"/>
  <c r="F3"/>
  <c r="G2"/>
  <c r="F2"/>
  <c r="G50" i="19"/>
  <c r="F50"/>
  <c r="G49"/>
  <c r="F49"/>
  <c r="G48"/>
  <c r="F48"/>
  <c r="G47"/>
  <c r="F47"/>
  <c r="G46"/>
  <c r="F46"/>
  <c r="G45"/>
  <c r="F45"/>
  <c r="G44"/>
  <c r="F44"/>
  <c r="F43"/>
  <c r="G42"/>
  <c r="F42"/>
  <c r="F41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F6"/>
  <c r="G5"/>
  <c r="F5"/>
  <c r="G4"/>
  <c r="F4"/>
  <c r="G3"/>
  <c r="F3"/>
  <c r="G2"/>
  <c r="F2"/>
  <c r="J5" i="18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F6"/>
  <c r="G5"/>
  <c r="F5"/>
  <c r="G4"/>
  <c r="F4"/>
  <c r="G3"/>
  <c r="F3"/>
  <c r="F2"/>
  <c r="G12" i="17"/>
  <c r="F12"/>
  <c r="G11"/>
  <c r="F11"/>
  <c r="G10"/>
  <c r="F10"/>
  <c r="G9"/>
  <c r="F9"/>
  <c r="F8"/>
  <c r="G7"/>
  <c r="F7"/>
  <c r="F6"/>
  <c r="G5"/>
  <c r="F5"/>
  <c r="G4"/>
  <c r="F4"/>
  <c r="G3"/>
  <c r="F3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5"/>
  <c r="F15"/>
  <c r="G14"/>
  <c r="F14"/>
  <c r="G13"/>
  <c r="F13"/>
  <c r="G2"/>
  <c r="F2"/>
  <c r="G51" i="16"/>
  <c r="G38"/>
  <c r="F38"/>
  <c r="G37"/>
  <c r="F37"/>
  <c r="F36"/>
  <c r="G35"/>
  <c r="F35"/>
  <c r="G34"/>
  <c r="F34"/>
  <c r="G33"/>
  <c r="F33"/>
  <c r="G32"/>
  <c r="F32"/>
  <c r="G31"/>
  <c r="F31"/>
  <c r="G30"/>
  <c r="F30"/>
  <c r="G29"/>
  <c r="F29"/>
  <c r="G28"/>
  <c r="F28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F16"/>
  <c r="G15"/>
  <c r="F15"/>
  <c r="G14"/>
  <c r="F14"/>
  <c r="G13"/>
  <c r="F13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47" i="9"/>
  <c r="G38" i="12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38" i="9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73" i="4"/>
  <c r="F73"/>
  <c r="G72" i="2"/>
  <c r="F72"/>
  <c r="G71" i="4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F35"/>
  <c r="G34"/>
  <c r="F34"/>
  <c r="F33"/>
  <c r="G32"/>
  <c r="F32"/>
  <c r="G31"/>
  <c r="F31"/>
  <c r="G30"/>
  <c r="F30"/>
  <c r="G29"/>
  <c r="F29"/>
  <c r="G28"/>
  <c r="F28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F7"/>
  <c r="G6"/>
  <c r="F6"/>
  <c r="G5"/>
  <c r="F5"/>
  <c r="G4"/>
  <c r="F4"/>
  <c r="G3"/>
  <c r="F3"/>
  <c r="G2"/>
  <c r="G79" s="1"/>
  <c r="F2"/>
  <c r="G71" i="2"/>
  <c r="F71"/>
  <c r="G70"/>
  <c r="F70"/>
  <c r="G69"/>
  <c r="F69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G108" s="1"/>
  <c r="F2"/>
  <c r="G30" i="39" l="1"/>
  <c r="G28" i="37"/>
  <c r="G29" i="36"/>
  <c r="G28" i="33"/>
  <c r="G28" i="31"/>
  <c r="G23" i="27"/>
  <c r="G23" i="26"/>
  <c r="G21" i="25"/>
  <c r="G51" i="22"/>
  <c r="G51" i="19"/>
  <c r="G51" i="18"/>
  <c r="G51" i="17"/>
  <c r="G45" i="12"/>
</calcChain>
</file>

<file path=xl/sharedStrings.xml><?xml version="1.0" encoding="utf-8"?>
<sst xmlns="http://schemas.openxmlformats.org/spreadsheetml/2006/main" count="1189" uniqueCount="162">
  <si>
    <t>Cake break Cakes By Flavour</t>
  </si>
  <si>
    <t>Cost Price</t>
  </si>
  <si>
    <t>Sales Price</t>
  </si>
  <si>
    <t>Received quantity</t>
  </si>
  <si>
    <t>Sale Quantity</t>
  </si>
  <si>
    <t>Total Cost Price</t>
  </si>
  <si>
    <t>Total Selling Price</t>
  </si>
  <si>
    <t>Vanilla Cakes</t>
  </si>
  <si>
    <t>Strawberry Cakes</t>
  </si>
  <si>
    <t>Pineapple Cakes</t>
  </si>
  <si>
    <t>Butter Scotch Cakes</t>
  </si>
  <si>
    <t>Chocolate Cakes</t>
  </si>
  <si>
    <t>Black Forest Cakes</t>
  </si>
  <si>
    <t>Red Velvet Cakes</t>
  </si>
  <si>
    <t>Mango Cakes</t>
  </si>
  <si>
    <t>Fruit Cakes</t>
  </si>
  <si>
    <t>White Forest Cakes</t>
  </si>
  <si>
    <t>Truffle Cakes</t>
  </si>
  <si>
    <t>Cake break Cakes (1 KG)</t>
  </si>
  <si>
    <t>Cake break Patties</t>
  </si>
  <si>
    <t>Aaloo Patties</t>
  </si>
  <si>
    <t>Paneer Patties</t>
  </si>
  <si>
    <t>Sandwitch</t>
  </si>
  <si>
    <t>Cake break Pastries</t>
  </si>
  <si>
    <t>Vanilla Pastry</t>
  </si>
  <si>
    <t>Strawberry Pastry</t>
  </si>
  <si>
    <t>Pineapple Pastry</t>
  </si>
  <si>
    <t>Butter Scotch Pastry</t>
  </si>
  <si>
    <t>Chocolate Pastry</t>
  </si>
  <si>
    <t>Black Forest Pastry</t>
  </si>
  <si>
    <t>Red Velvet Pastry</t>
  </si>
  <si>
    <t>Truffle Pastry</t>
  </si>
  <si>
    <t>Browniee</t>
  </si>
  <si>
    <t>Chocolate</t>
  </si>
  <si>
    <t>Diary Milk</t>
  </si>
  <si>
    <t>Snickers</t>
  </si>
  <si>
    <t>Skittles</t>
  </si>
  <si>
    <t>Loly Pop</t>
  </si>
  <si>
    <t>Coin</t>
  </si>
  <si>
    <t>DRINKS</t>
  </si>
  <si>
    <t>Frooti</t>
  </si>
  <si>
    <t>Maza</t>
  </si>
  <si>
    <t>Appy</t>
  </si>
  <si>
    <t>Can Drinks</t>
  </si>
  <si>
    <t>Coke</t>
  </si>
  <si>
    <t>Sprite</t>
  </si>
  <si>
    <t>Limca</t>
  </si>
  <si>
    <t>Thumsup</t>
  </si>
  <si>
    <t>Dinking Bottles</t>
  </si>
  <si>
    <t>Barasingha</t>
  </si>
  <si>
    <t>Fizz</t>
  </si>
  <si>
    <t>Red Fizz</t>
  </si>
  <si>
    <t>Thumsup 500 ML</t>
  </si>
  <si>
    <t>Coke 500 ML</t>
  </si>
  <si>
    <t>Drinking Water</t>
  </si>
  <si>
    <t>Birth Day Items</t>
  </si>
  <si>
    <t>HBD Banner Big</t>
  </si>
  <si>
    <t>Party Poper</t>
  </si>
  <si>
    <t>Big Ballon Packet</t>
  </si>
  <si>
    <t>Small Ballon Packet</t>
  </si>
  <si>
    <t>No Candle</t>
  </si>
  <si>
    <t>Heart Shape Candle</t>
  </si>
  <si>
    <t>Side Rebon</t>
  </si>
  <si>
    <t>Crown</t>
  </si>
  <si>
    <t>Sparking Candle</t>
  </si>
  <si>
    <t>HBD Candle</t>
  </si>
  <si>
    <t xml:space="preserve">Parda </t>
  </si>
  <si>
    <t>Pump</t>
  </si>
  <si>
    <t>HBD Cap</t>
  </si>
  <si>
    <t>No Baloon</t>
  </si>
  <si>
    <t>Birthday Tag</t>
  </si>
  <si>
    <t>Big Chasma</t>
  </si>
  <si>
    <t>Chasma</t>
  </si>
  <si>
    <t>Ballon Packet Colorful</t>
  </si>
  <si>
    <t>Big Birthday Tag</t>
  </si>
  <si>
    <t>Normal Candle</t>
  </si>
  <si>
    <t>Small Cap Packaet</t>
  </si>
  <si>
    <t>HBD Mask</t>
  </si>
  <si>
    <t>Single Big Ballon</t>
  </si>
  <si>
    <t>Magic Candel</t>
  </si>
  <si>
    <t>Small Packet Ballon</t>
  </si>
  <si>
    <t>Music Candle</t>
  </si>
  <si>
    <t>Namkeen/Chips/Toast/Cookies</t>
  </si>
  <si>
    <t>Chips</t>
  </si>
  <si>
    <t>Toast</t>
  </si>
  <si>
    <t>Chiwra</t>
  </si>
  <si>
    <t>Cookies</t>
  </si>
  <si>
    <t>Namkeen</t>
  </si>
  <si>
    <t>CHOCOLATE</t>
  </si>
  <si>
    <t>Other Items</t>
  </si>
  <si>
    <t xml:space="preserve">Birthday Items </t>
  </si>
  <si>
    <t>No Candel</t>
  </si>
  <si>
    <t>Aniversary Tag</t>
  </si>
  <si>
    <t>Pineapple Cakes  3 Tire</t>
  </si>
  <si>
    <t>Total Sale</t>
  </si>
  <si>
    <t>Cash</t>
  </si>
  <si>
    <t>Udhar</t>
  </si>
  <si>
    <t>PaytM</t>
  </si>
  <si>
    <t>PayTM</t>
  </si>
  <si>
    <t>Sagun Expenses</t>
  </si>
  <si>
    <t>Expense</t>
  </si>
  <si>
    <t>Expenses</t>
  </si>
  <si>
    <t xml:space="preserve">Pineapple </t>
  </si>
  <si>
    <t>Black Forest</t>
  </si>
  <si>
    <t>DRINK</t>
  </si>
  <si>
    <t>Fruit Cake</t>
  </si>
  <si>
    <t>Blue Berry Cake</t>
  </si>
  <si>
    <t>Browinee</t>
  </si>
  <si>
    <t xml:space="preserve">Strawerry Cake </t>
  </si>
  <si>
    <t xml:space="preserve">Butter Stoch Cake </t>
  </si>
  <si>
    <t xml:space="preserve">Vanilla cake </t>
  </si>
  <si>
    <t xml:space="preserve">Blackforest cake </t>
  </si>
  <si>
    <t>Butter Stoch</t>
  </si>
  <si>
    <t>Chocolate Cake</t>
  </si>
  <si>
    <t>UDHAR</t>
  </si>
  <si>
    <t>CASH</t>
  </si>
  <si>
    <t>SHORT</t>
  </si>
  <si>
    <t xml:space="preserve">Blackforest </t>
  </si>
  <si>
    <t>Red Velvet</t>
  </si>
  <si>
    <t>Pineapple Cake</t>
  </si>
  <si>
    <t>Expense Red Fiz &amp; Frooti</t>
  </si>
  <si>
    <t>Pineapple cake</t>
  </si>
  <si>
    <t>Cake break Cakes (2 KG)</t>
  </si>
  <si>
    <t>Blackforest Cake</t>
  </si>
  <si>
    <t>Butterscotch Cake 2 Kg</t>
  </si>
  <si>
    <t>UDHAR Himanshu</t>
  </si>
  <si>
    <t>Udhar Doctor</t>
  </si>
  <si>
    <t>Expense Bathroom Clean</t>
  </si>
  <si>
    <t>Nikhil given Change</t>
  </si>
  <si>
    <t>Mobile wale ko dena hai</t>
  </si>
  <si>
    <t xml:space="preserve">Cash Counter </t>
  </si>
  <si>
    <t>Vanilla Cake</t>
  </si>
  <si>
    <t>Blackforest 2 KG</t>
  </si>
  <si>
    <t>Total Udhar Doctor</t>
  </si>
  <si>
    <t>Pending</t>
  </si>
  <si>
    <t>Total Udhar Himandhu</t>
  </si>
  <si>
    <t>Mango Cake</t>
  </si>
  <si>
    <t>Counter Cash</t>
  </si>
  <si>
    <t>Udhar Mobile</t>
  </si>
  <si>
    <t>Pineapple cake 2.5 KG</t>
  </si>
  <si>
    <t>Strawberry 1KG</t>
  </si>
  <si>
    <t xml:space="preserve">Berger </t>
  </si>
  <si>
    <t>Udhar Shekhar</t>
  </si>
  <si>
    <t>Pineapple cake 1.5 KG</t>
  </si>
  <si>
    <t>Pineapple 1KG</t>
  </si>
  <si>
    <t xml:space="preserve">  </t>
  </si>
  <si>
    <t>Expense Petrol+Wafers</t>
  </si>
  <si>
    <t xml:space="preserve">Truffle Cake </t>
  </si>
  <si>
    <t>Google Pay</t>
  </si>
  <si>
    <t>Udhar Medical</t>
  </si>
  <si>
    <t>RED VELVET</t>
  </si>
  <si>
    <t>CHOCO+VANILLA</t>
  </si>
  <si>
    <t>DOLL CAKE</t>
  </si>
  <si>
    <t>NAMKEEN</t>
  </si>
  <si>
    <t>Cake break Cakes (1KG)</t>
  </si>
  <si>
    <t>Vanila Cake</t>
  </si>
  <si>
    <t>White Forest</t>
  </si>
  <si>
    <t xml:space="preserve">Udhar Mobile </t>
  </si>
  <si>
    <t>Pineapple</t>
  </si>
  <si>
    <t>DOLL CAKE1.5kg</t>
  </si>
  <si>
    <t>Chocolate 1 Kg</t>
  </si>
  <si>
    <t>Butterscotch 1 KG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</si>
</sst>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ill="1" applyBorder="1"/>
    <xf numFmtId="0" fontId="0" fillId="0" borderId="1" xfId="0" applyBorder="1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/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Fill="1" applyBorder="1"/>
    <xf numFmtId="0" fontId="0" fillId="0" borderId="0" xfId="0" applyBorder="1"/>
    <xf numFmtId="0" fontId="1" fillId="0" borderId="2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3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8"/>
  <sheetViews>
    <sheetView topLeftCell="A84" workbookViewId="0">
      <selection sqref="A1:G106"/>
    </sheetView>
  </sheetViews>
  <sheetFormatPr defaultRowHeight="15"/>
  <cols>
    <col min="1" max="1" width="26.42578125" style="1" bestFit="1" customWidth="1"/>
    <col min="2" max="2" width="9.7109375" style="1" bestFit="1" customWidth="1"/>
    <col min="3" max="3" width="10.42578125" style="1" bestFit="1" customWidth="1"/>
    <col min="4" max="4" width="17.28515625" style="1" bestFit="1" customWidth="1"/>
    <col min="5" max="5" width="12.85546875" style="1" bestFit="1" customWidth="1"/>
    <col min="6" max="6" width="14.7109375" style="1" bestFit="1" customWidth="1"/>
    <col min="7" max="7" width="16.85546875" style="1" bestFit="1" customWidth="1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7">
      <c r="A2" s="8" t="s">
        <v>7</v>
      </c>
      <c r="B2" s="5">
        <v>140</v>
      </c>
      <c r="C2" s="5">
        <v>300</v>
      </c>
      <c r="D2" s="5">
        <v>0</v>
      </c>
      <c r="E2" s="5">
        <v>0</v>
      </c>
      <c r="F2" s="5">
        <f>D2*B2</f>
        <v>0</v>
      </c>
      <c r="G2" s="5">
        <f>E2*C2</f>
        <v>0</v>
      </c>
    </row>
    <row r="3" spans="1:7">
      <c r="A3" s="5" t="s">
        <v>8</v>
      </c>
      <c r="B3" s="5">
        <v>140</v>
      </c>
      <c r="C3" s="5">
        <v>300</v>
      </c>
      <c r="D3" s="5">
        <v>0</v>
      </c>
      <c r="E3" s="5">
        <v>0</v>
      </c>
      <c r="F3" s="5">
        <f t="shared" ref="F3:F66" si="0">D3*B3</f>
        <v>0</v>
      </c>
      <c r="G3" s="5">
        <f t="shared" ref="G3:G66" si="1">E3*C3</f>
        <v>0</v>
      </c>
    </row>
    <row r="4" spans="1:7">
      <c r="A4" s="5" t="s">
        <v>9</v>
      </c>
      <c r="B4" s="5">
        <v>140</v>
      </c>
      <c r="C4" s="5">
        <v>300</v>
      </c>
      <c r="D4" s="5">
        <v>1</v>
      </c>
      <c r="E4" s="5">
        <v>1</v>
      </c>
      <c r="F4" s="5">
        <f t="shared" si="0"/>
        <v>140</v>
      </c>
      <c r="G4" s="5">
        <f t="shared" si="1"/>
        <v>300</v>
      </c>
    </row>
    <row r="5" spans="1:7">
      <c r="A5" s="5" t="s">
        <v>10</v>
      </c>
      <c r="B5" s="5">
        <v>160</v>
      </c>
      <c r="C5" s="5">
        <v>300</v>
      </c>
      <c r="D5" s="5">
        <v>0</v>
      </c>
      <c r="E5" s="5">
        <v>0</v>
      </c>
      <c r="F5" s="5">
        <f t="shared" si="0"/>
        <v>0</v>
      </c>
      <c r="G5" s="5">
        <f t="shared" si="1"/>
        <v>0</v>
      </c>
    </row>
    <row r="6" spans="1:7">
      <c r="A6" s="5" t="s">
        <v>11</v>
      </c>
      <c r="B6" s="5">
        <v>170</v>
      </c>
      <c r="C6" s="5">
        <v>350</v>
      </c>
      <c r="D6" s="5">
        <v>0</v>
      </c>
      <c r="E6" s="5">
        <v>0</v>
      </c>
      <c r="F6" s="5">
        <f t="shared" si="0"/>
        <v>0</v>
      </c>
      <c r="G6" s="5">
        <f t="shared" si="1"/>
        <v>0</v>
      </c>
    </row>
    <row r="7" spans="1:7">
      <c r="A7" s="5" t="s">
        <v>12</v>
      </c>
      <c r="B7" s="5">
        <v>170</v>
      </c>
      <c r="C7" s="5">
        <v>350</v>
      </c>
      <c r="D7" s="5">
        <v>0</v>
      </c>
      <c r="E7" s="5">
        <v>0</v>
      </c>
      <c r="F7" s="5">
        <f t="shared" si="0"/>
        <v>0</v>
      </c>
      <c r="G7" s="5">
        <f t="shared" si="1"/>
        <v>0</v>
      </c>
    </row>
    <row r="8" spans="1:7">
      <c r="A8" s="5" t="s">
        <v>13</v>
      </c>
      <c r="B8" s="5">
        <v>250</v>
      </c>
      <c r="C8" s="5">
        <v>400</v>
      </c>
      <c r="D8" s="5">
        <v>0</v>
      </c>
      <c r="E8" s="5">
        <v>0</v>
      </c>
      <c r="F8" s="5">
        <f t="shared" si="0"/>
        <v>0</v>
      </c>
      <c r="G8" s="5">
        <f t="shared" si="1"/>
        <v>0</v>
      </c>
    </row>
    <row r="9" spans="1:7">
      <c r="A9" s="5" t="s">
        <v>14</v>
      </c>
      <c r="B9" s="5">
        <v>150</v>
      </c>
      <c r="C9" s="5">
        <v>300</v>
      </c>
      <c r="D9" s="5">
        <v>0</v>
      </c>
      <c r="E9" s="5">
        <v>0</v>
      </c>
      <c r="F9" s="5">
        <f t="shared" si="0"/>
        <v>0</v>
      </c>
      <c r="G9" s="5">
        <f t="shared" si="1"/>
        <v>0</v>
      </c>
    </row>
    <row r="10" spans="1:7">
      <c r="A10" s="5" t="s">
        <v>15</v>
      </c>
      <c r="B10" s="5">
        <v>250</v>
      </c>
      <c r="C10" s="5">
        <v>450</v>
      </c>
      <c r="D10" s="5">
        <v>1</v>
      </c>
      <c r="E10" s="5">
        <v>1</v>
      </c>
      <c r="F10" s="5">
        <f t="shared" si="0"/>
        <v>250</v>
      </c>
      <c r="G10" s="5">
        <f t="shared" si="1"/>
        <v>450</v>
      </c>
    </row>
    <row r="11" spans="1:7">
      <c r="A11" s="5" t="s">
        <v>16</v>
      </c>
      <c r="B11" s="5">
        <v>170</v>
      </c>
      <c r="C11" s="5">
        <v>350</v>
      </c>
      <c r="D11" s="5">
        <v>0</v>
      </c>
      <c r="E11" s="5">
        <v>0</v>
      </c>
      <c r="F11" s="5">
        <f t="shared" si="0"/>
        <v>0</v>
      </c>
      <c r="G11" s="5">
        <f t="shared" si="1"/>
        <v>0</v>
      </c>
    </row>
    <row r="12" spans="1:7">
      <c r="A12" s="8" t="s">
        <v>17</v>
      </c>
      <c r="B12" s="5">
        <v>250</v>
      </c>
      <c r="C12" s="5">
        <v>400</v>
      </c>
      <c r="D12" s="5">
        <v>0</v>
      </c>
      <c r="E12" s="5">
        <v>0</v>
      </c>
      <c r="F12" s="5">
        <f t="shared" si="0"/>
        <v>0</v>
      </c>
      <c r="G12" s="5">
        <f t="shared" si="1"/>
        <v>0</v>
      </c>
    </row>
    <row r="13" spans="1:7">
      <c r="A13" s="41" t="s">
        <v>18</v>
      </c>
      <c r="B13" s="41"/>
      <c r="C13" s="41"/>
      <c r="D13" s="5">
        <v>0</v>
      </c>
      <c r="E13" s="5">
        <v>0</v>
      </c>
      <c r="F13" s="5">
        <f t="shared" si="0"/>
        <v>0</v>
      </c>
      <c r="G13" s="5">
        <f t="shared" si="1"/>
        <v>0</v>
      </c>
    </row>
    <row r="14" spans="1:7">
      <c r="A14" s="8" t="s">
        <v>7</v>
      </c>
      <c r="B14" s="5">
        <v>280</v>
      </c>
      <c r="C14" s="5">
        <v>550</v>
      </c>
      <c r="D14" s="5">
        <v>0</v>
      </c>
      <c r="E14" s="5">
        <v>0</v>
      </c>
      <c r="F14" s="5">
        <f t="shared" si="0"/>
        <v>0</v>
      </c>
      <c r="G14" s="5">
        <f t="shared" si="1"/>
        <v>0</v>
      </c>
    </row>
    <row r="15" spans="1:7">
      <c r="A15" s="5" t="s">
        <v>8</v>
      </c>
      <c r="B15" s="5">
        <v>280</v>
      </c>
      <c r="C15" s="5">
        <v>800</v>
      </c>
      <c r="D15" s="5">
        <v>0</v>
      </c>
      <c r="E15" s="5">
        <v>0</v>
      </c>
      <c r="F15" s="5">
        <f t="shared" si="0"/>
        <v>0</v>
      </c>
      <c r="G15" s="5">
        <f t="shared" si="1"/>
        <v>0</v>
      </c>
    </row>
    <row r="16" spans="1:7">
      <c r="A16" s="5" t="s">
        <v>9</v>
      </c>
      <c r="B16" s="5">
        <v>280</v>
      </c>
      <c r="C16" s="5">
        <v>550</v>
      </c>
      <c r="D16" s="5">
        <v>2</v>
      </c>
      <c r="E16" s="5">
        <v>2</v>
      </c>
      <c r="F16" s="5">
        <v>600</v>
      </c>
      <c r="G16" s="5">
        <v>1050</v>
      </c>
    </row>
    <row r="17" spans="1:7">
      <c r="A17" s="5" t="s">
        <v>10</v>
      </c>
      <c r="B17" s="5">
        <v>340</v>
      </c>
      <c r="C17" s="5">
        <v>600</v>
      </c>
      <c r="D17" s="5">
        <v>0</v>
      </c>
      <c r="E17" s="5">
        <v>0</v>
      </c>
      <c r="F17" s="5">
        <f t="shared" si="0"/>
        <v>0</v>
      </c>
      <c r="G17" s="5">
        <f t="shared" si="1"/>
        <v>0</v>
      </c>
    </row>
    <row r="18" spans="1:7">
      <c r="A18" s="5" t="s">
        <v>11</v>
      </c>
      <c r="B18" s="5">
        <v>340</v>
      </c>
      <c r="C18" s="5">
        <v>650</v>
      </c>
      <c r="D18" s="5">
        <v>0</v>
      </c>
      <c r="E18" s="5">
        <v>0</v>
      </c>
      <c r="F18" s="5">
        <f t="shared" si="0"/>
        <v>0</v>
      </c>
      <c r="G18" s="5">
        <f t="shared" si="1"/>
        <v>0</v>
      </c>
    </row>
    <row r="19" spans="1:7">
      <c r="A19" s="5" t="s">
        <v>12</v>
      </c>
      <c r="B19" s="5">
        <v>500</v>
      </c>
      <c r="C19" s="5">
        <v>650</v>
      </c>
      <c r="D19" s="5">
        <v>0</v>
      </c>
      <c r="E19" s="5">
        <v>0</v>
      </c>
      <c r="F19" s="5">
        <f t="shared" si="0"/>
        <v>0</v>
      </c>
      <c r="G19" s="5">
        <f t="shared" si="1"/>
        <v>0</v>
      </c>
    </row>
    <row r="20" spans="1:7">
      <c r="A20" s="5" t="s">
        <v>13</v>
      </c>
      <c r="B20" s="5">
        <v>500</v>
      </c>
      <c r="C20" s="5">
        <v>900</v>
      </c>
      <c r="D20" s="5">
        <v>0</v>
      </c>
      <c r="E20" s="5">
        <v>0</v>
      </c>
      <c r="F20" s="5">
        <f t="shared" si="0"/>
        <v>0</v>
      </c>
      <c r="G20" s="5">
        <f t="shared" si="1"/>
        <v>0</v>
      </c>
    </row>
    <row r="21" spans="1:7">
      <c r="A21" s="5" t="s">
        <v>14</v>
      </c>
      <c r="B21" s="5">
        <v>280</v>
      </c>
      <c r="C21" s="5">
        <v>550</v>
      </c>
      <c r="D21" s="5">
        <v>0</v>
      </c>
      <c r="E21" s="5">
        <v>0</v>
      </c>
      <c r="F21" s="5">
        <f t="shared" si="0"/>
        <v>0</v>
      </c>
      <c r="G21" s="5">
        <f t="shared" si="1"/>
        <v>0</v>
      </c>
    </row>
    <row r="22" spans="1:7">
      <c r="A22" s="5" t="s">
        <v>15</v>
      </c>
      <c r="B22" s="5">
        <v>500</v>
      </c>
      <c r="C22" s="5">
        <v>800</v>
      </c>
      <c r="D22" s="5">
        <v>0</v>
      </c>
      <c r="E22" s="5">
        <v>0</v>
      </c>
      <c r="F22" s="5">
        <f t="shared" si="0"/>
        <v>0</v>
      </c>
      <c r="G22" s="5">
        <f t="shared" si="1"/>
        <v>0</v>
      </c>
    </row>
    <row r="23" spans="1:7">
      <c r="A23" s="5" t="s">
        <v>16</v>
      </c>
      <c r="B23" s="5">
        <v>500</v>
      </c>
      <c r="C23" s="5">
        <v>800</v>
      </c>
      <c r="D23" s="5">
        <v>0</v>
      </c>
      <c r="E23" s="5">
        <v>0</v>
      </c>
      <c r="F23" s="5">
        <f t="shared" si="0"/>
        <v>0</v>
      </c>
      <c r="G23" s="5">
        <f t="shared" si="1"/>
        <v>0</v>
      </c>
    </row>
    <row r="24" spans="1:7">
      <c r="A24" s="8" t="s">
        <v>17</v>
      </c>
      <c r="B24" s="5">
        <v>500</v>
      </c>
      <c r="C24" s="5">
        <v>800</v>
      </c>
      <c r="D24" s="5">
        <v>0</v>
      </c>
      <c r="E24" s="5">
        <v>0</v>
      </c>
      <c r="F24" s="5">
        <f t="shared" si="0"/>
        <v>0</v>
      </c>
      <c r="G24" s="5">
        <f t="shared" si="1"/>
        <v>0</v>
      </c>
    </row>
    <row r="25" spans="1:7">
      <c r="A25" s="41" t="s">
        <v>19</v>
      </c>
      <c r="B25" s="41"/>
      <c r="C25" s="41"/>
      <c r="D25" s="5">
        <v>0</v>
      </c>
      <c r="E25" s="5">
        <v>0</v>
      </c>
      <c r="F25" s="5">
        <f t="shared" si="0"/>
        <v>0</v>
      </c>
      <c r="G25" s="5">
        <f t="shared" si="1"/>
        <v>0</v>
      </c>
    </row>
    <row r="26" spans="1:7">
      <c r="A26" s="5" t="s">
        <v>20</v>
      </c>
      <c r="B26" s="5">
        <v>12</v>
      </c>
      <c r="C26" s="5">
        <v>20</v>
      </c>
      <c r="D26" s="5">
        <v>12</v>
      </c>
      <c r="E26" s="5">
        <v>12</v>
      </c>
      <c r="F26" s="5">
        <f t="shared" si="0"/>
        <v>144</v>
      </c>
      <c r="G26" s="5">
        <f t="shared" si="1"/>
        <v>240</v>
      </c>
    </row>
    <row r="27" spans="1:7">
      <c r="A27" s="8" t="s">
        <v>21</v>
      </c>
      <c r="B27" s="5">
        <v>19</v>
      </c>
      <c r="C27" s="5">
        <v>30</v>
      </c>
      <c r="D27" s="5">
        <v>4</v>
      </c>
      <c r="E27" s="5">
        <v>4</v>
      </c>
      <c r="F27" s="5">
        <f t="shared" si="0"/>
        <v>76</v>
      </c>
      <c r="G27" s="5">
        <f t="shared" si="1"/>
        <v>120</v>
      </c>
    </row>
    <row r="28" spans="1:7">
      <c r="A28" s="5" t="s">
        <v>22</v>
      </c>
      <c r="B28" s="5">
        <v>20</v>
      </c>
      <c r="C28" s="5">
        <v>30</v>
      </c>
      <c r="D28" s="5">
        <v>0</v>
      </c>
      <c r="E28" s="5">
        <v>0</v>
      </c>
      <c r="F28" s="5">
        <f t="shared" si="0"/>
        <v>0</v>
      </c>
      <c r="G28" s="5">
        <f t="shared" si="1"/>
        <v>0</v>
      </c>
    </row>
    <row r="29" spans="1:7">
      <c r="A29" s="41" t="s">
        <v>23</v>
      </c>
      <c r="B29" s="41"/>
      <c r="C29" s="41"/>
      <c r="D29" s="5">
        <v>0</v>
      </c>
      <c r="E29" s="5">
        <v>0</v>
      </c>
      <c r="F29" s="5">
        <f t="shared" si="0"/>
        <v>0</v>
      </c>
      <c r="G29" s="5">
        <f t="shared" si="1"/>
        <v>0</v>
      </c>
    </row>
    <row r="30" spans="1:7">
      <c r="A30" s="5" t="s">
        <v>24</v>
      </c>
      <c r="B30" s="5">
        <v>14</v>
      </c>
      <c r="C30" s="5">
        <v>25</v>
      </c>
      <c r="D30" s="5">
        <v>0</v>
      </c>
      <c r="E30" s="5">
        <v>0</v>
      </c>
      <c r="F30" s="5">
        <f t="shared" si="0"/>
        <v>0</v>
      </c>
      <c r="G30" s="5">
        <f t="shared" si="1"/>
        <v>0</v>
      </c>
    </row>
    <row r="31" spans="1:7">
      <c r="A31" s="5" t="s">
        <v>25</v>
      </c>
      <c r="B31" s="5">
        <v>14</v>
      </c>
      <c r="C31" s="5">
        <v>25</v>
      </c>
      <c r="D31" s="5">
        <v>0</v>
      </c>
      <c r="E31" s="5">
        <v>0</v>
      </c>
      <c r="F31" s="5">
        <f t="shared" si="0"/>
        <v>0</v>
      </c>
      <c r="G31" s="5">
        <f t="shared" si="1"/>
        <v>0</v>
      </c>
    </row>
    <row r="32" spans="1:7">
      <c r="A32" s="5" t="s">
        <v>26</v>
      </c>
      <c r="B32" s="5">
        <v>14</v>
      </c>
      <c r="C32" s="5">
        <v>25</v>
      </c>
      <c r="D32" s="5">
        <v>6</v>
      </c>
      <c r="E32" s="5">
        <v>6</v>
      </c>
      <c r="F32" s="5">
        <f t="shared" si="0"/>
        <v>84</v>
      </c>
      <c r="G32" s="5">
        <f t="shared" si="1"/>
        <v>150</v>
      </c>
    </row>
    <row r="33" spans="1:7">
      <c r="A33" s="5" t="s">
        <v>27</v>
      </c>
      <c r="B33" s="5">
        <v>16</v>
      </c>
      <c r="C33" s="5">
        <v>30</v>
      </c>
      <c r="D33" s="5">
        <v>2</v>
      </c>
      <c r="E33" s="5">
        <v>2</v>
      </c>
      <c r="F33" s="5">
        <f t="shared" si="0"/>
        <v>32</v>
      </c>
      <c r="G33" s="5">
        <v>50</v>
      </c>
    </row>
    <row r="34" spans="1:7">
      <c r="A34" s="7" t="s">
        <v>28</v>
      </c>
      <c r="B34" s="5">
        <v>20</v>
      </c>
      <c r="C34" s="5">
        <v>35</v>
      </c>
      <c r="D34" s="5">
        <v>1</v>
      </c>
      <c r="E34" s="5">
        <v>1</v>
      </c>
      <c r="F34" s="5">
        <f t="shared" si="0"/>
        <v>20</v>
      </c>
      <c r="G34" s="5">
        <f t="shared" si="1"/>
        <v>35</v>
      </c>
    </row>
    <row r="35" spans="1:7">
      <c r="A35" s="5" t="s">
        <v>29</v>
      </c>
      <c r="B35" s="5">
        <v>20</v>
      </c>
      <c r="C35" s="5">
        <v>30</v>
      </c>
      <c r="D35" s="5">
        <v>0</v>
      </c>
      <c r="E35" s="5">
        <v>0</v>
      </c>
      <c r="F35" s="5">
        <f t="shared" si="0"/>
        <v>0</v>
      </c>
      <c r="G35" s="5">
        <f t="shared" si="1"/>
        <v>0</v>
      </c>
    </row>
    <row r="36" spans="1:7">
      <c r="A36" s="5" t="s">
        <v>30</v>
      </c>
      <c r="B36" s="5">
        <v>25</v>
      </c>
      <c r="C36" s="5">
        <v>40</v>
      </c>
      <c r="D36" s="5">
        <v>0</v>
      </c>
      <c r="E36" s="5">
        <v>0</v>
      </c>
      <c r="F36" s="5">
        <f t="shared" si="0"/>
        <v>0</v>
      </c>
      <c r="G36" s="5">
        <f t="shared" si="1"/>
        <v>0</v>
      </c>
    </row>
    <row r="37" spans="1:7">
      <c r="A37" s="5" t="s">
        <v>31</v>
      </c>
      <c r="B37" s="5">
        <v>30</v>
      </c>
      <c r="C37" s="5">
        <v>45</v>
      </c>
      <c r="D37" s="5">
        <v>0</v>
      </c>
      <c r="E37" s="5">
        <v>0</v>
      </c>
      <c r="F37" s="5">
        <f t="shared" si="0"/>
        <v>0</v>
      </c>
      <c r="G37" s="5">
        <f t="shared" si="1"/>
        <v>0</v>
      </c>
    </row>
    <row r="38" spans="1:7">
      <c r="A38" s="6" t="s">
        <v>32</v>
      </c>
      <c r="B38" s="6">
        <v>20</v>
      </c>
      <c r="C38" s="6">
        <v>35</v>
      </c>
      <c r="D38" s="5">
        <v>3</v>
      </c>
      <c r="E38" s="5">
        <v>3</v>
      </c>
      <c r="F38" s="5">
        <f t="shared" si="0"/>
        <v>60</v>
      </c>
      <c r="G38" s="5">
        <f t="shared" si="1"/>
        <v>105</v>
      </c>
    </row>
    <row r="39" spans="1:7">
      <c r="A39" s="41" t="s">
        <v>33</v>
      </c>
      <c r="B39" s="41"/>
      <c r="C39" s="41"/>
      <c r="D39" s="5">
        <v>0</v>
      </c>
      <c r="E39" s="5">
        <v>0</v>
      </c>
      <c r="F39" s="5">
        <f t="shared" si="0"/>
        <v>0</v>
      </c>
      <c r="G39" s="5">
        <f t="shared" si="1"/>
        <v>0</v>
      </c>
    </row>
    <row r="40" spans="1:7">
      <c r="A40" s="6" t="s">
        <v>34</v>
      </c>
      <c r="B40" s="5">
        <v>9.09</v>
      </c>
      <c r="C40" s="5">
        <v>10</v>
      </c>
      <c r="D40" s="5">
        <v>1</v>
      </c>
      <c r="E40" s="5">
        <v>1</v>
      </c>
      <c r="F40" s="5">
        <f t="shared" si="0"/>
        <v>9.09</v>
      </c>
      <c r="G40" s="5">
        <f t="shared" si="1"/>
        <v>10</v>
      </c>
    </row>
    <row r="41" spans="1:7">
      <c r="A41" s="6" t="s">
        <v>34</v>
      </c>
      <c r="B41" s="5">
        <v>17.86</v>
      </c>
      <c r="C41" s="5">
        <v>20</v>
      </c>
      <c r="D41" s="5">
        <v>0</v>
      </c>
      <c r="E41" s="5">
        <v>0</v>
      </c>
      <c r="F41" s="5">
        <f t="shared" si="0"/>
        <v>0</v>
      </c>
      <c r="G41" s="5">
        <f t="shared" si="1"/>
        <v>0</v>
      </c>
    </row>
    <row r="42" spans="1:7">
      <c r="A42" s="6" t="s">
        <v>34</v>
      </c>
      <c r="B42" s="5">
        <v>35.71</v>
      </c>
      <c r="C42" s="5">
        <v>40</v>
      </c>
      <c r="D42" s="5">
        <v>0</v>
      </c>
      <c r="E42" s="5">
        <v>0</v>
      </c>
      <c r="F42" s="5">
        <f t="shared" si="0"/>
        <v>0</v>
      </c>
      <c r="G42" s="5">
        <f t="shared" si="1"/>
        <v>0</v>
      </c>
    </row>
    <row r="43" spans="1:7">
      <c r="A43" s="5" t="s">
        <v>35</v>
      </c>
      <c r="B43" s="5">
        <v>18</v>
      </c>
      <c r="C43" s="5">
        <v>20</v>
      </c>
      <c r="D43" s="5">
        <v>0</v>
      </c>
      <c r="E43" s="5">
        <v>0</v>
      </c>
      <c r="F43" s="5">
        <f t="shared" si="0"/>
        <v>0</v>
      </c>
      <c r="G43" s="5">
        <f t="shared" si="1"/>
        <v>0</v>
      </c>
    </row>
    <row r="44" spans="1:7">
      <c r="A44" s="5" t="s">
        <v>35</v>
      </c>
      <c r="B44" s="6">
        <v>23</v>
      </c>
      <c r="C44" s="6">
        <v>25</v>
      </c>
      <c r="D44" s="5">
        <v>0</v>
      </c>
      <c r="E44" s="5">
        <v>0</v>
      </c>
      <c r="F44" s="5">
        <f t="shared" si="0"/>
        <v>0</v>
      </c>
      <c r="G44" s="5">
        <f t="shared" si="1"/>
        <v>0</v>
      </c>
    </row>
    <row r="45" spans="1:7">
      <c r="A45" s="5" t="s">
        <v>35</v>
      </c>
      <c r="B45" s="5">
        <v>38</v>
      </c>
      <c r="C45" s="5">
        <v>40</v>
      </c>
      <c r="D45" s="5">
        <v>0</v>
      </c>
      <c r="E45" s="5">
        <v>0</v>
      </c>
      <c r="F45" s="5">
        <f t="shared" si="0"/>
        <v>0</v>
      </c>
      <c r="G45" s="5">
        <f t="shared" si="1"/>
        <v>0</v>
      </c>
    </row>
    <row r="46" spans="1:7">
      <c r="A46" s="5" t="s">
        <v>36</v>
      </c>
      <c r="B46" s="5">
        <v>8</v>
      </c>
      <c r="C46" s="5">
        <v>10</v>
      </c>
      <c r="D46" s="5">
        <v>2</v>
      </c>
      <c r="E46" s="5">
        <v>2</v>
      </c>
      <c r="F46" s="5">
        <f t="shared" si="0"/>
        <v>16</v>
      </c>
      <c r="G46" s="5">
        <f t="shared" si="1"/>
        <v>20</v>
      </c>
    </row>
    <row r="47" spans="1:7">
      <c r="A47" s="5" t="s">
        <v>37</v>
      </c>
      <c r="B47" s="5">
        <v>13</v>
      </c>
      <c r="C47" s="5">
        <v>15</v>
      </c>
      <c r="D47" s="5">
        <v>0</v>
      </c>
      <c r="E47" s="5">
        <v>0</v>
      </c>
      <c r="F47" s="5">
        <f t="shared" si="0"/>
        <v>0</v>
      </c>
      <c r="G47" s="5">
        <f t="shared" si="1"/>
        <v>0</v>
      </c>
    </row>
    <row r="48" spans="1:7">
      <c r="A48" s="5" t="s">
        <v>38</v>
      </c>
      <c r="B48" s="5">
        <v>3.5</v>
      </c>
      <c r="C48" s="5">
        <v>5</v>
      </c>
      <c r="D48" s="5">
        <v>1</v>
      </c>
      <c r="E48" s="5">
        <v>1</v>
      </c>
      <c r="F48" s="5">
        <f t="shared" si="0"/>
        <v>3.5</v>
      </c>
      <c r="G48" s="5">
        <f t="shared" si="1"/>
        <v>5</v>
      </c>
    </row>
    <row r="49" spans="1:7">
      <c r="A49" s="5" t="s">
        <v>38</v>
      </c>
      <c r="B49" s="5">
        <v>8</v>
      </c>
      <c r="C49" s="5">
        <v>10</v>
      </c>
      <c r="D49" s="5">
        <v>2</v>
      </c>
      <c r="E49" s="5">
        <v>2</v>
      </c>
      <c r="F49" s="5">
        <f t="shared" si="0"/>
        <v>16</v>
      </c>
      <c r="G49" s="5">
        <f t="shared" si="1"/>
        <v>20</v>
      </c>
    </row>
    <row r="50" spans="1:7">
      <c r="A50" s="41" t="s">
        <v>39</v>
      </c>
      <c r="B50" s="41"/>
      <c r="C50" s="41"/>
      <c r="D50" s="5">
        <v>0</v>
      </c>
      <c r="E50" s="5">
        <v>0</v>
      </c>
      <c r="F50" s="5">
        <f t="shared" si="0"/>
        <v>0</v>
      </c>
      <c r="G50" s="5">
        <f t="shared" si="1"/>
        <v>0</v>
      </c>
    </row>
    <row r="51" spans="1:7">
      <c r="A51" s="5" t="s">
        <v>40</v>
      </c>
      <c r="B51" s="5">
        <v>8</v>
      </c>
      <c r="C51" s="5">
        <v>10</v>
      </c>
      <c r="D51" s="5">
        <v>0</v>
      </c>
      <c r="E51" s="5">
        <v>0</v>
      </c>
      <c r="F51" s="5">
        <f t="shared" si="0"/>
        <v>0</v>
      </c>
      <c r="G51" s="5">
        <f t="shared" si="1"/>
        <v>0</v>
      </c>
    </row>
    <row r="52" spans="1:7">
      <c r="A52" s="5" t="s">
        <v>41</v>
      </c>
      <c r="B52" s="5">
        <v>8</v>
      </c>
      <c r="C52" s="5">
        <v>10</v>
      </c>
      <c r="D52" s="5">
        <v>0</v>
      </c>
      <c r="E52" s="5">
        <v>0</v>
      </c>
      <c r="F52" s="5">
        <f t="shared" si="0"/>
        <v>0</v>
      </c>
      <c r="G52" s="5">
        <f t="shared" si="1"/>
        <v>0</v>
      </c>
    </row>
    <row r="53" spans="1:7">
      <c r="A53" s="5" t="s">
        <v>42</v>
      </c>
      <c r="B53" s="5">
        <v>8</v>
      </c>
      <c r="C53" s="5">
        <v>10</v>
      </c>
      <c r="D53" s="5">
        <v>0</v>
      </c>
      <c r="E53" s="5">
        <v>0</v>
      </c>
      <c r="F53" s="5">
        <f t="shared" si="0"/>
        <v>0</v>
      </c>
      <c r="G53" s="5">
        <f t="shared" si="1"/>
        <v>0</v>
      </c>
    </row>
    <row r="54" spans="1:7">
      <c r="A54" s="41" t="s">
        <v>43</v>
      </c>
      <c r="B54" s="41"/>
      <c r="C54" s="41"/>
      <c r="D54" s="5">
        <v>0</v>
      </c>
      <c r="E54" s="5">
        <v>0</v>
      </c>
      <c r="F54" s="5">
        <f t="shared" si="0"/>
        <v>0</v>
      </c>
      <c r="G54" s="5">
        <f t="shared" si="1"/>
        <v>0</v>
      </c>
    </row>
    <row r="55" spans="1:7">
      <c r="A55" s="6" t="s">
        <v>44</v>
      </c>
      <c r="B55" s="6">
        <v>23</v>
      </c>
      <c r="C55" s="6">
        <v>25</v>
      </c>
      <c r="D55" s="5">
        <v>0</v>
      </c>
      <c r="E55" s="5">
        <v>0</v>
      </c>
      <c r="F55" s="5">
        <f t="shared" si="0"/>
        <v>0</v>
      </c>
      <c r="G55" s="5">
        <f t="shared" si="1"/>
        <v>0</v>
      </c>
    </row>
    <row r="56" spans="1:7">
      <c r="A56" s="6" t="s">
        <v>44</v>
      </c>
      <c r="B56" s="6">
        <v>33</v>
      </c>
      <c r="C56" s="6">
        <v>35</v>
      </c>
      <c r="D56" s="5">
        <v>0</v>
      </c>
      <c r="E56" s="5">
        <v>0</v>
      </c>
      <c r="F56" s="5">
        <f t="shared" si="0"/>
        <v>0</v>
      </c>
      <c r="G56" s="5">
        <f t="shared" si="1"/>
        <v>0</v>
      </c>
    </row>
    <row r="57" spans="1:7">
      <c r="A57" s="6" t="s">
        <v>45</v>
      </c>
      <c r="B57" s="6">
        <v>23</v>
      </c>
      <c r="C57" s="6">
        <v>25</v>
      </c>
      <c r="D57" s="5">
        <v>0</v>
      </c>
      <c r="E57" s="5">
        <v>0</v>
      </c>
      <c r="F57" s="5">
        <f t="shared" si="0"/>
        <v>0</v>
      </c>
      <c r="G57" s="5">
        <f t="shared" si="1"/>
        <v>0</v>
      </c>
    </row>
    <row r="58" spans="1:7">
      <c r="A58" s="5" t="s">
        <v>45</v>
      </c>
      <c r="B58" s="6">
        <v>33</v>
      </c>
      <c r="C58" s="6">
        <v>35</v>
      </c>
      <c r="D58" s="5">
        <v>0</v>
      </c>
      <c r="E58" s="5">
        <v>0</v>
      </c>
      <c r="F58" s="5">
        <f t="shared" si="0"/>
        <v>0</v>
      </c>
      <c r="G58" s="5">
        <f t="shared" si="1"/>
        <v>0</v>
      </c>
    </row>
    <row r="59" spans="1:7">
      <c r="A59" s="6" t="s">
        <v>46</v>
      </c>
      <c r="B59" s="5">
        <v>23</v>
      </c>
      <c r="C59" s="5">
        <v>25</v>
      </c>
      <c r="D59" s="5">
        <v>0</v>
      </c>
      <c r="E59" s="5">
        <v>0</v>
      </c>
      <c r="F59" s="5">
        <f t="shared" si="0"/>
        <v>0</v>
      </c>
      <c r="G59" s="5">
        <f t="shared" si="1"/>
        <v>0</v>
      </c>
    </row>
    <row r="60" spans="1:7">
      <c r="A60" s="1" t="s">
        <v>46</v>
      </c>
      <c r="B60" s="6">
        <v>33</v>
      </c>
      <c r="C60" s="6">
        <v>35</v>
      </c>
      <c r="D60" s="5">
        <v>0</v>
      </c>
      <c r="E60" s="5">
        <v>0</v>
      </c>
      <c r="F60" s="5">
        <f t="shared" si="0"/>
        <v>0</v>
      </c>
      <c r="G60" s="5">
        <f t="shared" si="1"/>
        <v>0</v>
      </c>
    </row>
    <row r="61" spans="1:7">
      <c r="A61" s="6" t="s">
        <v>47</v>
      </c>
      <c r="B61" s="6">
        <v>23</v>
      </c>
      <c r="C61" s="6">
        <v>25</v>
      </c>
      <c r="D61" s="5">
        <v>0</v>
      </c>
      <c r="E61" s="5">
        <v>0</v>
      </c>
      <c r="F61" s="5">
        <f t="shared" si="0"/>
        <v>0</v>
      </c>
      <c r="G61" s="5">
        <f t="shared" si="1"/>
        <v>0</v>
      </c>
    </row>
    <row r="62" spans="1:7">
      <c r="A62" s="6" t="s">
        <v>47</v>
      </c>
      <c r="B62" s="6">
        <v>33</v>
      </c>
      <c r="C62" s="6">
        <v>35</v>
      </c>
      <c r="D62" s="5">
        <v>0</v>
      </c>
      <c r="E62" s="5">
        <v>0</v>
      </c>
      <c r="F62" s="5">
        <f t="shared" si="0"/>
        <v>0</v>
      </c>
      <c r="G62" s="5">
        <f t="shared" si="1"/>
        <v>0</v>
      </c>
    </row>
    <row r="63" spans="1:7">
      <c r="A63" s="41" t="s">
        <v>48</v>
      </c>
      <c r="B63" s="41"/>
      <c r="C63" s="41"/>
      <c r="D63" s="5">
        <v>0</v>
      </c>
      <c r="E63" s="5">
        <v>0</v>
      </c>
      <c r="F63" s="5">
        <f t="shared" si="0"/>
        <v>0</v>
      </c>
      <c r="G63" s="5">
        <f t="shared" si="1"/>
        <v>0</v>
      </c>
    </row>
    <row r="64" spans="1:7">
      <c r="A64" s="6" t="s">
        <v>45</v>
      </c>
      <c r="B64" s="6">
        <v>18</v>
      </c>
      <c r="C64" s="6">
        <v>20</v>
      </c>
      <c r="D64" s="5">
        <v>0</v>
      </c>
      <c r="E64" s="5">
        <v>0</v>
      </c>
      <c r="F64" s="5">
        <f t="shared" si="0"/>
        <v>0</v>
      </c>
      <c r="G64" s="5">
        <f t="shared" si="1"/>
        <v>0</v>
      </c>
    </row>
    <row r="65" spans="1:7">
      <c r="A65" s="6" t="s">
        <v>47</v>
      </c>
      <c r="B65" s="6">
        <v>18</v>
      </c>
      <c r="C65" s="6">
        <v>20</v>
      </c>
      <c r="D65" s="5">
        <v>0</v>
      </c>
      <c r="E65" s="5">
        <v>0</v>
      </c>
      <c r="F65" s="5">
        <f t="shared" si="0"/>
        <v>0</v>
      </c>
      <c r="G65" s="5">
        <f t="shared" si="1"/>
        <v>0</v>
      </c>
    </row>
    <row r="66" spans="1:7">
      <c r="A66" s="6" t="s">
        <v>49</v>
      </c>
      <c r="B66" s="6">
        <v>40</v>
      </c>
      <c r="C66" s="6">
        <v>50</v>
      </c>
      <c r="D66" s="5">
        <v>0</v>
      </c>
      <c r="E66" s="5">
        <v>0</v>
      </c>
      <c r="F66" s="5">
        <f t="shared" si="0"/>
        <v>0</v>
      </c>
      <c r="G66" s="5">
        <f t="shared" si="1"/>
        <v>0</v>
      </c>
    </row>
    <row r="67" spans="1:7">
      <c r="A67" s="6" t="s">
        <v>50</v>
      </c>
      <c r="B67" s="6">
        <v>28</v>
      </c>
      <c r="C67" s="6">
        <v>33</v>
      </c>
      <c r="D67" s="5">
        <v>0</v>
      </c>
      <c r="E67" s="5">
        <v>0</v>
      </c>
      <c r="F67" s="5">
        <f t="shared" ref="F67:F72" si="2">D67*B67</f>
        <v>0</v>
      </c>
      <c r="G67" s="5">
        <f t="shared" ref="G67:G72" si="3">E67*C67</f>
        <v>0</v>
      </c>
    </row>
    <row r="68" spans="1:7">
      <c r="A68" s="6" t="s">
        <v>51</v>
      </c>
      <c r="B68" s="6">
        <v>9</v>
      </c>
      <c r="C68" s="6">
        <v>10</v>
      </c>
      <c r="D68" s="5">
        <v>5</v>
      </c>
      <c r="E68" s="5">
        <v>5</v>
      </c>
      <c r="F68" s="5">
        <f t="shared" si="2"/>
        <v>45</v>
      </c>
      <c r="G68" s="5">
        <v>47</v>
      </c>
    </row>
    <row r="69" spans="1:7">
      <c r="A69" s="6" t="s">
        <v>52</v>
      </c>
      <c r="B69" s="6">
        <v>32</v>
      </c>
      <c r="C69" s="6">
        <v>40</v>
      </c>
      <c r="D69" s="5">
        <v>0</v>
      </c>
      <c r="E69" s="5">
        <v>0</v>
      </c>
      <c r="F69" s="5">
        <f t="shared" si="2"/>
        <v>0</v>
      </c>
      <c r="G69" s="5">
        <f t="shared" si="3"/>
        <v>0</v>
      </c>
    </row>
    <row r="70" spans="1:7">
      <c r="A70" s="6" t="s">
        <v>53</v>
      </c>
      <c r="B70" s="6">
        <v>32</v>
      </c>
      <c r="C70" s="6">
        <v>40</v>
      </c>
      <c r="D70" s="5">
        <v>0</v>
      </c>
      <c r="E70" s="5">
        <v>0</v>
      </c>
      <c r="F70" s="5">
        <f t="shared" si="2"/>
        <v>0</v>
      </c>
      <c r="G70" s="5">
        <f t="shared" si="3"/>
        <v>0</v>
      </c>
    </row>
    <row r="71" spans="1:7">
      <c r="A71" s="6" t="s">
        <v>54</v>
      </c>
      <c r="B71" s="6">
        <v>4</v>
      </c>
      <c r="C71" s="6">
        <v>6</v>
      </c>
      <c r="D71" s="5">
        <v>0</v>
      </c>
      <c r="E71" s="5">
        <v>0</v>
      </c>
      <c r="F71" s="5">
        <f t="shared" si="2"/>
        <v>0</v>
      </c>
      <c r="G71" s="5">
        <f t="shared" si="3"/>
        <v>0</v>
      </c>
    </row>
    <row r="72" spans="1:7">
      <c r="A72" s="6" t="s">
        <v>54</v>
      </c>
      <c r="B72" s="6">
        <v>6</v>
      </c>
      <c r="C72" s="6">
        <v>10</v>
      </c>
      <c r="D72" s="6">
        <v>1</v>
      </c>
      <c r="E72" s="6">
        <v>1</v>
      </c>
      <c r="F72" s="6">
        <f t="shared" si="2"/>
        <v>6</v>
      </c>
      <c r="G72" s="6">
        <f t="shared" si="3"/>
        <v>10</v>
      </c>
    </row>
    <row r="73" spans="1:7">
      <c r="A73" s="41" t="s">
        <v>55</v>
      </c>
      <c r="B73" s="41"/>
      <c r="C73" s="41"/>
      <c r="D73" s="10">
        <v>0</v>
      </c>
      <c r="E73" s="10">
        <v>0</v>
      </c>
      <c r="F73" s="10">
        <v>0</v>
      </c>
      <c r="G73" s="10">
        <v>0</v>
      </c>
    </row>
    <row r="74" spans="1:7">
      <c r="A74" s="9" t="s">
        <v>56</v>
      </c>
      <c r="B74" s="9"/>
      <c r="C74" s="9"/>
      <c r="D74" s="10">
        <v>0</v>
      </c>
      <c r="E74" s="10">
        <v>0</v>
      </c>
      <c r="F74" s="10">
        <v>0</v>
      </c>
      <c r="G74" s="10">
        <v>0</v>
      </c>
    </row>
    <row r="75" spans="1:7">
      <c r="A75" s="9" t="s">
        <v>57</v>
      </c>
      <c r="B75" s="9"/>
      <c r="C75" s="9"/>
      <c r="D75" s="10">
        <v>0</v>
      </c>
      <c r="E75" s="10">
        <v>0</v>
      </c>
      <c r="F75" s="10">
        <v>0</v>
      </c>
      <c r="G75" s="10">
        <v>0</v>
      </c>
    </row>
    <row r="76" spans="1:7">
      <c r="A76" s="9" t="s">
        <v>58</v>
      </c>
      <c r="B76" s="9">
        <v>52</v>
      </c>
      <c r="C76" s="9">
        <v>70</v>
      </c>
      <c r="D76" s="10">
        <v>0</v>
      </c>
      <c r="E76" s="10">
        <v>0</v>
      </c>
      <c r="F76" s="10">
        <v>0</v>
      </c>
      <c r="G76" s="10">
        <v>0</v>
      </c>
    </row>
    <row r="77" spans="1:7">
      <c r="A77" s="9" t="s">
        <v>59</v>
      </c>
      <c r="B77" s="9"/>
      <c r="C77" s="9"/>
      <c r="D77" s="10">
        <v>0</v>
      </c>
      <c r="E77" s="10">
        <v>0</v>
      </c>
      <c r="F77" s="10">
        <v>0</v>
      </c>
      <c r="G77" s="10">
        <v>0</v>
      </c>
    </row>
    <row r="78" spans="1:7">
      <c r="A78" s="12" t="s">
        <v>60</v>
      </c>
      <c r="B78" s="9">
        <v>10</v>
      </c>
      <c r="C78" s="9">
        <v>20</v>
      </c>
      <c r="D78" s="10">
        <v>0</v>
      </c>
      <c r="E78" s="10">
        <v>0</v>
      </c>
      <c r="F78" s="10">
        <v>0</v>
      </c>
      <c r="G78" s="10">
        <v>0</v>
      </c>
    </row>
    <row r="79" spans="1:7">
      <c r="A79" s="12" t="s">
        <v>61</v>
      </c>
      <c r="B79" s="9"/>
      <c r="C79" s="9"/>
      <c r="D79" s="10">
        <v>0</v>
      </c>
      <c r="E79" s="10">
        <v>0</v>
      </c>
      <c r="F79" s="10">
        <v>0</v>
      </c>
      <c r="G79" s="10">
        <v>0</v>
      </c>
    </row>
    <row r="80" spans="1:7">
      <c r="A80" s="12" t="s">
        <v>62</v>
      </c>
      <c r="B80" s="9"/>
      <c r="C80" s="9"/>
      <c r="D80" s="10">
        <v>0</v>
      </c>
      <c r="E80" s="10">
        <v>0</v>
      </c>
      <c r="F80" s="10">
        <v>0</v>
      </c>
      <c r="G80" s="10">
        <v>0</v>
      </c>
    </row>
    <row r="81" spans="1:7">
      <c r="A81" s="12" t="s">
        <v>63</v>
      </c>
      <c r="B81" s="9"/>
      <c r="C81" s="9"/>
      <c r="D81" s="10">
        <v>0</v>
      </c>
      <c r="E81" s="10">
        <v>0</v>
      </c>
      <c r="F81" s="10">
        <v>0</v>
      </c>
      <c r="G81" s="10">
        <v>0</v>
      </c>
    </row>
    <row r="82" spans="1:7">
      <c r="A82" s="12" t="s">
        <v>64</v>
      </c>
      <c r="B82" s="9"/>
      <c r="C82" s="9"/>
      <c r="D82" s="10">
        <v>0</v>
      </c>
      <c r="E82" s="10">
        <v>0</v>
      </c>
      <c r="F82" s="10">
        <v>0</v>
      </c>
      <c r="G82" s="10">
        <v>0</v>
      </c>
    </row>
    <row r="83" spans="1:7">
      <c r="A83" s="12" t="s">
        <v>65</v>
      </c>
      <c r="B83" s="9"/>
      <c r="C83" s="9"/>
      <c r="D83" s="10">
        <v>0</v>
      </c>
      <c r="E83" s="10">
        <v>0</v>
      </c>
      <c r="F83" s="10">
        <v>0</v>
      </c>
      <c r="G83" s="10">
        <v>0</v>
      </c>
    </row>
    <row r="84" spans="1:7">
      <c r="A84" s="12" t="s">
        <v>66</v>
      </c>
      <c r="B84" s="9"/>
      <c r="C84" s="9"/>
      <c r="D84" s="10">
        <v>0</v>
      </c>
      <c r="E84" s="10">
        <v>0</v>
      </c>
      <c r="F84" s="10">
        <v>0</v>
      </c>
      <c r="G84" s="10">
        <v>0</v>
      </c>
    </row>
    <row r="85" spans="1:7">
      <c r="A85" s="12" t="s">
        <v>67</v>
      </c>
      <c r="B85" s="9"/>
      <c r="C85" s="9"/>
      <c r="D85" s="10">
        <v>0</v>
      </c>
      <c r="E85" s="10">
        <v>0</v>
      </c>
      <c r="F85" s="10">
        <v>0</v>
      </c>
      <c r="G85" s="10">
        <v>0</v>
      </c>
    </row>
    <row r="86" spans="1:7">
      <c r="A86" s="12" t="s">
        <v>68</v>
      </c>
      <c r="B86" s="9"/>
      <c r="C86" s="9"/>
      <c r="D86" s="10">
        <v>0</v>
      </c>
      <c r="E86" s="10">
        <v>0</v>
      </c>
      <c r="F86" s="10">
        <v>0</v>
      </c>
      <c r="G86" s="10">
        <v>0</v>
      </c>
    </row>
    <row r="87" spans="1:7">
      <c r="A87" s="12" t="s">
        <v>69</v>
      </c>
      <c r="B87" s="9"/>
      <c r="C87" s="9"/>
      <c r="D87" s="10">
        <v>0</v>
      </c>
      <c r="E87" s="10">
        <v>0</v>
      </c>
      <c r="F87" s="10">
        <v>0</v>
      </c>
      <c r="G87" s="10">
        <v>0</v>
      </c>
    </row>
    <row r="88" spans="1:7">
      <c r="A88" s="12" t="s">
        <v>70</v>
      </c>
      <c r="B88" s="9"/>
      <c r="C88" s="9"/>
      <c r="D88" s="10">
        <v>0</v>
      </c>
      <c r="E88" s="10">
        <v>0</v>
      </c>
      <c r="F88" s="10">
        <v>0</v>
      </c>
      <c r="G88" s="10">
        <v>0</v>
      </c>
    </row>
    <row r="89" spans="1:7">
      <c r="A89" s="12" t="s">
        <v>71</v>
      </c>
      <c r="B89" s="9"/>
      <c r="C89" s="9"/>
      <c r="D89" s="10">
        <v>0</v>
      </c>
      <c r="E89" s="10">
        <v>0</v>
      </c>
      <c r="F89" s="10">
        <v>0</v>
      </c>
      <c r="G89" s="10">
        <v>0</v>
      </c>
    </row>
    <row r="90" spans="1:7">
      <c r="A90" s="12" t="s">
        <v>72</v>
      </c>
      <c r="B90" s="9"/>
      <c r="C90" s="9"/>
      <c r="D90" s="10">
        <v>0</v>
      </c>
      <c r="E90" s="10">
        <v>0</v>
      </c>
      <c r="F90" s="10">
        <v>0</v>
      </c>
      <c r="G90" s="10">
        <v>0</v>
      </c>
    </row>
    <row r="91" spans="1:7">
      <c r="A91" s="12" t="s">
        <v>73</v>
      </c>
      <c r="B91" s="9"/>
      <c r="C91" s="9"/>
      <c r="D91" s="10">
        <v>0</v>
      </c>
      <c r="E91" s="10">
        <v>0</v>
      </c>
      <c r="F91" s="10">
        <v>0</v>
      </c>
      <c r="G91" s="10">
        <v>0</v>
      </c>
    </row>
    <row r="92" spans="1:7">
      <c r="A92" s="12" t="s">
        <v>74</v>
      </c>
      <c r="B92" s="9"/>
      <c r="C92" s="9"/>
      <c r="D92" s="10">
        <v>0</v>
      </c>
      <c r="E92" s="10">
        <v>0</v>
      </c>
      <c r="F92" s="10">
        <v>0</v>
      </c>
      <c r="G92" s="10">
        <v>0</v>
      </c>
    </row>
    <row r="93" spans="1:7">
      <c r="A93" s="12" t="s">
        <v>75</v>
      </c>
      <c r="B93" s="9"/>
      <c r="C93" s="9"/>
      <c r="D93" s="10">
        <v>0</v>
      </c>
      <c r="E93" s="10">
        <v>0</v>
      </c>
      <c r="F93" s="10">
        <v>0</v>
      </c>
      <c r="G93" s="10">
        <v>0</v>
      </c>
    </row>
    <row r="94" spans="1:7">
      <c r="A94" s="12" t="s">
        <v>76</v>
      </c>
      <c r="B94" s="9"/>
      <c r="C94" s="9"/>
      <c r="D94" s="10">
        <v>0</v>
      </c>
      <c r="E94" s="10">
        <v>0</v>
      </c>
      <c r="F94" s="10">
        <v>0</v>
      </c>
      <c r="G94" s="10">
        <v>0</v>
      </c>
    </row>
    <row r="95" spans="1:7">
      <c r="A95" s="12" t="s">
        <v>77</v>
      </c>
      <c r="B95" s="9"/>
      <c r="C95" s="9"/>
      <c r="D95" s="10">
        <v>0</v>
      </c>
      <c r="E95" s="10">
        <v>0</v>
      </c>
      <c r="F95" s="10">
        <v>0</v>
      </c>
      <c r="G95" s="10">
        <v>0</v>
      </c>
    </row>
    <row r="96" spans="1:7">
      <c r="A96" s="12" t="s">
        <v>78</v>
      </c>
      <c r="B96" s="9"/>
      <c r="C96" s="9"/>
      <c r="D96" s="10">
        <v>0</v>
      </c>
      <c r="E96" s="10">
        <v>0</v>
      </c>
      <c r="F96" s="10">
        <v>0</v>
      </c>
      <c r="G96" s="10">
        <v>0</v>
      </c>
    </row>
    <row r="97" spans="1:7">
      <c r="A97" s="12" t="s">
        <v>79</v>
      </c>
      <c r="B97" s="9"/>
      <c r="C97" s="9"/>
      <c r="D97" s="10">
        <v>0</v>
      </c>
      <c r="E97" s="10">
        <v>0</v>
      </c>
      <c r="F97" s="10">
        <v>0</v>
      </c>
      <c r="G97" s="10">
        <v>0</v>
      </c>
    </row>
    <row r="98" spans="1:7">
      <c r="A98" s="12" t="s">
        <v>80</v>
      </c>
      <c r="B98" s="9"/>
      <c r="C98" s="9"/>
      <c r="D98" s="10">
        <v>0</v>
      </c>
      <c r="E98" s="10">
        <v>0</v>
      </c>
      <c r="F98" s="10">
        <v>0</v>
      </c>
      <c r="G98" s="10">
        <v>0</v>
      </c>
    </row>
    <row r="99" spans="1:7">
      <c r="A99" s="12" t="s">
        <v>81</v>
      </c>
      <c r="B99" s="9"/>
      <c r="C99" s="9"/>
      <c r="D99" s="10">
        <v>0</v>
      </c>
      <c r="E99" s="10">
        <v>0</v>
      </c>
      <c r="F99" s="10">
        <v>0</v>
      </c>
      <c r="G99" s="10">
        <v>0</v>
      </c>
    </row>
    <row r="100" spans="1:7">
      <c r="A100" s="41" t="s">
        <v>82</v>
      </c>
      <c r="B100" s="41"/>
      <c r="C100" s="41"/>
      <c r="D100" s="10">
        <v>0</v>
      </c>
      <c r="E100" s="10">
        <v>0</v>
      </c>
      <c r="F100" s="10">
        <v>0</v>
      </c>
      <c r="G100" s="10">
        <v>0</v>
      </c>
    </row>
    <row r="101" spans="1:7">
      <c r="A101" s="12" t="s">
        <v>83</v>
      </c>
      <c r="B101" s="9">
        <v>7</v>
      </c>
      <c r="C101" s="9">
        <v>10</v>
      </c>
      <c r="D101" s="10">
        <v>0</v>
      </c>
      <c r="E101" s="10">
        <v>0</v>
      </c>
      <c r="F101" s="10">
        <v>0</v>
      </c>
      <c r="G101" s="10">
        <v>0</v>
      </c>
    </row>
    <row r="102" spans="1:7">
      <c r="A102" s="12" t="s">
        <v>83</v>
      </c>
      <c r="B102" s="9"/>
      <c r="C102" s="9"/>
      <c r="D102" s="10">
        <v>0</v>
      </c>
      <c r="E102" s="10">
        <v>0</v>
      </c>
      <c r="F102" s="10">
        <v>0</v>
      </c>
      <c r="G102" s="10">
        <v>0</v>
      </c>
    </row>
    <row r="103" spans="1:7">
      <c r="A103" s="9" t="s">
        <v>84</v>
      </c>
      <c r="B103" s="9"/>
      <c r="C103" s="9"/>
      <c r="D103" s="10">
        <v>0</v>
      </c>
      <c r="E103" s="10">
        <v>0</v>
      </c>
      <c r="F103" s="10">
        <v>0</v>
      </c>
      <c r="G103" s="10">
        <v>0</v>
      </c>
    </row>
    <row r="104" spans="1:7">
      <c r="A104" s="9" t="s">
        <v>85</v>
      </c>
      <c r="B104" s="9">
        <v>15.5</v>
      </c>
      <c r="C104" s="9">
        <v>20</v>
      </c>
      <c r="D104" s="10">
        <v>0</v>
      </c>
      <c r="E104" s="10">
        <v>0</v>
      </c>
      <c r="F104" s="10">
        <v>0</v>
      </c>
      <c r="G104" s="10">
        <v>0</v>
      </c>
    </row>
    <row r="105" spans="1:7">
      <c r="A105" s="9" t="s">
        <v>86</v>
      </c>
      <c r="B105" s="9"/>
      <c r="C105" s="9"/>
      <c r="D105" s="10">
        <v>0</v>
      </c>
      <c r="E105" s="10">
        <v>0</v>
      </c>
      <c r="F105" s="10">
        <v>0</v>
      </c>
      <c r="G105" s="10">
        <v>0</v>
      </c>
    </row>
    <row r="106" spans="1:7">
      <c r="A106" s="9" t="s">
        <v>87</v>
      </c>
      <c r="B106" s="9"/>
      <c r="C106" s="9"/>
      <c r="D106" s="10">
        <v>0</v>
      </c>
      <c r="E106" s="10">
        <v>0</v>
      </c>
      <c r="F106" s="10">
        <v>0</v>
      </c>
      <c r="G106" s="10">
        <v>0</v>
      </c>
    </row>
    <row r="108" spans="1:7">
      <c r="G108" s="1">
        <f>SUM(G2:G106)</f>
        <v>2612</v>
      </c>
    </row>
  </sheetData>
  <mergeCells count="9">
    <mergeCell ref="A73:C73"/>
    <mergeCell ref="A100:C100"/>
    <mergeCell ref="A63:C63"/>
    <mergeCell ref="A13:C13"/>
    <mergeCell ref="A25:C25"/>
    <mergeCell ref="A29:C29"/>
    <mergeCell ref="A39:C39"/>
    <mergeCell ref="A50:C50"/>
    <mergeCell ref="A54:C5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pane ySplit="1" topLeftCell="A30" activePane="bottomLeft" state="frozen"/>
      <selection pane="bottomLeft" activeCell="D51" sqref="D51"/>
    </sheetView>
  </sheetViews>
  <sheetFormatPr defaultRowHeight="15"/>
  <cols>
    <col min="1" max="1" width="29.28515625" bestFit="1" customWidth="1"/>
    <col min="2" max="2" width="9.710937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7">
      <c r="A1" s="20" t="s">
        <v>0</v>
      </c>
      <c r="B1" s="20" t="s">
        <v>1</v>
      </c>
      <c r="C1" s="20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7">
      <c r="A2" s="11" t="s">
        <v>7</v>
      </c>
      <c r="B2" s="10">
        <v>140</v>
      </c>
      <c r="C2" s="10">
        <v>300</v>
      </c>
      <c r="D2" s="10">
        <v>0</v>
      </c>
      <c r="E2" s="10">
        <v>0</v>
      </c>
      <c r="F2" s="10">
        <f>D2*B2</f>
        <v>0</v>
      </c>
      <c r="G2" s="10">
        <f>E2*C2</f>
        <v>0</v>
      </c>
    </row>
    <row r="3" spans="1:7">
      <c r="A3" s="10" t="s">
        <v>8</v>
      </c>
      <c r="B3" s="10">
        <v>140</v>
      </c>
      <c r="C3" s="10">
        <v>300</v>
      </c>
      <c r="D3" s="10">
        <v>0</v>
      </c>
      <c r="E3" s="10">
        <v>0</v>
      </c>
      <c r="F3" s="10">
        <f t="shared" ref="F3:F51" si="0">D3*B3</f>
        <v>0</v>
      </c>
      <c r="G3" s="10">
        <f t="shared" ref="G3:G50" si="1">E3*C3</f>
        <v>0</v>
      </c>
    </row>
    <row r="4" spans="1:7">
      <c r="A4" s="10" t="s">
        <v>9</v>
      </c>
      <c r="B4" s="10">
        <v>140</v>
      </c>
      <c r="C4" s="10">
        <v>300</v>
      </c>
      <c r="D4" s="10">
        <v>0</v>
      </c>
      <c r="E4" s="10">
        <v>0</v>
      </c>
      <c r="F4" s="10">
        <f t="shared" si="0"/>
        <v>0</v>
      </c>
      <c r="G4" s="10">
        <f t="shared" si="1"/>
        <v>0</v>
      </c>
    </row>
    <row r="5" spans="1:7">
      <c r="A5" s="10" t="s">
        <v>10</v>
      </c>
      <c r="B5" s="10">
        <v>160</v>
      </c>
      <c r="C5" s="10">
        <v>300</v>
      </c>
      <c r="D5" s="10">
        <v>0</v>
      </c>
      <c r="E5" s="10">
        <v>0</v>
      </c>
      <c r="F5" s="10">
        <f t="shared" si="0"/>
        <v>0</v>
      </c>
      <c r="G5" s="10">
        <f t="shared" si="1"/>
        <v>0</v>
      </c>
    </row>
    <row r="6" spans="1:7">
      <c r="A6" s="10" t="s">
        <v>11</v>
      </c>
      <c r="B6" s="10">
        <v>170</v>
      </c>
      <c r="C6" s="10">
        <v>350</v>
      </c>
      <c r="D6" s="10">
        <v>0</v>
      </c>
      <c r="E6" s="10">
        <v>0</v>
      </c>
      <c r="F6" s="10">
        <f t="shared" si="0"/>
        <v>0</v>
      </c>
      <c r="G6" s="10">
        <f t="shared" si="1"/>
        <v>0</v>
      </c>
    </row>
    <row r="7" spans="1:7">
      <c r="A7" s="10" t="s">
        <v>12</v>
      </c>
      <c r="B7" s="10">
        <v>170</v>
      </c>
      <c r="C7" s="10">
        <v>350</v>
      </c>
      <c r="D7" s="10">
        <v>0</v>
      </c>
      <c r="E7" s="10">
        <v>0</v>
      </c>
      <c r="F7" s="10">
        <f t="shared" si="0"/>
        <v>0</v>
      </c>
      <c r="G7" s="10">
        <f t="shared" si="1"/>
        <v>0</v>
      </c>
    </row>
    <row r="8" spans="1:7">
      <c r="A8" s="10" t="s">
        <v>13</v>
      </c>
      <c r="B8" s="10">
        <v>250</v>
      </c>
      <c r="C8" s="10">
        <v>400</v>
      </c>
      <c r="D8" s="10">
        <v>0</v>
      </c>
      <c r="E8" s="10">
        <v>0</v>
      </c>
      <c r="F8" s="10">
        <f t="shared" si="0"/>
        <v>0</v>
      </c>
      <c r="G8" s="10">
        <f t="shared" si="1"/>
        <v>0</v>
      </c>
    </row>
    <row r="9" spans="1:7">
      <c r="A9" s="10" t="s">
        <v>14</v>
      </c>
      <c r="B9" s="10">
        <v>150</v>
      </c>
      <c r="C9" s="10">
        <v>300</v>
      </c>
      <c r="D9" s="10">
        <v>0</v>
      </c>
      <c r="E9" s="10">
        <v>0</v>
      </c>
      <c r="F9" s="10">
        <f t="shared" si="0"/>
        <v>0</v>
      </c>
      <c r="G9" s="10">
        <f t="shared" si="1"/>
        <v>0</v>
      </c>
    </row>
    <row r="10" spans="1:7">
      <c r="A10" s="10" t="s">
        <v>15</v>
      </c>
      <c r="B10" s="10">
        <v>250</v>
      </c>
      <c r="C10" s="10">
        <v>450</v>
      </c>
      <c r="D10" s="10">
        <v>0</v>
      </c>
      <c r="E10" s="10">
        <v>0</v>
      </c>
      <c r="F10" s="10">
        <f t="shared" si="0"/>
        <v>0</v>
      </c>
      <c r="G10" s="10">
        <f t="shared" si="1"/>
        <v>0</v>
      </c>
    </row>
    <row r="11" spans="1:7">
      <c r="A11" s="10" t="s">
        <v>16</v>
      </c>
      <c r="B11" s="10">
        <v>170</v>
      </c>
      <c r="C11" s="10">
        <v>350</v>
      </c>
      <c r="D11" s="10">
        <v>0</v>
      </c>
      <c r="E11" s="10">
        <v>0</v>
      </c>
      <c r="F11" s="10">
        <f t="shared" si="0"/>
        <v>0</v>
      </c>
      <c r="G11" s="10">
        <f t="shared" si="1"/>
        <v>0</v>
      </c>
    </row>
    <row r="12" spans="1:7">
      <c r="A12" s="10" t="s">
        <v>17</v>
      </c>
      <c r="B12" s="10">
        <v>250</v>
      </c>
      <c r="C12" s="10">
        <v>400</v>
      </c>
      <c r="D12" s="10">
        <v>0</v>
      </c>
      <c r="E12" s="10">
        <v>0</v>
      </c>
      <c r="F12" s="10">
        <f t="shared" si="0"/>
        <v>0</v>
      </c>
      <c r="G12" s="10">
        <f t="shared" si="1"/>
        <v>0</v>
      </c>
    </row>
    <row r="13" spans="1:7">
      <c r="A13" s="41" t="s">
        <v>18</v>
      </c>
      <c r="B13" s="41"/>
      <c r="C13" s="41"/>
      <c r="D13" s="10">
        <v>0</v>
      </c>
      <c r="E13" s="10">
        <v>0</v>
      </c>
      <c r="F13" s="10">
        <f t="shared" si="0"/>
        <v>0</v>
      </c>
      <c r="G13" s="10">
        <f t="shared" si="1"/>
        <v>0</v>
      </c>
    </row>
    <row r="14" spans="1:7">
      <c r="A14" s="11" t="s">
        <v>7</v>
      </c>
      <c r="B14" s="10">
        <v>280</v>
      </c>
      <c r="C14" s="10">
        <v>550</v>
      </c>
      <c r="D14" s="10">
        <v>0</v>
      </c>
      <c r="E14" s="10">
        <v>0</v>
      </c>
      <c r="F14" s="10">
        <f t="shared" si="0"/>
        <v>0</v>
      </c>
      <c r="G14" s="10">
        <f t="shared" si="1"/>
        <v>0</v>
      </c>
    </row>
    <row r="15" spans="1:7">
      <c r="A15" s="10" t="s">
        <v>8</v>
      </c>
      <c r="B15" s="10">
        <v>280</v>
      </c>
      <c r="C15" s="10">
        <v>800</v>
      </c>
      <c r="D15" s="10">
        <v>0</v>
      </c>
      <c r="E15" s="10">
        <v>0</v>
      </c>
      <c r="F15" s="10">
        <f t="shared" si="0"/>
        <v>0</v>
      </c>
      <c r="G15" s="10">
        <f t="shared" si="1"/>
        <v>0</v>
      </c>
    </row>
    <row r="16" spans="1:7">
      <c r="A16" s="10" t="s">
        <v>9</v>
      </c>
      <c r="B16" s="10">
        <v>380</v>
      </c>
      <c r="C16" s="10">
        <v>700</v>
      </c>
      <c r="D16" s="10">
        <v>0</v>
      </c>
      <c r="E16" s="10">
        <v>0</v>
      </c>
      <c r="F16" s="10">
        <f t="shared" si="0"/>
        <v>0</v>
      </c>
      <c r="G16" s="10">
        <f t="shared" si="1"/>
        <v>0</v>
      </c>
    </row>
    <row r="17" spans="1:7">
      <c r="A17" s="10" t="s">
        <v>93</v>
      </c>
      <c r="B17" s="10">
        <v>1000</v>
      </c>
      <c r="C17" s="10">
        <v>1500</v>
      </c>
      <c r="D17" s="10">
        <v>0</v>
      </c>
      <c r="E17" s="10">
        <v>0</v>
      </c>
      <c r="F17" s="10">
        <f t="shared" si="0"/>
        <v>0</v>
      </c>
      <c r="G17" s="10">
        <f t="shared" si="1"/>
        <v>0</v>
      </c>
    </row>
    <row r="18" spans="1:7">
      <c r="A18" s="10" t="s">
        <v>11</v>
      </c>
      <c r="B18" s="10">
        <v>340</v>
      </c>
      <c r="C18" s="10">
        <v>650</v>
      </c>
      <c r="D18" s="10">
        <v>0</v>
      </c>
      <c r="E18" s="10">
        <v>0</v>
      </c>
      <c r="F18" s="10">
        <f t="shared" si="0"/>
        <v>0</v>
      </c>
      <c r="G18" s="10">
        <f t="shared" si="1"/>
        <v>0</v>
      </c>
    </row>
    <row r="19" spans="1:7">
      <c r="A19" s="10" t="s">
        <v>12</v>
      </c>
      <c r="B19" s="10">
        <v>500</v>
      </c>
      <c r="C19" s="10">
        <v>650</v>
      </c>
      <c r="D19" s="10">
        <v>0</v>
      </c>
      <c r="E19" s="10">
        <v>0</v>
      </c>
      <c r="F19" s="10">
        <f t="shared" si="0"/>
        <v>0</v>
      </c>
      <c r="G19" s="10">
        <f t="shared" si="1"/>
        <v>0</v>
      </c>
    </row>
    <row r="20" spans="1:7">
      <c r="A20" s="10" t="s">
        <v>13</v>
      </c>
      <c r="B20" s="10">
        <v>500</v>
      </c>
      <c r="C20" s="10">
        <v>900</v>
      </c>
      <c r="D20" s="10">
        <v>0</v>
      </c>
      <c r="E20" s="10">
        <v>0</v>
      </c>
      <c r="F20" s="10">
        <f t="shared" si="0"/>
        <v>0</v>
      </c>
      <c r="G20" s="10">
        <f t="shared" si="1"/>
        <v>0</v>
      </c>
    </row>
    <row r="21" spans="1:7">
      <c r="A21" s="10" t="s">
        <v>14</v>
      </c>
      <c r="B21" s="10">
        <v>280</v>
      </c>
      <c r="C21" s="10">
        <v>550</v>
      </c>
      <c r="D21" s="10">
        <v>0</v>
      </c>
      <c r="E21" s="10">
        <v>0</v>
      </c>
      <c r="F21" s="10">
        <f t="shared" si="0"/>
        <v>0</v>
      </c>
      <c r="G21" s="10">
        <f t="shared" si="1"/>
        <v>0</v>
      </c>
    </row>
    <row r="22" spans="1:7">
      <c r="A22" s="10" t="s">
        <v>15</v>
      </c>
      <c r="B22" s="10">
        <v>500</v>
      </c>
      <c r="C22" s="10">
        <v>800</v>
      </c>
      <c r="D22" s="10">
        <v>0</v>
      </c>
      <c r="E22" s="10">
        <v>0</v>
      </c>
      <c r="F22" s="10">
        <f t="shared" si="0"/>
        <v>0</v>
      </c>
      <c r="G22" s="10">
        <f t="shared" si="1"/>
        <v>0</v>
      </c>
    </row>
    <row r="23" spans="1:7">
      <c r="A23" s="10" t="s">
        <v>16</v>
      </c>
      <c r="B23" s="10">
        <v>500</v>
      </c>
      <c r="C23" s="10">
        <v>800</v>
      </c>
      <c r="D23" s="10">
        <v>0</v>
      </c>
      <c r="E23" s="10">
        <v>0</v>
      </c>
      <c r="F23" s="10">
        <f t="shared" si="0"/>
        <v>0</v>
      </c>
      <c r="G23" s="10">
        <f t="shared" si="1"/>
        <v>0</v>
      </c>
    </row>
    <row r="24" spans="1:7">
      <c r="A24" s="11" t="s">
        <v>17</v>
      </c>
      <c r="B24" s="10">
        <v>500</v>
      </c>
      <c r="C24" s="10">
        <v>800</v>
      </c>
      <c r="D24" s="10">
        <v>0</v>
      </c>
      <c r="E24" s="10">
        <v>0</v>
      </c>
      <c r="F24" s="10">
        <f t="shared" si="0"/>
        <v>0</v>
      </c>
      <c r="G24" s="10">
        <f t="shared" si="1"/>
        <v>0</v>
      </c>
    </row>
    <row r="25" spans="1:7">
      <c r="A25" s="41" t="s">
        <v>19</v>
      </c>
      <c r="B25" s="41"/>
      <c r="C25" s="41"/>
      <c r="D25" s="10">
        <v>0</v>
      </c>
      <c r="E25" s="10">
        <v>0</v>
      </c>
      <c r="F25" s="10">
        <f t="shared" si="0"/>
        <v>0</v>
      </c>
      <c r="G25" s="10">
        <f t="shared" si="1"/>
        <v>0</v>
      </c>
    </row>
    <row r="26" spans="1:7">
      <c r="A26" s="10" t="s">
        <v>20</v>
      </c>
      <c r="B26" s="10">
        <v>12</v>
      </c>
      <c r="C26" s="10">
        <v>20</v>
      </c>
      <c r="D26" s="10">
        <v>5</v>
      </c>
      <c r="E26" s="10">
        <v>5</v>
      </c>
      <c r="F26" s="10">
        <f t="shared" si="0"/>
        <v>60</v>
      </c>
      <c r="G26" s="10">
        <f t="shared" si="1"/>
        <v>100</v>
      </c>
    </row>
    <row r="27" spans="1:7">
      <c r="A27" s="11" t="s">
        <v>21</v>
      </c>
      <c r="B27" s="10">
        <v>19</v>
      </c>
      <c r="C27" s="10">
        <v>30</v>
      </c>
      <c r="D27" s="10">
        <v>2</v>
      </c>
      <c r="E27" s="10">
        <v>2</v>
      </c>
      <c r="F27" s="10">
        <f t="shared" si="0"/>
        <v>38</v>
      </c>
      <c r="G27" s="10">
        <f t="shared" si="1"/>
        <v>60</v>
      </c>
    </row>
    <row r="28" spans="1:7">
      <c r="A28" s="10" t="s">
        <v>22</v>
      </c>
      <c r="B28" s="10">
        <v>20</v>
      </c>
      <c r="C28" s="10">
        <v>30</v>
      </c>
      <c r="D28" s="10">
        <v>0</v>
      </c>
      <c r="E28" s="10">
        <v>0</v>
      </c>
      <c r="F28" s="10">
        <f t="shared" si="0"/>
        <v>0</v>
      </c>
      <c r="G28" s="10">
        <f t="shared" si="1"/>
        <v>0</v>
      </c>
    </row>
    <row r="29" spans="1:7">
      <c r="A29" s="41" t="s">
        <v>23</v>
      </c>
      <c r="B29" s="41"/>
      <c r="C29" s="41"/>
      <c r="D29" s="10">
        <v>0</v>
      </c>
      <c r="E29" s="10">
        <v>0</v>
      </c>
      <c r="F29" s="10">
        <f t="shared" si="0"/>
        <v>0</v>
      </c>
      <c r="G29" s="10">
        <f t="shared" si="1"/>
        <v>0</v>
      </c>
    </row>
    <row r="30" spans="1:7">
      <c r="A30" s="10" t="s">
        <v>24</v>
      </c>
      <c r="B30" s="10">
        <v>14</v>
      </c>
      <c r="C30" s="10">
        <v>25</v>
      </c>
      <c r="D30" s="10">
        <v>0</v>
      </c>
      <c r="E30" s="10">
        <v>0</v>
      </c>
      <c r="F30" s="10">
        <f t="shared" si="0"/>
        <v>0</v>
      </c>
      <c r="G30" s="10">
        <f t="shared" si="1"/>
        <v>0</v>
      </c>
    </row>
    <row r="31" spans="1:7">
      <c r="A31" s="10" t="s">
        <v>25</v>
      </c>
      <c r="B31" s="10">
        <v>14</v>
      </c>
      <c r="C31" s="10">
        <v>25</v>
      </c>
      <c r="D31" s="10">
        <v>0</v>
      </c>
      <c r="E31" s="10">
        <v>0</v>
      </c>
      <c r="F31" s="10">
        <f t="shared" si="0"/>
        <v>0</v>
      </c>
      <c r="G31" s="10">
        <f t="shared" si="1"/>
        <v>0</v>
      </c>
    </row>
    <row r="32" spans="1:7">
      <c r="A32" s="10" t="s">
        <v>26</v>
      </c>
      <c r="B32" s="10">
        <v>14</v>
      </c>
      <c r="C32" s="10">
        <v>25</v>
      </c>
      <c r="D32" s="10">
        <v>0</v>
      </c>
      <c r="E32" s="10">
        <v>0</v>
      </c>
      <c r="F32" s="10">
        <f t="shared" si="0"/>
        <v>0</v>
      </c>
      <c r="G32" s="10">
        <f t="shared" si="1"/>
        <v>0</v>
      </c>
    </row>
    <row r="33" spans="1:7">
      <c r="A33" s="10" t="s">
        <v>27</v>
      </c>
      <c r="B33" s="10">
        <v>16</v>
      </c>
      <c r="C33" s="10">
        <v>30</v>
      </c>
      <c r="D33" s="10">
        <v>0</v>
      </c>
      <c r="E33" s="10">
        <v>0</v>
      </c>
      <c r="F33" s="10">
        <f t="shared" si="0"/>
        <v>0</v>
      </c>
      <c r="G33" s="10">
        <f t="shared" si="1"/>
        <v>0</v>
      </c>
    </row>
    <row r="34" spans="1:7">
      <c r="A34" s="11" t="s">
        <v>28</v>
      </c>
      <c r="B34" s="10">
        <v>23</v>
      </c>
      <c r="C34" s="10">
        <v>35</v>
      </c>
      <c r="D34" s="10">
        <v>3</v>
      </c>
      <c r="E34" s="10">
        <v>3</v>
      </c>
      <c r="F34" s="10">
        <f t="shared" si="0"/>
        <v>69</v>
      </c>
      <c r="G34" s="10">
        <f t="shared" si="1"/>
        <v>105</v>
      </c>
    </row>
    <row r="35" spans="1:7">
      <c r="A35" s="10" t="s">
        <v>29</v>
      </c>
      <c r="B35" s="10">
        <v>20</v>
      </c>
      <c r="C35" s="10">
        <v>30</v>
      </c>
      <c r="D35" s="10">
        <v>2</v>
      </c>
      <c r="E35" s="10">
        <v>2</v>
      </c>
      <c r="F35" s="10">
        <f t="shared" si="0"/>
        <v>40</v>
      </c>
      <c r="G35" s="10">
        <f t="shared" si="1"/>
        <v>60</v>
      </c>
    </row>
    <row r="36" spans="1:7">
      <c r="A36" s="10" t="s">
        <v>30</v>
      </c>
      <c r="B36" s="10">
        <v>30</v>
      </c>
      <c r="C36" s="10">
        <v>45</v>
      </c>
      <c r="D36" s="10">
        <v>0</v>
      </c>
      <c r="E36" s="10">
        <v>0</v>
      </c>
      <c r="F36" s="10">
        <f t="shared" si="0"/>
        <v>0</v>
      </c>
      <c r="G36" s="10">
        <f t="shared" si="1"/>
        <v>0</v>
      </c>
    </row>
    <row r="37" spans="1:7">
      <c r="A37" s="10" t="s">
        <v>31</v>
      </c>
      <c r="B37" s="10">
        <v>30</v>
      </c>
      <c r="C37" s="10">
        <v>45</v>
      </c>
      <c r="D37" s="10">
        <v>0</v>
      </c>
      <c r="E37" s="10">
        <v>0</v>
      </c>
      <c r="F37" s="10">
        <f t="shared" si="0"/>
        <v>0</v>
      </c>
      <c r="G37" s="10">
        <f t="shared" si="1"/>
        <v>0</v>
      </c>
    </row>
    <row r="38" spans="1:7">
      <c r="A38" s="6" t="s">
        <v>32</v>
      </c>
      <c r="B38" s="6">
        <v>23</v>
      </c>
      <c r="C38" s="6">
        <v>35</v>
      </c>
      <c r="D38" s="10">
        <v>1</v>
      </c>
      <c r="E38" s="10">
        <v>1</v>
      </c>
      <c r="F38" s="10">
        <f t="shared" si="0"/>
        <v>23</v>
      </c>
      <c r="G38" s="10">
        <f t="shared" si="1"/>
        <v>35</v>
      </c>
    </row>
    <row r="39" spans="1:7">
      <c r="A39" s="41" t="s">
        <v>89</v>
      </c>
      <c r="B39" s="41"/>
      <c r="C39" s="41"/>
      <c r="D39" s="10">
        <v>0</v>
      </c>
      <c r="E39" s="10">
        <v>0</v>
      </c>
      <c r="F39" s="10">
        <f t="shared" si="0"/>
        <v>0</v>
      </c>
      <c r="G39" s="10">
        <f t="shared" si="1"/>
        <v>0</v>
      </c>
    </row>
    <row r="40" spans="1:7">
      <c r="A40" s="27" t="s">
        <v>88</v>
      </c>
      <c r="B40" s="10"/>
      <c r="C40" s="10"/>
      <c r="D40" s="10">
        <v>0</v>
      </c>
      <c r="E40" s="10">
        <v>0</v>
      </c>
      <c r="F40" s="10">
        <f t="shared" si="0"/>
        <v>0</v>
      </c>
      <c r="G40" s="10">
        <v>10</v>
      </c>
    </row>
    <row r="41" spans="1:7">
      <c r="A41" s="27" t="s">
        <v>39</v>
      </c>
      <c r="B41" s="10"/>
      <c r="C41" s="10"/>
      <c r="D41" s="10">
        <v>0</v>
      </c>
      <c r="E41" s="10">
        <v>0</v>
      </c>
      <c r="F41" s="10">
        <f t="shared" si="0"/>
        <v>0</v>
      </c>
      <c r="G41" s="10">
        <v>30</v>
      </c>
    </row>
    <row r="42" spans="1:7">
      <c r="B42" s="10"/>
      <c r="C42" s="10"/>
      <c r="D42" s="10">
        <v>0</v>
      </c>
      <c r="E42" s="10">
        <v>0</v>
      </c>
      <c r="F42" s="10">
        <f t="shared" si="0"/>
        <v>0</v>
      </c>
      <c r="G42" s="10">
        <f t="shared" si="1"/>
        <v>0</v>
      </c>
    </row>
    <row r="43" spans="1:7">
      <c r="A43" s="27" t="s">
        <v>90</v>
      </c>
      <c r="B43" s="10"/>
      <c r="C43" s="10"/>
      <c r="D43" s="10">
        <v>0</v>
      </c>
      <c r="E43" s="10">
        <v>0</v>
      </c>
      <c r="F43" s="10">
        <f t="shared" si="0"/>
        <v>0</v>
      </c>
      <c r="G43" s="10">
        <f t="shared" si="1"/>
        <v>0</v>
      </c>
    </row>
    <row r="44" spans="1:7">
      <c r="A44" s="13" t="s">
        <v>91</v>
      </c>
      <c r="B44" s="10"/>
      <c r="C44" s="10"/>
      <c r="D44" s="10">
        <v>0</v>
      </c>
      <c r="E44" s="10">
        <v>0</v>
      </c>
      <c r="F44" s="10">
        <f t="shared" si="0"/>
        <v>0</v>
      </c>
      <c r="G44" s="10">
        <f t="shared" si="1"/>
        <v>0</v>
      </c>
    </row>
    <row r="45" spans="1:7">
      <c r="A45" s="13" t="s">
        <v>92</v>
      </c>
      <c r="B45" s="13"/>
      <c r="C45" s="13"/>
      <c r="D45" s="10">
        <v>0</v>
      </c>
      <c r="E45" s="10">
        <v>0</v>
      </c>
      <c r="F45" s="10">
        <f t="shared" si="0"/>
        <v>0</v>
      </c>
      <c r="G45" s="10">
        <f t="shared" si="1"/>
        <v>0</v>
      </c>
    </row>
    <row r="46" spans="1:7">
      <c r="A46" s="13"/>
      <c r="B46" s="13"/>
      <c r="C46" s="13"/>
      <c r="D46" s="10">
        <v>0</v>
      </c>
      <c r="E46" s="10">
        <v>0</v>
      </c>
      <c r="F46" s="10">
        <f t="shared" si="0"/>
        <v>0</v>
      </c>
      <c r="G46" s="10">
        <f t="shared" si="1"/>
        <v>0</v>
      </c>
    </row>
    <row r="47" spans="1:7">
      <c r="A47" s="27" t="s">
        <v>82</v>
      </c>
      <c r="B47" s="13"/>
      <c r="C47" s="13"/>
      <c r="D47" s="10">
        <v>0</v>
      </c>
      <c r="E47" s="10">
        <v>0</v>
      </c>
      <c r="F47" s="10">
        <f t="shared" si="0"/>
        <v>0</v>
      </c>
      <c r="G47" s="10">
        <f t="shared" si="1"/>
        <v>0</v>
      </c>
    </row>
    <row r="48" spans="1:7">
      <c r="A48" s="13"/>
      <c r="B48" s="13"/>
      <c r="C48" s="13"/>
      <c r="D48" s="10">
        <v>0</v>
      </c>
      <c r="E48" s="10">
        <v>0</v>
      </c>
      <c r="F48" s="10">
        <f t="shared" si="0"/>
        <v>0</v>
      </c>
      <c r="G48" s="10">
        <f t="shared" si="1"/>
        <v>0</v>
      </c>
    </row>
    <row r="49" spans="1:7">
      <c r="A49" s="13"/>
      <c r="B49" s="13"/>
      <c r="C49" s="13"/>
      <c r="D49" s="10">
        <v>0</v>
      </c>
      <c r="E49" s="10">
        <v>0</v>
      </c>
      <c r="F49" s="10">
        <f t="shared" si="0"/>
        <v>0</v>
      </c>
      <c r="G49" s="10">
        <f t="shared" si="1"/>
        <v>0</v>
      </c>
    </row>
    <row r="50" spans="1:7">
      <c r="A50" s="13"/>
      <c r="B50" s="13"/>
      <c r="C50" s="13"/>
      <c r="D50" s="10">
        <v>0</v>
      </c>
      <c r="E50" s="10">
        <v>0</v>
      </c>
      <c r="F50" s="10">
        <f t="shared" si="0"/>
        <v>0</v>
      </c>
      <c r="G50" s="10">
        <f t="shared" si="1"/>
        <v>0</v>
      </c>
    </row>
    <row r="51" spans="1:7">
      <c r="A51" s="13"/>
      <c r="B51" s="13"/>
      <c r="C51" s="13"/>
      <c r="D51" s="10">
        <v>0</v>
      </c>
      <c r="E51" s="10">
        <v>0</v>
      </c>
      <c r="F51" s="10">
        <f t="shared" si="0"/>
        <v>0</v>
      </c>
      <c r="G51" s="10">
        <f>SUM(G2:G50)</f>
        <v>400</v>
      </c>
    </row>
  </sheetData>
  <mergeCells count="4">
    <mergeCell ref="A13:C13"/>
    <mergeCell ref="A25:C25"/>
    <mergeCell ref="A29:C29"/>
    <mergeCell ref="A39:C3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G1" sqref="G1"/>
    </sheetView>
  </sheetViews>
  <sheetFormatPr defaultRowHeight="15"/>
  <cols>
    <col min="1" max="1" width="29.28515625" bestFit="1" customWidth="1"/>
    <col min="2" max="2" width="9.710937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8">
      <c r="A1" s="20" t="s">
        <v>0</v>
      </c>
      <c r="B1" s="20" t="s">
        <v>1</v>
      </c>
      <c r="C1" s="20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8">
      <c r="A2" s="11" t="s">
        <v>7</v>
      </c>
      <c r="B2" s="10">
        <v>140</v>
      </c>
      <c r="C2" s="10">
        <v>300</v>
      </c>
      <c r="D2" s="10">
        <v>0</v>
      </c>
      <c r="E2" s="10">
        <v>0</v>
      </c>
      <c r="F2" s="10">
        <f t="shared" ref="F2:G25" si="0">D2*B2</f>
        <v>0</v>
      </c>
      <c r="G2" s="10">
        <f t="shared" si="0"/>
        <v>0</v>
      </c>
      <c r="H2" s="18"/>
    </row>
    <row r="3" spans="1:8">
      <c r="A3" s="10" t="s">
        <v>8</v>
      </c>
      <c r="B3" s="10">
        <v>140</v>
      </c>
      <c r="C3" s="10">
        <v>300</v>
      </c>
      <c r="D3" s="10">
        <v>0</v>
      </c>
      <c r="E3" s="10">
        <v>0</v>
      </c>
      <c r="F3" s="10">
        <f t="shared" si="0"/>
        <v>0</v>
      </c>
      <c r="G3" s="10">
        <f t="shared" si="0"/>
        <v>0</v>
      </c>
    </row>
    <row r="4" spans="1:8">
      <c r="A4" s="10" t="s">
        <v>9</v>
      </c>
      <c r="B4" s="10">
        <v>140</v>
      </c>
      <c r="C4" s="10">
        <v>300</v>
      </c>
      <c r="D4" s="10">
        <v>2</v>
      </c>
      <c r="E4" s="10">
        <v>2</v>
      </c>
      <c r="F4" s="10">
        <f t="shared" si="0"/>
        <v>280</v>
      </c>
      <c r="G4" s="10">
        <v>600</v>
      </c>
    </row>
    <row r="5" spans="1:8">
      <c r="A5" s="10" t="s">
        <v>10</v>
      </c>
      <c r="B5" s="10">
        <v>160</v>
      </c>
      <c r="C5" s="10">
        <v>300</v>
      </c>
      <c r="D5" s="10">
        <v>1</v>
      </c>
      <c r="E5" s="10">
        <v>1</v>
      </c>
      <c r="F5" s="10">
        <f t="shared" si="0"/>
        <v>160</v>
      </c>
      <c r="G5" s="10">
        <v>290</v>
      </c>
    </row>
    <row r="6" spans="1:8">
      <c r="A6" s="10" t="s">
        <v>11</v>
      </c>
      <c r="B6" s="10">
        <v>170</v>
      </c>
      <c r="C6" s="10">
        <v>350</v>
      </c>
      <c r="D6" s="10">
        <v>0</v>
      </c>
      <c r="E6" s="10">
        <v>0</v>
      </c>
      <c r="F6" s="10">
        <f t="shared" si="0"/>
        <v>0</v>
      </c>
      <c r="G6" s="10">
        <f t="shared" si="0"/>
        <v>0</v>
      </c>
    </row>
    <row r="7" spans="1:8">
      <c r="A7" s="10" t="s">
        <v>12</v>
      </c>
      <c r="B7" s="10">
        <v>170</v>
      </c>
      <c r="C7" s="10">
        <v>350</v>
      </c>
      <c r="D7" s="10">
        <v>0</v>
      </c>
      <c r="E7" s="10">
        <v>0</v>
      </c>
      <c r="F7" s="10">
        <f t="shared" si="0"/>
        <v>0</v>
      </c>
      <c r="G7" s="10">
        <f t="shared" si="0"/>
        <v>0</v>
      </c>
    </row>
    <row r="8" spans="1:8">
      <c r="A8" s="10" t="s">
        <v>13</v>
      </c>
      <c r="B8" s="10">
        <v>250</v>
      </c>
      <c r="C8" s="10">
        <v>400</v>
      </c>
      <c r="D8" s="10">
        <v>0</v>
      </c>
      <c r="E8" s="10">
        <v>0</v>
      </c>
      <c r="F8" s="10">
        <f t="shared" si="0"/>
        <v>0</v>
      </c>
      <c r="G8" s="10">
        <f t="shared" si="0"/>
        <v>0</v>
      </c>
    </row>
    <row r="9" spans="1:8">
      <c r="A9" s="10" t="s">
        <v>14</v>
      </c>
      <c r="B9" s="10">
        <v>150</v>
      </c>
      <c r="C9" s="10">
        <v>300</v>
      </c>
      <c r="D9" s="10">
        <v>0</v>
      </c>
      <c r="E9" s="10">
        <v>0</v>
      </c>
      <c r="F9" s="10">
        <f t="shared" si="0"/>
        <v>0</v>
      </c>
      <c r="G9" s="10">
        <f t="shared" si="0"/>
        <v>0</v>
      </c>
    </row>
    <row r="10" spans="1:8">
      <c r="A10" s="10" t="s">
        <v>15</v>
      </c>
      <c r="B10" s="10">
        <v>250</v>
      </c>
      <c r="C10" s="10">
        <v>450</v>
      </c>
      <c r="D10" s="10">
        <v>0</v>
      </c>
      <c r="E10" s="10">
        <v>0</v>
      </c>
      <c r="F10" s="10">
        <f t="shared" si="0"/>
        <v>0</v>
      </c>
      <c r="G10" s="10">
        <f t="shared" si="0"/>
        <v>0</v>
      </c>
    </row>
    <row r="11" spans="1:8">
      <c r="A11" s="10" t="s">
        <v>16</v>
      </c>
      <c r="B11" s="10">
        <v>170</v>
      </c>
      <c r="C11" s="10">
        <v>350</v>
      </c>
      <c r="D11" s="10">
        <v>0</v>
      </c>
      <c r="E11" s="10">
        <v>0</v>
      </c>
      <c r="F11" s="10">
        <f t="shared" si="0"/>
        <v>0</v>
      </c>
      <c r="G11" s="10">
        <f t="shared" si="0"/>
        <v>0</v>
      </c>
    </row>
    <row r="12" spans="1:8">
      <c r="A12" s="10" t="s">
        <v>17</v>
      </c>
      <c r="B12" s="10">
        <v>250</v>
      </c>
      <c r="C12" s="10">
        <v>400</v>
      </c>
      <c r="D12" s="10">
        <v>1</v>
      </c>
      <c r="E12" s="10">
        <v>1</v>
      </c>
      <c r="F12" s="10">
        <f t="shared" si="0"/>
        <v>250</v>
      </c>
      <c r="G12" s="10">
        <v>450</v>
      </c>
    </row>
    <row r="13" spans="1:8">
      <c r="A13" s="41" t="s">
        <v>18</v>
      </c>
      <c r="B13" s="41"/>
      <c r="C13" s="41"/>
      <c r="D13" s="10">
        <v>0</v>
      </c>
      <c r="E13" s="10">
        <v>0</v>
      </c>
      <c r="F13" s="10">
        <f t="shared" si="0"/>
        <v>0</v>
      </c>
      <c r="G13" s="10">
        <f t="shared" si="0"/>
        <v>0</v>
      </c>
    </row>
    <row r="14" spans="1:8">
      <c r="A14" s="11" t="s">
        <v>7</v>
      </c>
      <c r="B14" s="10">
        <v>280</v>
      </c>
      <c r="C14" s="10">
        <v>550</v>
      </c>
      <c r="D14" s="10">
        <v>0</v>
      </c>
      <c r="E14" s="10">
        <v>0</v>
      </c>
      <c r="F14" s="10">
        <f t="shared" si="0"/>
        <v>0</v>
      </c>
      <c r="G14" s="10">
        <f t="shared" si="0"/>
        <v>0</v>
      </c>
    </row>
    <row r="15" spans="1:8">
      <c r="A15" s="10" t="s">
        <v>8</v>
      </c>
      <c r="B15" s="10">
        <v>280</v>
      </c>
      <c r="C15" s="10">
        <v>800</v>
      </c>
      <c r="D15" s="10">
        <v>0</v>
      </c>
      <c r="E15" s="10">
        <v>0</v>
      </c>
      <c r="F15" s="10">
        <f t="shared" si="0"/>
        <v>0</v>
      </c>
      <c r="G15" s="10">
        <f t="shared" si="0"/>
        <v>0</v>
      </c>
    </row>
    <row r="16" spans="1:8">
      <c r="A16" s="10" t="s">
        <v>9</v>
      </c>
      <c r="B16" s="10">
        <v>380</v>
      </c>
      <c r="C16" s="10">
        <v>700</v>
      </c>
      <c r="D16" s="10">
        <v>0</v>
      </c>
      <c r="E16" s="10">
        <v>0</v>
      </c>
      <c r="F16" s="10">
        <f t="shared" si="0"/>
        <v>0</v>
      </c>
      <c r="G16" s="10">
        <f t="shared" si="0"/>
        <v>0</v>
      </c>
    </row>
    <row r="17" spans="1:7">
      <c r="A17" s="10" t="s">
        <v>93</v>
      </c>
      <c r="B17" s="10">
        <v>1000</v>
      </c>
      <c r="C17" s="10">
        <v>1500</v>
      </c>
      <c r="D17" s="10">
        <v>0</v>
      </c>
      <c r="E17" s="10">
        <v>0</v>
      </c>
      <c r="F17" s="10">
        <f t="shared" si="0"/>
        <v>0</v>
      </c>
      <c r="G17" s="10">
        <f t="shared" si="0"/>
        <v>0</v>
      </c>
    </row>
    <row r="18" spans="1:7">
      <c r="A18" s="10" t="s">
        <v>11</v>
      </c>
      <c r="B18" s="10">
        <v>340</v>
      </c>
      <c r="C18" s="10">
        <v>650</v>
      </c>
      <c r="D18" s="10">
        <v>1</v>
      </c>
      <c r="E18" s="10">
        <v>0</v>
      </c>
      <c r="F18" s="10">
        <f t="shared" si="0"/>
        <v>340</v>
      </c>
      <c r="G18" s="10">
        <v>600</v>
      </c>
    </row>
    <row r="19" spans="1:7">
      <c r="A19" s="10" t="s">
        <v>12</v>
      </c>
      <c r="B19" s="10">
        <v>500</v>
      </c>
      <c r="C19" s="10">
        <v>650</v>
      </c>
      <c r="D19" s="10">
        <v>0</v>
      </c>
      <c r="E19" s="10">
        <v>0</v>
      </c>
      <c r="F19" s="10">
        <f t="shared" si="0"/>
        <v>0</v>
      </c>
      <c r="G19" s="10">
        <f t="shared" si="0"/>
        <v>0</v>
      </c>
    </row>
    <row r="20" spans="1:7">
      <c r="A20" s="10" t="s">
        <v>13</v>
      </c>
      <c r="B20" s="10">
        <v>500</v>
      </c>
      <c r="C20" s="10">
        <v>900</v>
      </c>
      <c r="D20" s="10">
        <v>0</v>
      </c>
      <c r="E20" s="10">
        <v>0</v>
      </c>
      <c r="F20" s="10">
        <f t="shared" si="0"/>
        <v>0</v>
      </c>
      <c r="G20" s="10">
        <f t="shared" si="0"/>
        <v>0</v>
      </c>
    </row>
    <row r="21" spans="1:7">
      <c r="A21" s="10" t="s">
        <v>14</v>
      </c>
      <c r="B21" s="10">
        <v>280</v>
      </c>
      <c r="C21" s="10">
        <v>550</v>
      </c>
      <c r="D21" s="10">
        <v>0</v>
      </c>
      <c r="E21" s="10">
        <v>0</v>
      </c>
      <c r="F21" s="10">
        <f t="shared" si="0"/>
        <v>0</v>
      </c>
      <c r="G21" s="10">
        <f t="shared" si="0"/>
        <v>0</v>
      </c>
    </row>
    <row r="22" spans="1:7">
      <c r="A22" s="10" t="s">
        <v>15</v>
      </c>
      <c r="B22" s="10">
        <v>500</v>
      </c>
      <c r="C22" s="10">
        <v>800</v>
      </c>
      <c r="D22" s="10">
        <v>0</v>
      </c>
      <c r="E22" s="10">
        <v>0</v>
      </c>
      <c r="F22" s="10">
        <f t="shared" si="0"/>
        <v>0</v>
      </c>
      <c r="G22" s="10">
        <f t="shared" si="0"/>
        <v>0</v>
      </c>
    </row>
    <row r="23" spans="1:7">
      <c r="A23" s="10" t="s">
        <v>16</v>
      </c>
      <c r="B23" s="10">
        <v>500</v>
      </c>
      <c r="C23" s="10">
        <v>800</v>
      </c>
      <c r="D23" s="10">
        <v>0</v>
      </c>
      <c r="E23" s="10">
        <v>0</v>
      </c>
      <c r="F23" s="10">
        <f t="shared" si="0"/>
        <v>0</v>
      </c>
      <c r="G23" s="10">
        <f t="shared" si="0"/>
        <v>0</v>
      </c>
    </row>
    <row r="24" spans="1:7">
      <c r="A24" s="11" t="s">
        <v>17</v>
      </c>
      <c r="B24" s="10">
        <v>500</v>
      </c>
      <c r="C24" s="10">
        <v>800</v>
      </c>
      <c r="D24" s="10">
        <v>0</v>
      </c>
      <c r="E24" s="10">
        <v>0</v>
      </c>
      <c r="F24" s="10">
        <f t="shared" si="0"/>
        <v>0</v>
      </c>
      <c r="G24" s="10">
        <f t="shared" si="0"/>
        <v>0</v>
      </c>
    </row>
    <row r="25" spans="1:7">
      <c r="A25" s="41" t="s">
        <v>19</v>
      </c>
      <c r="B25" s="41"/>
      <c r="C25" s="41"/>
      <c r="D25" s="10">
        <v>0</v>
      </c>
      <c r="E25" s="10">
        <v>0</v>
      </c>
      <c r="F25" s="10">
        <f t="shared" ref="F25" si="1">D25*B25</f>
        <v>0</v>
      </c>
      <c r="G25" s="10">
        <f t="shared" si="0"/>
        <v>0</v>
      </c>
    </row>
    <row r="26" spans="1:7">
      <c r="A26" s="10" t="s">
        <v>20</v>
      </c>
      <c r="B26" s="10">
        <v>12</v>
      </c>
      <c r="C26" s="10">
        <v>20</v>
      </c>
      <c r="D26" s="10">
        <v>6</v>
      </c>
      <c r="E26" s="10">
        <v>6</v>
      </c>
      <c r="F26" s="10">
        <f t="shared" ref="F26:F50" si="2">D26*B26</f>
        <v>72</v>
      </c>
      <c r="G26" s="10">
        <f t="shared" ref="G26:G50" si="3">E26*C26</f>
        <v>120</v>
      </c>
    </row>
    <row r="27" spans="1:7">
      <c r="A27" s="11" t="s">
        <v>21</v>
      </c>
      <c r="B27" s="10">
        <v>19</v>
      </c>
      <c r="C27" s="10">
        <v>30</v>
      </c>
      <c r="D27" s="10">
        <v>3</v>
      </c>
      <c r="E27" s="10">
        <v>3</v>
      </c>
      <c r="F27" s="10">
        <f t="shared" si="2"/>
        <v>57</v>
      </c>
      <c r="G27" s="10">
        <f t="shared" si="3"/>
        <v>90</v>
      </c>
    </row>
    <row r="28" spans="1:7">
      <c r="A28" s="10" t="s">
        <v>22</v>
      </c>
      <c r="B28" s="10">
        <v>20</v>
      </c>
      <c r="C28" s="10">
        <v>30</v>
      </c>
      <c r="D28" s="10">
        <v>0</v>
      </c>
      <c r="E28" s="10">
        <v>0</v>
      </c>
      <c r="F28" s="10">
        <f t="shared" si="2"/>
        <v>0</v>
      </c>
      <c r="G28" s="10">
        <f t="shared" si="3"/>
        <v>0</v>
      </c>
    </row>
    <row r="29" spans="1:7">
      <c r="A29" s="41" t="s">
        <v>23</v>
      </c>
      <c r="B29" s="41"/>
      <c r="C29" s="41"/>
      <c r="D29" s="10">
        <v>0</v>
      </c>
      <c r="E29" s="10">
        <v>0</v>
      </c>
      <c r="F29" s="10">
        <f t="shared" si="2"/>
        <v>0</v>
      </c>
      <c r="G29" s="10">
        <f t="shared" si="3"/>
        <v>0</v>
      </c>
    </row>
    <row r="30" spans="1:7">
      <c r="A30" s="10" t="s">
        <v>24</v>
      </c>
      <c r="B30" s="10">
        <v>14</v>
      </c>
      <c r="C30" s="10">
        <v>25</v>
      </c>
      <c r="D30" s="10">
        <v>0</v>
      </c>
      <c r="E30" s="10">
        <v>0</v>
      </c>
      <c r="F30" s="10">
        <f t="shared" si="2"/>
        <v>0</v>
      </c>
      <c r="G30" s="10">
        <f t="shared" si="3"/>
        <v>0</v>
      </c>
    </row>
    <row r="31" spans="1:7">
      <c r="A31" s="10" t="s">
        <v>25</v>
      </c>
      <c r="B31" s="10">
        <v>14</v>
      </c>
      <c r="C31" s="10">
        <v>25</v>
      </c>
      <c r="D31" s="10">
        <v>0</v>
      </c>
      <c r="E31" s="10">
        <v>0</v>
      </c>
      <c r="F31" s="10">
        <f t="shared" si="2"/>
        <v>0</v>
      </c>
      <c r="G31" s="10">
        <f t="shared" si="3"/>
        <v>0</v>
      </c>
    </row>
    <row r="32" spans="1:7">
      <c r="A32" s="10" t="s">
        <v>26</v>
      </c>
      <c r="B32" s="10">
        <v>14</v>
      </c>
      <c r="C32" s="10">
        <v>25</v>
      </c>
      <c r="D32" s="10">
        <v>1</v>
      </c>
      <c r="E32" s="10">
        <v>1</v>
      </c>
      <c r="F32" s="10">
        <f t="shared" si="2"/>
        <v>14</v>
      </c>
      <c r="G32" s="10">
        <v>0</v>
      </c>
    </row>
    <row r="33" spans="1:7">
      <c r="A33" s="10" t="s">
        <v>27</v>
      </c>
      <c r="B33" s="10">
        <v>16</v>
      </c>
      <c r="C33" s="10">
        <v>30</v>
      </c>
      <c r="D33" s="10">
        <v>1</v>
      </c>
      <c r="E33" s="10">
        <v>1</v>
      </c>
      <c r="F33" s="10">
        <f t="shared" si="2"/>
        <v>16</v>
      </c>
      <c r="G33" s="10">
        <v>0</v>
      </c>
    </row>
    <row r="34" spans="1:7">
      <c r="A34" s="11" t="s">
        <v>28</v>
      </c>
      <c r="B34" s="10">
        <v>23</v>
      </c>
      <c r="C34" s="10">
        <v>35</v>
      </c>
      <c r="D34" s="10">
        <v>1</v>
      </c>
      <c r="E34" s="10">
        <v>1</v>
      </c>
      <c r="F34" s="10">
        <f t="shared" si="2"/>
        <v>23</v>
      </c>
      <c r="G34" s="10">
        <v>0</v>
      </c>
    </row>
    <row r="35" spans="1:7">
      <c r="A35" s="10" t="s">
        <v>29</v>
      </c>
      <c r="B35" s="10">
        <v>20</v>
      </c>
      <c r="C35" s="10">
        <v>30</v>
      </c>
      <c r="D35" s="10">
        <v>0</v>
      </c>
      <c r="E35" s="10">
        <v>0</v>
      </c>
      <c r="F35" s="10">
        <f t="shared" si="2"/>
        <v>0</v>
      </c>
      <c r="G35" s="10">
        <f t="shared" si="3"/>
        <v>0</v>
      </c>
    </row>
    <row r="36" spans="1:7">
      <c r="A36" s="10" t="s">
        <v>30</v>
      </c>
      <c r="B36" s="10">
        <v>30</v>
      </c>
      <c r="C36" s="10">
        <v>45</v>
      </c>
      <c r="D36" s="10">
        <v>0</v>
      </c>
      <c r="E36" s="10">
        <v>0</v>
      </c>
      <c r="F36" s="10">
        <f t="shared" si="2"/>
        <v>0</v>
      </c>
      <c r="G36" s="10">
        <f t="shared" si="3"/>
        <v>0</v>
      </c>
    </row>
    <row r="37" spans="1:7">
      <c r="A37" s="10" t="s">
        <v>31</v>
      </c>
      <c r="B37" s="10">
        <v>30</v>
      </c>
      <c r="C37" s="10">
        <v>45</v>
      </c>
      <c r="D37" s="10">
        <v>0</v>
      </c>
      <c r="E37" s="10">
        <v>0</v>
      </c>
      <c r="F37" s="10">
        <f t="shared" si="2"/>
        <v>0</v>
      </c>
      <c r="G37" s="10">
        <f t="shared" si="3"/>
        <v>0</v>
      </c>
    </row>
    <row r="38" spans="1:7">
      <c r="A38" s="6" t="s">
        <v>32</v>
      </c>
      <c r="B38" s="6">
        <v>23</v>
      </c>
      <c r="C38" s="6">
        <v>35</v>
      </c>
      <c r="D38" s="10">
        <v>0</v>
      </c>
      <c r="E38" s="10">
        <v>0</v>
      </c>
      <c r="F38" s="10">
        <f t="shared" si="2"/>
        <v>0</v>
      </c>
      <c r="G38" s="10">
        <f t="shared" si="3"/>
        <v>0</v>
      </c>
    </row>
    <row r="39" spans="1:7">
      <c r="A39" s="41" t="s">
        <v>89</v>
      </c>
      <c r="B39" s="41"/>
      <c r="C39" s="41"/>
      <c r="D39" s="10">
        <v>0</v>
      </c>
      <c r="E39" s="10">
        <v>0</v>
      </c>
      <c r="F39" s="10">
        <f t="shared" si="2"/>
        <v>0</v>
      </c>
      <c r="G39" s="10">
        <f t="shared" si="3"/>
        <v>0</v>
      </c>
    </row>
    <row r="40" spans="1:7">
      <c r="A40" s="29" t="s">
        <v>88</v>
      </c>
      <c r="B40" s="10"/>
      <c r="C40" s="10"/>
      <c r="D40" s="10">
        <v>0</v>
      </c>
      <c r="E40" s="10">
        <v>0</v>
      </c>
      <c r="F40" s="10">
        <f t="shared" si="2"/>
        <v>0</v>
      </c>
      <c r="G40" s="10">
        <f t="shared" si="3"/>
        <v>0</v>
      </c>
    </row>
    <row r="41" spans="1:7">
      <c r="A41" s="29" t="s">
        <v>39</v>
      </c>
      <c r="B41" s="10"/>
      <c r="C41" s="10"/>
      <c r="D41" s="10">
        <v>0</v>
      </c>
      <c r="E41" s="10">
        <v>0</v>
      </c>
      <c r="F41" s="10">
        <f t="shared" si="2"/>
        <v>0</v>
      </c>
      <c r="G41" s="10">
        <v>35</v>
      </c>
    </row>
    <row r="42" spans="1:7">
      <c r="B42" s="10"/>
      <c r="C42" s="10"/>
      <c r="D42" s="10">
        <v>0</v>
      </c>
      <c r="E42" s="10">
        <v>0</v>
      </c>
      <c r="F42" s="10">
        <f t="shared" si="2"/>
        <v>0</v>
      </c>
      <c r="G42" s="10">
        <f t="shared" si="3"/>
        <v>0</v>
      </c>
    </row>
    <row r="43" spans="1:7">
      <c r="A43" s="29" t="s">
        <v>90</v>
      </c>
      <c r="B43" s="10"/>
      <c r="C43" s="10"/>
      <c r="D43" s="10">
        <v>0</v>
      </c>
      <c r="E43" s="10">
        <v>0</v>
      </c>
      <c r="F43" s="10">
        <f t="shared" si="2"/>
        <v>0</v>
      </c>
      <c r="G43" s="10">
        <f t="shared" si="3"/>
        <v>0</v>
      </c>
    </row>
    <row r="44" spans="1:7">
      <c r="A44" s="13" t="s">
        <v>91</v>
      </c>
      <c r="B44" s="10"/>
      <c r="C44" s="10"/>
      <c r="D44" s="10">
        <v>0</v>
      </c>
      <c r="E44" s="10">
        <v>0</v>
      </c>
      <c r="F44" s="10">
        <f t="shared" si="2"/>
        <v>0</v>
      </c>
      <c r="G44" s="10">
        <f t="shared" si="3"/>
        <v>0</v>
      </c>
    </row>
    <row r="45" spans="1:7">
      <c r="A45" s="13" t="s">
        <v>92</v>
      </c>
      <c r="B45" s="13"/>
      <c r="C45" s="13"/>
      <c r="D45" s="10">
        <v>0</v>
      </c>
      <c r="E45" s="10">
        <v>0</v>
      </c>
      <c r="F45" s="10">
        <f t="shared" si="2"/>
        <v>0</v>
      </c>
      <c r="G45" s="10">
        <f t="shared" si="3"/>
        <v>0</v>
      </c>
    </row>
    <row r="46" spans="1:7">
      <c r="A46" s="13"/>
      <c r="B46" s="13"/>
      <c r="C46" s="13"/>
      <c r="D46" s="10">
        <v>0</v>
      </c>
      <c r="E46" s="10">
        <v>0</v>
      </c>
      <c r="F46" s="10">
        <f t="shared" si="2"/>
        <v>0</v>
      </c>
      <c r="G46" s="10">
        <f t="shared" si="3"/>
        <v>0</v>
      </c>
    </row>
    <row r="47" spans="1:7">
      <c r="A47" s="29" t="s">
        <v>82</v>
      </c>
      <c r="B47" s="13"/>
      <c r="C47" s="13"/>
      <c r="D47" s="10">
        <v>0</v>
      </c>
      <c r="E47" s="10">
        <v>0</v>
      </c>
      <c r="F47" s="10">
        <f t="shared" si="2"/>
        <v>0</v>
      </c>
      <c r="G47" s="10">
        <f t="shared" si="3"/>
        <v>0</v>
      </c>
    </row>
    <row r="48" spans="1:7">
      <c r="A48" s="13"/>
      <c r="B48" s="13"/>
      <c r="C48" s="13"/>
      <c r="D48" s="10">
        <v>0</v>
      </c>
      <c r="E48" s="10">
        <v>0</v>
      </c>
      <c r="F48" s="10">
        <f t="shared" si="2"/>
        <v>0</v>
      </c>
      <c r="G48" s="10">
        <f t="shared" si="3"/>
        <v>0</v>
      </c>
    </row>
    <row r="49" spans="1:7">
      <c r="A49" s="13"/>
      <c r="B49" s="13"/>
      <c r="C49" s="13"/>
      <c r="D49" s="10">
        <v>0</v>
      </c>
      <c r="E49" s="10">
        <v>0</v>
      </c>
      <c r="F49" s="10">
        <f t="shared" si="2"/>
        <v>0</v>
      </c>
      <c r="G49" s="10">
        <f t="shared" si="3"/>
        <v>0</v>
      </c>
    </row>
    <row r="50" spans="1:7">
      <c r="A50" s="13"/>
      <c r="B50" s="13"/>
      <c r="C50" s="13"/>
      <c r="D50" s="10">
        <v>0</v>
      </c>
      <c r="E50" s="10">
        <v>0</v>
      </c>
      <c r="F50" s="10">
        <f t="shared" si="2"/>
        <v>0</v>
      </c>
      <c r="G50" s="10">
        <f t="shared" si="3"/>
        <v>0</v>
      </c>
    </row>
    <row r="51" spans="1:7">
      <c r="G51" s="18">
        <f>SUM(G2:G50)</f>
        <v>2185</v>
      </c>
    </row>
  </sheetData>
  <mergeCells count="4">
    <mergeCell ref="A13:C13"/>
    <mergeCell ref="A25:C25"/>
    <mergeCell ref="A29:C29"/>
    <mergeCell ref="A39:C3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51"/>
  <sheetViews>
    <sheetView topLeftCell="A9" workbookViewId="0">
      <selection activeCell="D28" sqref="D28"/>
    </sheetView>
  </sheetViews>
  <sheetFormatPr defaultRowHeight="15"/>
  <cols>
    <col min="1" max="1" width="29.28515625" bestFit="1" customWidth="1"/>
    <col min="2" max="2" width="9.710937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7">
      <c r="A1" s="20" t="s">
        <v>0</v>
      </c>
      <c r="B1" s="20" t="s">
        <v>1</v>
      </c>
      <c r="C1" s="20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7">
      <c r="A2" s="11" t="s">
        <v>7</v>
      </c>
      <c r="B2" s="10">
        <v>140</v>
      </c>
      <c r="C2" s="10">
        <v>300</v>
      </c>
      <c r="D2" s="10">
        <v>0</v>
      </c>
      <c r="E2" s="10">
        <v>0</v>
      </c>
      <c r="F2" s="10">
        <f t="shared" ref="F2:G2" si="0">D2*B2</f>
        <v>0</v>
      </c>
      <c r="G2" s="10">
        <f t="shared" si="0"/>
        <v>0</v>
      </c>
    </row>
    <row r="3" spans="1:7">
      <c r="A3" s="10" t="s">
        <v>8</v>
      </c>
      <c r="B3" s="10">
        <v>140</v>
      </c>
      <c r="C3" s="10">
        <v>300</v>
      </c>
      <c r="D3" s="10">
        <v>0</v>
      </c>
      <c r="E3" s="10">
        <v>0</v>
      </c>
      <c r="F3" s="10">
        <f t="shared" ref="F3:F50" si="1">D3*B3</f>
        <v>0</v>
      </c>
      <c r="G3" s="10">
        <f t="shared" ref="G3:G50" si="2">E3*C3</f>
        <v>0</v>
      </c>
    </row>
    <row r="4" spans="1:7">
      <c r="A4" s="10" t="s">
        <v>9</v>
      </c>
      <c r="B4" s="10">
        <v>140</v>
      </c>
      <c r="C4" s="10">
        <v>300</v>
      </c>
      <c r="D4" s="10">
        <v>0</v>
      </c>
      <c r="E4" s="10">
        <v>0</v>
      </c>
      <c r="F4" s="10">
        <f t="shared" si="1"/>
        <v>0</v>
      </c>
      <c r="G4" s="10">
        <f t="shared" si="2"/>
        <v>0</v>
      </c>
    </row>
    <row r="5" spans="1:7">
      <c r="A5" s="10" t="s">
        <v>10</v>
      </c>
      <c r="B5" s="10">
        <v>160</v>
      </c>
      <c r="C5" s="10">
        <v>300</v>
      </c>
      <c r="D5" s="10">
        <v>3</v>
      </c>
      <c r="E5" s="10">
        <v>3</v>
      </c>
      <c r="F5" s="10">
        <f t="shared" si="1"/>
        <v>480</v>
      </c>
      <c r="G5" s="10">
        <v>930</v>
      </c>
    </row>
    <row r="6" spans="1:7">
      <c r="A6" s="10" t="s">
        <v>11</v>
      </c>
      <c r="B6" s="10">
        <v>170</v>
      </c>
      <c r="C6" s="10">
        <v>350</v>
      </c>
      <c r="D6" s="10">
        <v>0</v>
      </c>
      <c r="E6" s="10">
        <v>0</v>
      </c>
      <c r="F6" s="10">
        <f t="shared" si="1"/>
        <v>0</v>
      </c>
      <c r="G6" s="10">
        <f t="shared" si="2"/>
        <v>0</v>
      </c>
    </row>
    <row r="7" spans="1:7">
      <c r="A7" s="10" t="s">
        <v>12</v>
      </c>
      <c r="B7" s="10">
        <v>170</v>
      </c>
      <c r="C7" s="10">
        <v>350</v>
      </c>
      <c r="D7" s="10">
        <v>0</v>
      </c>
      <c r="E7" s="10">
        <v>0</v>
      </c>
      <c r="F7" s="10">
        <f t="shared" si="1"/>
        <v>0</v>
      </c>
      <c r="G7" s="10">
        <f t="shared" si="2"/>
        <v>0</v>
      </c>
    </row>
    <row r="8" spans="1:7">
      <c r="A8" s="10" t="s">
        <v>13</v>
      </c>
      <c r="B8" s="10">
        <v>250</v>
      </c>
      <c r="C8" s="10">
        <v>400</v>
      </c>
      <c r="D8" s="10">
        <v>0</v>
      </c>
      <c r="E8" s="10">
        <v>0</v>
      </c>
      <c r="F8" s="10">
        <f t="shared" si="1"/>
        <v>0</v>
      </c>
      <c r="G8" s="10">
        <f t="shared" si="2"/>
        <v>0</v>
      </c>
    </row>
    <row r="9" spans="1:7">
      <c r="A9" s="10" t="s">
        <v>14</v>
      </c>
      <c r="B9" s="10">
        <v>150</v>
      </c>
      <c r="C9" s="10">
        <v>300</v>
      </c>
      <c r="D9" s="10">
        <v>0</v>
      </c>
      <c r="E9" s="10">
        <v>0</v>
      </c>
      <c r="F9" s="10">
        <f t="shared" si="1"/>
        <v>0</v>
      </c>
      <c r="G9" s="10">
        <f t="shared" si="2"/>
        <v>0</v>
      </c>
    </row>
    <row r="10" spans="1:7">
      <c r="A10" s="10" t="s">
        <v>15</v>
      </c>
      <c r="B10" s="10">
        <v>250</v>
      </c>
      <c r="C10" s="10">
        <v>450</v>
      </c>
      <c r="D10" s="10">
        <v>0</v>
      </c>
      <c r="E10" s="10">
        <v>0</v>
      </c>
      <c r="F10" s="10">
        <f t="shared" si="1"/>
        <v>0</v>
      </c>
      <c r="G10" s="10">
        <f t="shared" si="2"/>
        <v>0</v>
      </c>
    </row>
    <row r="11" spans="1:7">
      <c r="A11" s="10" t="s">
        <v>16</v>
      </c>
      <c r="B11" s="10">
        <v>170</v>
      </c>
      <c r="C11" s="10">
        <v>350</v>
      </c>
      <c r="D11" s="10">
        <v>1</v>
      </c>
      <c r="E11" s="10">
        <v>1</v>
      </c>
      <c r="F11" s="10">
        <f t="shared" si="1"/>
        <v>170</v>
      </c>
      <c r="G11" s="10">
        <f t="shared" si="2"/>
        <v>350</v>
      </c>
    </row>
    <row r="12" spans="1:7">
      <c r="A12" s="10" t="s">
        <v>17</v>
      </c>
      <c r="B12" s="10">
        <v>250</v>
      </c>
      <c r="C12" s="10">
        <v>400</v>
      </c>
      <c r="D12" s="10">
        <v>0</v>
      </c>
      <c r="E12" s="10">
        <v>0</v>
      </c>
      <c r="F12" s="10">
        <f t="shared" si="1"/>
        <v>0</v>
      </c>
      <c r="G12" s="10">
        <f t="shared" si="2"/>
        <v>0</v>
      </c>
    </row>
    <row r="13" spans="1:7">
      <c r="A13" s="41" t="s">
        <v>18</v>
      </c>
      <c r="B13" s="41"/>
      <c r="C13" s="41"/>
      <c r="D13" s="10">
        <v>0</v>
      </c>
      <c r="E13" s="10">
        <v>0</v>
      </c>
      <c r="F13" s="10">
        <f t="shared" si="1"/>
        <v>0</v>
      </c>
      <c r="G13" s="10">
        <f t="shared" si="2"/>
        <v>0</v>
      </c>
    </row>
    <row r="14" spans="1:7">
      <c r="A14" s="11" t="s">
        <v>7</v>
      </c>
      <c r="B14" s="10">
        <v>280</v>
      </c>
      <c r="C14" s="10">
        <v>550</v>
      </c>
      <c r="D14" s="10">
        <v>0</v>
      </c>
      <c r="E14" s="10">
        <v>0</v>
      </c>
      <c r="F14" s="10">
        <f t="shared" si="1"/>
        <v>0</v>
      </c>
      <c r="G14" s="10">
        <f t="shared" si="2"/>
        <v>0</v>
      </c>
    </row>
    <row r="15" spans="1:7">
      <c r="A15" s="10" t="s">
        <v>8</v>
      </c>
      <c r="B15" s="10">
        <v>280</v>
      </c>
      <c r="C15" s="10">
        <v>800</v>
      </c>
      <c r="D15" s="10">
        <v>0</v>
      </c>
      <c r="E15" s="10">
        <v>0</v>
      </c>
      <c r="F15" s="10">
        <f t="shared" si="1"/>
        <v>0</v>
      </c>
      <c r="G15" s="10">
        <f t="shared" si="2"/>
        <v>0</v>
      </c>
    </row>
    <row r="16" spans="1:7">
      <c r="A16" s="10" t="s">
        <v>9</v>
      </c>
      <c r="B16" s="10">
        <v>380</v>
      </c>
      <c r="C16" s="10">
        <v>700</v>
      </c>
      <c r="D16" s="10">
        <v>0</v>
      </c>
      <c r="E16" s="10">
        <v>0</v>
      </c>
      <c r="F16" s="10">
        <f t="shared" si="1"/>
        <v>0</v>
      </c>
      <c r="G16" s="10">
        <f t="shared" si="2"/>
        <v>0</v>
      </c>
    </row>
    <row r="17" spans="1:7">
      <c r="A17" s="10" t="s">
        <v>93</v>
      </c>
      <c r="B17" s="10">
        <v>1000</v>
      </c>
      <c r="C17" s="10">
        <v>1500</v>
      </c>
      <c r="D17" s="10">
        <v>0</v>
      </c>
      <c r="E17" s="10">
        <v>0</v>
      </c>
      <c r="F17" s="10">
        <f t="shared" si="1"/>
        <v>0</v>
      </c>
      <c r="G17" s="10">
        <f t="shared" si="2"/>
        <v>0</v>
      </c>
    </row>
    <row r="18" spans="1:7">
      <c r="A18" s="10" t="s">
        <v>11</v>
      </c>
      <c r="B18" s="10">
        <v>340</v>
      </c>
      <c r="C18" s="10">
        <v>650</v>
      </c>
      <c r="D18" s="10">
        <v>0</v>
      </c>
      <c r="E18" s="10">
        <v>0</v>
      </c>
      <c r="F18" s="10">
        <f t="shared" si="1"/>
        <v>0</v>
      </c>
      <c r="G18" s="10">
        <f t="shared" si="2"/>
        <v>0</v>
      </c>
    </row>
    <row r="19" spans="1:7">
      <c r="A19" s="10" t="s">
        <v>12</v>
      </c>
      <c r="B19" s="10">
        <v>500</v>
      </c>
      <c r="C19" s="10">
        <v>650</v>
      </c>
      <c r="D19" s="10">
        <v>0</v>
      </c>
      <c r="E19" s="10">
        <v>0</v>
      </c>
      <c r="F19" s="10">
        <f t="shared" si="1"/>
        <v>0</v>
      </c>
      <c r="G19" s="10">
        <f t="shared" si="2"/>
        <v>0</v>
      </c>
    </row>
    <row r="20" spans="1:7">
      <c r="A20" s="10" t="s">
        <v>13</v>
      </c>
      <c r="B20" s="10">
        <v>500</v>
      </c>
      <c r="C20" s="10">
        <v>900</v>
      </c>
      <c r="D20" s="10">
        <v>0</v>
      </c>
      <c r="E20" s="10">
        <v>0</v>
      </c>
      <c r="F20" s="10">
        <f t="shared" si="1"/>
        <v>0</v>
      </c>
      <c r="G20" s="10">
        <f t="shared" si="2"/>
        <v>0</v>
      </c>
    </row>
    <row r="21" spans="1:7">
      <c r="A21" s="10" t="s">
        <v>14</v>
      </c>
      <c r="B21" s="10">
        <v>280</v>
      </c>
      <c r="C21" s="10">
        <v>550</v>
      </c>
      <c r="D21" s="10">
        <v>0</v>
      </c>
      <c r="E21" s="10">
        <v>0</v>
      </c>
      <c r="F21" s="10">
        <f t="shared" si="1"/>
        <v>0</v>
      </c>
      <c r="G21" s="10">
        <f t="shared" si="2"/>
        <v>0</v>
      </c>
    </row>
    <row r="22" spans="1:7">
      <c r="A22" s="10" t="s">
        <v>15</v>
      </c>
      <c r="B22" s="10">
        <v>500</v>
      </c>
      <c r="C22" s="10">
        <v>800</v>
      </c>
      <c r="D22" s="10">
        <v>0</v>
      </c>
      <c r="E22" s="10">
        <v>0</v>
      </c>
      <c r="F22" s="10">
        <f t="shared" si="1"/>
        <v>0</v>
      </c>
      <c r="G22" s="10">
        <f t="shared" si="2"/>
        <v>0</v>
      </c>
    </row>
    <row r="23" spans="1:7">
      <c r="A23" s="10" t="s">
        <v>16</v>
      </c>
      <c r="B23" s="10">
        <v>500</v>
      </c>
      <c r="C23" s="10">
        <v>800</v>
      </c>
      <c r="D23" s="10">
        <v>0</v>
      </c>
      <c r="E23" s="10">
        <v>0</v>
      </c>
      <c r="F23" s="10">
        <f t="shared" si="1"/>
        <v>0</v>
      </c>
      <c r="G23" s="10">
        <f t="shared" si="2"/>
        <v>0</v>
      </c>
    </row>
    <row r="24" spans="1:7">
      <c r="A24" s="11" t="s">
        <v>17</v>
      </c>
      <c r="B24" s="10">
        <v>500</v>
      </c>
      <c r="C24" s="10">
        <v>800</v>
      </c>
      <c r="D24" s="10">
        <v>0</v>
      </c>
      <c r="E24" s="10">
        <v>0</v>
      </c>
      <c r="F24" s="10">
        <f t="shared" si="1"/>
        <v>0</v>
      </c>
      <c r="G24" s="10">
        <f t="shared" si="2"/>
        <v>0</v>
      </c>
    </row>
    <row r="25" spans="1:7">
      <c r="A25" s="41" t="s">
        <v>19</v>
      </c>
      <c r="B25" s="41"/>
      <c r="C25" s="41"/>
      <c r="D25" s="10">
        <v>0</v>
      </c>
      <c r="E25" s="10">
        <v>0</v>
      </c>
      <c r="F25" s="10">
        <f t="shared" si="1"/>
        <v>0</v>
      </c>
      <c r="G25" s="10">
        <f t="shared" si="2"/>
        <v>0</v>
      </c>
    </row>
    <row r="26" spans="1:7">
      <c r="A26" s="10" t="s">
        <v>20</v>
      </c>
      <c r="B26" s="10">
        <v>12</v>
      </c>
      <c r="C26" s="10">
        <v>20</v>
      </c>
      <c r="D26" s="10">
        <v>0</v>
      </c>
      <c r="E26" s="10">
        <v>0</v>
      </c>
      <c r="F26" s="10">
        <f t="shared" si="1"/>
        <v>0</v>
      </c>
      <c r="G26" s="10">
        <f t="shared" si="2"/>
        <v>0</v>
      </c>
    </row>
    <row r="27" spans="1:7">
      <c r="A27" s="11" t="s">
        <v>21</v>
      </c>
      <c r="B27" s="10">
        <v>19</v>
      </c>
      <c r="C27" s="10">
        <v>30</v>
      </c>
      <c r="D27" s="10">
        <v>0</v>
      </c>
      <c r="E27" s="10">
        <v>0</v>
      </c>
      <c r="F27" s="10">
        <f t="shared" si="1"/>
        <v>0</v>
      </c>
      <c r="G27" s="10">
        <f t="shared" si="2"/>
        <v>0</v>
      </c>
    </row>
    <row r="28" spans="1:7">
      <c r="A28" s="10" t="s">
        <v>22</v>
      </c>
      <c r="B28" s="10">
        <v>20</v>
      </c>
      <c r="C28" s="10">
        <v>30</v>
      </c>
      <c r="D28" s="10">
        <v>0</v>
      </c>
      <c r="E28" s="10">
        <v>0</v>
      </c>
      <c r="F28" s="10">
        <f t="shared" si="1"/>
        <v>0</v>
      </c>
      <c r="G28" s="10">
        <f t="shared" si="2"/>
        <v>0</v>
      </c>
    </row>
    <row r="29" spans="1:7">
      <c r="A29" s="41" t="s">
        <v>23</v>
      </c>
      <c r="B29" s="41"/>
      <c r="C29" s="41"/>
      <c r="D29" s="10">
        <v>0</v>
      </c>
      <c r="E29" s="10">
        <v>0</v>
      </c>
      <c r="F29" s="10">
        <f t="shared" si="1"/>
        <v>0</v>
      </c>
      <c r="G29" s="10">
        <f t="shared" si="2"/>
        <v>0</v>
      </c>
    </row>
    <row r="30" spans="1:7">
      <c r="A30" s="10" t="s">
        <v>24</v>
      </c>
      <c r="B30" s="10">
        <v>14</v>
      </c>
      <c r="C30" s="10">
        <v>25</v>
      </c>
      <c r="D30" s="10">
        <v>0</v>
      </c>
      <c r="E30" s="10">
        <v>0</v>
      </c>
      <c r="F30" s="10">
        <f t="shared" si="1"/>
        <v>0</v>
      </c>
      <c r="G30" s="10">
        <f t="shared" si="2"/>
        <v>0</v>
      </c>
    </row>
    <row r="31" spans="1:7">
      <c r="A31" s="10" t="s">
        <v>25</v>
      </c>
      <c r="B31" s="10">
        <v>14</v>
      </c>
      <c r="C31" s="10">
        <v>25</v>
      </c>
      <c r="D31" s="10">
        <v>0</v>
      </c>
      <c r="E31" s="10">
        <v>0</v>
      </c>
      <c r="F31" s="10">
        <f t="shared" si="1"/>
        <v>0</v>
      </c>
      <c r="G31" s="10">
        <f t="shared" si="2"/>
        <v>0</v>
      </c>
    </row>
    <row r="32" spans="1:7">
      <c r="A32" s="10" t="s">
        <v>26</v>
      </c>
      <c r="B32" s="10">
        <v>14</v>
      </c>
      <c r="C32" s="10">
        <v>25</v>
      </c>
      <c r="D32" s="10">
        <v>0</v>
      </c>
      <c r="E32" s="10">
        <v>0</v>
      </c>
      <c r="F32" s="10">
        <f t="shared" si="1"/>
        <v>0</v>
      </c>
      <c r="G32" s="10">
        <f t="shared" si="2"/>
        <v>0</v>
      </c>
    </row>
    <row r="33" spans="1:7">
      <c r="A33" s="10" t="s">
        <v>27</v>
      </c>
      <c r="B33" s="10">
        <v>16</v>
      </c>
      <c r="C33" s="10">
        <v>30</v>
      </c>
      <c r="D33" s="10">
        <v>0</v>
      </c>
      <c r="E33" s="10">
        <v>0</v>
      </c>
      <c r="F33" s="10">
        <f t="shared" si="1"/>
        <v>0</v>
      </c>
      <c r="G33" s="10">
        <f t="shared" si="2"/>
        <v>0</v>
      </c>
    </row>
    <row r="34" spans="1:7">
      <c r="A34" s="11" t="s">
        <v>28</v>
      </c>
      <c r="B34" s="10">
        <v>23</v>
      </c>
      <c r="C34" s="10">
        <v>35</v>
      </c>
      <c r="D34" s="10">
        <v>0</v>
      </c>
      <c r="E34" s="10">
        <v>0</v>
      </c>
      <c r="F34" s="10">
        <f t="shared" si="1"/>
        <v>0</v>
      </c>
      <c r="G34" s="10">
        <f t="shared" si="2"/>
        <v>0</v>
      </c>
    </row>
    <row r="35" spans="1:7">
      <c r="A35" s="10" t="s">
        <v>29</v>
      </c>
      <c r="B35" s="10">
        <v>20</v>
      </c>
      <c r="C35" s="10">
        <v>30</v>
      </c>
      <c r="D35" s="10">
        <v>0</v>
      </c>
      <c r="E35" s="10">
        <v>0</v>
      </c>
      <c r="F35" s="10">
        <f t="shared" si="1"/>
        <v>0</v>
      </c>
      <c r="G35" s="10">
        <f t="shared" si="2"/>
        <v>0</v>
      </c>
    </row>
    <row r="36" spans="1:7">
      <c r="A36" s="10" t="s">
        <v>30</v>
      </c>
      <c r="B36" s="10">
        <v>30</v>
      </c>
      <c r="C36" s="10">
        <v>45</v>
      </c>
      <c r="D36" s="10">
        <v>0</v>
      </c>
      <c r="E36" s="10">
        <v>0</v>
      </c>
      <c r="F36" s="10">
        <f t="shared" si="1"/>
        <v>0</v>
      </c>
      <c r="G36" s="10">
        <f t="shared" si="2"/>
        <v>0</v>
      </c>
    </row>
    <row r="37" spans="1:7">
      <c r="A37" s="10" t="s">
        <v>31</v>
      </c>
      <c r="B37" s="10">
        <v>30</v>
      </c>
      <c r="C37" s="10">
        <v>45</v>
      </c>
      <c r="D37" s="10">
        <v>0</v>
      </c>
      <c r="E37" s="10">
        <v>0</v>
      </c>
      <c r="F37" s="10">
        <f t="shared" si="1"/>
        <v>0</v>
      </c>
      <c r="G37" s="10">
        <f t="shared" si="2"/>
        <v>0</v>
      </c>
    </row>
    <row r="38" spans="1:7">
      <c r="A38" s="6" t="s">
        <v>32</v>
      </c>
      <c r="B38" s="6">
        <v>23</v>
      </c>
      <c r="C38" s="6">
        <v>35</v>
      </c>
      <c r="D38" s="10">
        <v>0</v>
      </c>
      <c r="E38" s="10">
        <v>0</v>
      </c>
      <c r="F38" s="10">
        <f t="shared" si="1"/>
        <v>0</v>
      </c>
      <c r="G38" s="10">
        <f t="shared" si="2"/>
        <v>0</v>
      </c>
    </row>
    <row r="39" spans="1:7">
      <c r="A39" s="41" t="s">
        <v>89</v>
      </c>
      <c r="B39" s="41"/>
      <c r="C39" s="41"/>
      <c r="D39" s="10">
        <v>0</v>
      </c>
      <c r="E39" s="10">
        <v>0</v>
      </c>
      <c r="F39" s="10">
        <f t="shared" si="1"/>
        <v>0</v>
      </c>
      <c r="G39" s="10">
        <f t="shared" si="2"/>
        <v>0</v>
      </c>
    </row>
    <row r="40" spans="1:7">
      <c r="A40" s="30" t="s">
        <v>88</v>
      </c>
      <c r="B40" s="10"/>
      <c r="C40" s="10"/>
      <c r="D40" s="10">
        <v>0</v>
      </c>
      <c r="E40" s="10">
        <v>0</v>
      </c>
      <c r="F40" s="10">
        <f t="shared" si="1"/>
        <v>0</v>
      </c>
      <c r="G40" s="10">
        <f t="shared" si="2"/>
        <v>0</v>
      </c>
    </row>
    <row r="41" spans="1:7">
      <c r="A41" s="30" t="s">
        <v>39</v>
      </c>
      <c r="B41" s="10"/>
      <c r="C41" s="10"/>
      <c r="D41" s="10">
        <v>0</v>
      </c>
      <c r="E41" s="10">
        <v>0</v>
      </c>
      <c r="F41" s="10">
        <f t="shared" si="1"/>
        <v>0</v>
      </c>
      <c r="G41" s="10">
        <f t="shared" si="2"/>
        <v>0</v>
      </c>
    </row>
    <row r="42" spans="1:7">
      <c r="B42" s="10"/>
      <c r="C42" s="10"/>
      <c r="D42" s="10">
        <v>0</v>
      </c>
      <c r="E42" s="10">
        <v>0</v>
      </c>
      <c r="F42" s="10">
        <f t="shared" si="1"/>
        <v>0</v>
      </c>
      <c r="G42" s="10">
        <f t="shared" si="2"/>
        <v>0</v>
      </c>
    </row>
    <row r="43" spans="1:7">
      <c r="A43" s="30" t="s">
        <v>90</v>
      </c>
      <c r="B43" s="10"/>
      <c r="C43" s="10"/>
      <c r="D43" s="10">
        <v>0</v>
      </c>
      <c r="E43" s="10">
        <v>0</v>
      </c>
      <c r="F43" s="10">
        <f t="shared" si="1"/>
        <v>0</v>
      </c>
      <c r="G43" s="10">
        <v>251</v>
      </c>
    </row>
    <row r="44" spans="1:7">
      <c r="A44" s="13" t="s">
        <v>91</v>
      </c>
      <c r="B44" s="10"/>
      <c r="C44" s="10"/>
      <c r="D44" s="10">
        <v>0</v>
      </c>
      <c r="E44" s="10">
        <v>0</v>
      </c>
      <c r="F44" s="10">
        <f t="shared" si="1"/>
        <v>0</v>
      </c>
      <c r="G44" s="10">
        <f t="shared" si="2"/>
        <v>0</v>
      </c>
    </row>
    <row r="45" spans="1:7">
      <c r="A45" s="13" t="s">
        <v>92</v>
      </c>
      <c r="B45" s="13"/>
      <c r="C45" s="13"/>
      <c r="D45" s="10">
        <v>0</v>
      </c>
      <c r="E45" s="10">
        <v>0</v>
      </c>
      <c r="F45" s="10">
        <f t="shared" si="1"/>
        <v>0</v>
      </c>
      <c r="G45" s="10">
        <f t="shared" si="2"/>
        <v>0</v>
      </c>
    </row>
    <row r="46" spans="1:7">
      <c r="A46" s="13"/>
      <c r="B46" s="13"/>
      <c r="C46" s="13"/>
      <c r="D46" s="10">
        <v>0</v>
      </c>
      <c r="E46" s="10">
        <v>0</v>
      </c>
      <c r="F46" s="10">
        <f t="shared" si="1"/>
        <v>0</v>
      </c>
      <c r="G46" s="10">
        <f t="shared" si="2"/>
        <v>0</v>
      </c>
    </row>
    <row r="47" spans="1:7">
      <c r="A47" s="30" t="s">
        <v>82</v>
      </c>
      <c r="B47" s="13"/>
      <c r="C47" s="13"/>
      <c r="D47" s="10">
        <v>0</v>
      </c>
      <c r="E47" s="10">
        <v>0</v>
      </c>
      <c r="F47" s="10">
        <f t="shared" si="1"/>
        <v>0</v>
      </c>
      <c r="G47" s="10">
        <f t="shared" si="2"/>
        <v>0</v>
      </c>
    </row>
    <row r="48" spans="1:7">
      <c r="A48" s="13"/>
      <c r="B48" s="13"/>
      <c r="C48" s="13"/>
      <c r="D48" s="10">
        <v>0</v>
      </c>
      <c r="E48" s="10">
        <v>0</v>
      </c>
      <c r="F48" s="10">
        <f t="shared" si="1"/>
        <v>0</v>
      </c>
      <c r="G48" s="10">
        <f t="shared" si="2"/>
        <v>0</v>
      </c>
    </row>
    <row r="49" spans="1:7">
      <c r="A49" s="13"/>
      <c r="B49" s="13"/>
      <c r="C49" s="13"/>
      <c r="D49" s="10">
        <v>0</v>
      </c>
      <c r="E49" s="10">
        <v>0</v>
      </c>
      <c r="F49" s="10">
        <f t="shared" si="1"/>
        <v>0</v>
      </c>
      <c r="G49" s="10">
        <f t="shared" si="2"/>
        <v>0</v>
      </c>
    </row>
    <row r="50" spans="1:7">
      <c r="A50" s="13"/>
      <c r="B50" s="13"/>
      <c r="C50" s="13"/>
      <c r="D50" s="10">
        <v>0</v>
      </c>
      <c r="E50" s="10">
        <v>0</v>
      </c>
      <c r="F50" s="10">
        <f t="shared" si="1"/>
        <v>0</v>
      </c>
      <c r="G50" s="10">
        <f t="shared" si="2"/>
        <v>0</v>
      </c>
    </row>
    <row r="51" spans="1:7">
      <c r="G51" s="18">
        <f>SUM(G2:G50)</f>
        <v>1531</v>
      </c>
    </row>
  </sheetData>
  <mergeCells count="4">
    <mergeCell ref="A13:C13"/>
    <mergeCell ref="A25:C25"/>
    <mergeCell ref="A29:C29"/>
    <mergeCell ref="A39:C3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8"/>
  <sheetViews>
    <sheetView topLeftCell="A16" workbookViewId="0">
      <selection activeCell="A24" sqref="A24:B28"/>
    </sheetView>
  </sheetViews>
  <sheetFormatPr defaultRowHeight="15"/>
  <cols>
    <col min="1" max="1" width="29.28515625" bestFit="1" customWidth="1"/>
    <col min="2" max="2" width="9.710937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7">
      <c r="A1" s="20" t="s">
        <v>0</v>
      </c>
      <c r="B1" s="20" t="s">
        <v>1</v>
      </c>
      <c r="C1" s="20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7">
      <c r="A2" s="7" t="s">
        <v>9</v>
      </c>
      <c r="B2" s="10">
        <v>140</v>
      </c>
      <c r="C2" s="10">
        <v>300</v>
      </c>
      <c r="D2" s="10">
        <v>1</v>
      </c>
      <c r="E2" s="10">
        <v>1</v>
      </c>
      <c r="F2" s="10">
        <f t="shared" ref="F2:F20" si="0">D2*B2</f>
        <v>140</v>
      </c>
      <c r="G2" s="10">
        <f t="shared" ref="G2:G20" si="1">E2*C2</f>
        <v>300</v>
      </c>
    </row>
    <row r="3" spans="1:7">
      <c r="A3" s="7" t="s">
        <v>10</v>
      </c>
      <c r="B3" s="10">
        <v>160</v>
      </c>
      <c r="C3" s="10">
        <v>300</v>
      </c>
      <c r="D3" s="10">
        <v>3</v>
      </c>
      <c r="E3" s="10">
        <v>3</v>
      </c>
      <c r="F3" s="10">
        <f t="shared" si="0"/>
        <v>480</v>
      </c>
      <c r="G3" s="10">
        <v>915</v>
      </c>
    </row>
    <row r="4" spans="1:7">
      <c r="A4" s="7" t="s">
        <v>11</v>
      </c>
      <c r="B4" s="10">
        <v>170</v>
      </c>
      <c r="C4" s="10">
        <v>350</v>
      </c>
      <c r="D4" s="10">
        <v>3</v>
      </c>
      <c r="E4" s="10">
        <v>3</v>
      </c>
      <c r="F4" s="10">
        <f t="shared" si="0"/>
        <v>510</v>
      </c>
      <c r="G4" s="10">
        <v>1030</v>
      </c>
    </row>
    <row r="5" spans="1:7">
      <c r="A5" s="7" t="s">
        <v>12</v>
      </c>
      <c r="B5" s="10">
        <v>170</v>
      </c>
      <c r="C5" s="10">
        <v>350</v>
      </c>
      <c r="D5" s="10">
        <v>1</v>
      </c>
      <c r="E5" s="10">
        <v>1</v>
      </c>
      <c r="F5" s="10">
        <f t="shared" si="0"/>
        <v>170</v>
      </c>
      <c r="G5" s="10">
        <v>315</v>
      </c>
    </row>
    <row r="6" spans="1:7">
      <c r="A6" s="41" t="s">
        <v>18</v>
      </c>
      <c r="B6" s="41"/>
      <c r="C6" s="41"/>
      <c r="D6" s="10">
        <v>0</v>
      </c>
      <c r="E6" s="10">
        <v>0</v>
      </c>
      <c r="F6" s="10">
        <f t="shared" si="0"/>
        <v>0</v>
      </c>
      <c r="G6" s="10">
        <f t="shared" si="1"/>
        <v>0</v>
      </c>
    </row>
    <row r="7" spans="1:7">
      <c r="A7" s="7" t="s">
        <v>11</v>
      </c>
      <c r="B7" s="10">
        <v>340</v>
      </c>
      <c r="C7" s="10">
        <v>650</v>
      </c>
      <c r="D7" s="10">
        <v>1</v>
      </c>
      <c r="E7" s="10">
        <v>1</v>
      </c>
      <c r="F7" s="10">
        <f t="shared" si="0"/>
        <v>340</v>
      </c>
      <c r="G7" s="10">
        <v>550</v>
      </c>
    </row>
    <row r="8" spans="1:7">
      <c r="A8" s="41" t="s">
        <v>19</v>
      </c>
      <c r="B8" s="41"/>
      <c r="C8" s="41"/>
      <c r="D8" s="10">
        <v>0</v>
      </c>
      <c r="E8" s="10">
        <v>0</v>
      </c>
      <c r="F8" s="10">
        <f t="shared" si="0"/>
        <v>0</v>
      </c>
      <c r="G8" s="10">
        <f t="shared" si="1"/>
        <v>0</v>
      </c>
    </row>
    <row r="9" spans="1:7">
      <c r="A9" s="10" t="s">
        <v>20</v>
      </c>
      <c r="B9" s="10">
        <v>12</v>
      </c>
      <c r="C9" s="10">
        <v>20</v>
      </c>
      <c r="D9" s="10">
        <v>9</v>
      </c>
      <c r="E9" s="10">
        <v>9</v>
      </c>
      <c r="F9" s="10">
        <f t="shared" si="0"/>
        <v>108</v>
      </c>
      <c r="G9" s="10">
        <f t="shared" si="1"/>
        <v>180</v>
      </c>
    </row>
    <row r="10" spans="1:7">
      <c r="A10" s="41" t="s">
        <v>23</v>
      </c>
      <c r="B10" s="41"/>
      <c r="C10" s="41"/>
      <c r="D10" s="10">
        <v>0</v>
      </c>
      <c r="E10" s="10">
        <v>0</v>
      </c>
      <c r="F10" s="10">
        <f t="shared" si="0"/>
        <v>0</v>
      </c>
      <c r="G10" s="10">
        <f t="shared" si="1"/>
        <v>0</v>
      </c>
    </row>
    <row r="11" spans="1:7">
      <c r="A11" s="10" t="s">
        <v>29</v>
      </c>
      <c r="B11" s="10">
        <v>20</v>
      </c>
      <c r="C11" s="10">
        <v>30</v>
      </c>
      <c r="D11" s="10">
        <v>4</v>
      </c>
      <c r="E11" s="10">
        <v>4</v>
      </c>
      <c r="F11" s="10">
        <f t="shared" si="0"/>
        <v>80</v>
      </c>
      <c r="G11" s="10">
        <f t="shared" si="1"/>
        <v>120</v>
      </c>
    </row>
    <row r="12" spans="1:7">
      <c r="A12" s="6" t="s">
        <v>32</v>
      </c>
      <c r="B12" s="6">
        <v>23</v>
      </c>
      <c r="C12" s="6">
        <v>35</v>
      </c>
      <c r="D12" s="10">
        <v>5</v>
      </c>
      <c r="E12" s="10">
        <v>5</v>
      </c>
      <c r="F12" s="10">
        <f t="shared" si="0"/>
        <v>115</v>
      </c>
      <c r="G12" s="10">
        <f t="shared" si="1"/>
        <v>175</v>
      </c>
    </row>
    <row r="13" spans="1:7">
      <c r="A13" s="41" t="s">
        <v>89</v>
      </c>
      <c r="B13" s="41"/>
      <c r="C13" s="41"/>
      <c r="D13" s="10">
        <v>0</v>
      </c>
      <c r="E13" s="10">
        <v>0</v>
      </c>
      <c r="F13" s="10">
        <f t="shared" si="0"/>
        <v>0</v>
      </c>
      <c r="G13" s="10">
        <f t="shared" si="1"/>
        <v>0</v>
      </c>
    </row>
    <row r="14" spans="1:7">
      <c r="A14" s="30" t="s">
        <v>88</v>
      </c>
      <c r="B14" s="10"/>
      <c r="C14" s="10"/>
      <c r="D14" s="10">
        <v>0</v>
      </c>
      <c r="E14" s="10">
        <v>0</v>
      </c>
      <c r="F14" s="10">
        <f t="shared" si="0"/>
        <v>0</v>
      </c>
      <c r="G14" s="10">
        <v>170</v>
      </c>
    </row>
    <row r="15" spans="1:7">
      <c r="A15" s="30"/>
      <c r="B15" s="10"/>
      <c r="C15" s="10"/>
      <c r="D15" s="10">
        <v>0</v>
      </c>
      <c r="E15" s="10">
        <v>0</v>
      </c>
      <c r="F15" s="10">
        <f t="shared" si="0"/>
        <v>0</v>
      </c>
      <c r="G15" s="10">
        <f t="shared" si="1"/>
        <v>0</v>
      </c>
    </row>
    <row r="16" spans="1:7">
      <c r="B16" s="10"/>
      <c r="C16" s="10"/>
      <c r="D16" s="10">
        <v>0</v>
      </c>
      <c r="E16" s="10">
        <v>0</v>
      </c>
      <c r="F16" s="10">
        <f t="shared" si="0"/>
        <v>0</v>
      </c>
      <c r="G16" s="10">
        <f t="shared" si="1"/>
        <v>0</v>
      </c>
    </row>
    <row r="17" spans="1:7">
      <c r="A17" s="30" t="s">
        <v>90</v>
      </c>
      <c r="B17" s="10"/>
      <c r="C17" s="10"/>
      <c r="D17" s="10">
        <v>0</v>
      </c>
      <c r="E17" s="10">
        <v>0</v>
      </c>
      <c r="F17" s="10">
        <f t="shared" si="0"/>
        <v>0</v>
      </c>
      <c r="G17" s="10">
        <v>740</v>
      </c>
    </row>
    <row r="18" spans="1:7">
      <c r="A18" s="13"/>
      <c r="B18" s="10"/>
      <c r="C18" s="10"/>
      <c r="D18" s="10">
        <v>0</v>
      </c>
      <c r="E18" s="10">
        <v>0</v>
      </c>
      <c r="F18" s="10">
        <f t="shared" si="0"/>
        <v>0</v>
      </c>
      <c r="G18" s="10">
        <f t="shared" si="1"/>
        <v>0</v>
      </c>
    </row>
    <row r="19" spans="1:7">
      <c r="A19" s="13"/>
      <c r="B19" s="13"/>
      <c r="C19" s="13"/>
      <c r="D19" s="10">
        <v>0</v>
      </c>
      <c r="E19" s="10">
        <v>0</v>
      </c>
      <c r="F19" s="10">
        <f t="shared" si="0"/>
        <v>0</v>
      </c>
      <c r="G19" s="10">
        <f t="shared" si="1"/>
        <v>0</v>
      </c>
    </row>
    <row r="20" spans="1:7">
      <c r="A20" s="13"/>
      <c r="B20" s="13"/>
      <c r="C20" s="13"/>
      <c r="D20" s="10">
        <v>0</v>
      </c>
      <c r="E20" s="10">
        <v>0</v>
      </c>
      <c r="F20" s="10">
        <f t="shared" si="0"/>
        <v>0</v>
      </c>
      <c r="G20" s="10">
        <f t="shared" si="1"/>
        <v>0</v>
      </c>
    </row>
    <row r="21" spans="1:7">
      <c r="G21" s="18">
        <f>SUM(G2:G20)</f>
        <v>4495</v>
      </c>
    </row>
    <row r="24" spans="1:7">
      <c r="A24" s="32" t="s">
        <v>94</v>
      </c>
      <c r="B24" s="32">
        <v>4495</v>
      </c>
    </row>
    <row r="25" spans="1:7">
      <c r="A25" s="32" t="s">
        <v>98</v>
      </c>
      <c r="B25" s="32">
        <v>2355</v>
      </c>
    </row>
    <row r="26" spans="1:7">
      <c r="A26" s="32" t="s">
        <v>101</v>
      </c>
      <c r="B26" s="32">
        <v>415</v>
      </c>
    </row>
    <row r="27" spans="1:7">
      <c r="A27" s="32"/>
      <c r="B27" s="32">
        <f>B24-B25-B26</f>
        <v>1725</v>
      </c>
    </row>
    <row r="28" spans="1:7">
      <c r="A28" s="32"/>
      <c r="B28" s="32">
        <f>B24-B25-B26-B27</f>
        <v>0</v>
      </c>
    </row>
  </sheetData>
  <mergeCells count="4">
    <mergeCell ref="A6:C6"/>
    <mergeCell ref="A8:C8"/>
    <mergeCell ref="A10:C10"/>
    <mergeCell ref="A13:C1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23"/>
  <sheetViews>
    <sheetView topLeftCell="A18" workbookViewId="0">
      <selection activeCell="A40" sqref="A40"/>
    </sheetView>
  </sheetViews>
  <sheetFormatPr defaultRowHeight="15"/>
  <cols>
    <col min="1" max="1" width="29.28515625" bestFit="1" customWidth="1"/>
    <col min="2" max="2" width="9.710937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7">
      <c r="A1" s="20" t="s">
        <v>0</v>
      </c>
      <c r="B1" s="20" t="s">
        <v>1</v>
      </c>
      <c r="C1" s="20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7">
      <c r="A2" s="7" t="s">
        <v>9</v>
      </c>
      <c r="B2" s="10">
        <v>140</v>
      </c>
      <c r="C2" s="10">
        <v>300</v>
      </c>
      <c r="D2" s="10">
        <v>2</v>
      </c>
      <c r="E2" s="10">
        <v>2</v>
      </c>
      <c r="F2" s="10">
        <f t="shared" ref="F2:G22" si="0">D2*B2</f>
        <v>280</v>
      </c>
      <c r="G2" s="10">
        <v>680</v>
      </c>
    </row>
    <row r="3" spans="1:7">
      <c r="A3" s="7" t="s">
        <v>10</v>
      </c>
      <c r="B3" s="10">
        <v>160</v>
      </c>
      <c r="C3" s="10">
        <v>300</v>
      </c>
      <c r="D3" s="10">
        <v>0</v>
      </c>
      <c r="E3" s="10">
        <v>0</v>
      </c>
      <c r="F3" s="10">
        <f t="shared" si="0"/>
        <v>0</v>
      </c>
      <c r="G3" s="10">
        <v>0</v>
      </c>
    </row>
    <row r="4" spans="1:7">
      <c r="A4" s="7" t="s">
        <v>11</v>
      </c>
      <c r="B4" s="10">
        <v>170</v>
      </c>
      <c r="C4" s="10">
        <v>350</v>
      </c>
      <c r="D4" s="10">
        <v>1</v>
      </c>
      <c r="E4" s="10">
        <v>1</v>
      </c>
      <c r="F4" s="10">
        <f t="shared" si="0"/>
        <v>170</v>
      </c>
      <c r="G4" s="10">
        <v>350</v>
      </c>
    </row>
    <row r="5" spans="1:7">
      <c r="A5" s="7" t="s">
        <v>12</v>
      </c>
      <c r="B5" s="10">
        <v>170</v>
      </c>
      <c r="C5" s="10">
        <v>350</v>
      </c>
      <c r="D5" s="10">
        <v>0</v>
      </c>
      <c r="E5" s="10">
        <v>0</v>
      </c>
      <c r="F5" s="10">
        <v>0</v>
      </c>
      <c r="G5" s="10">
        <v>0</v>
      </c>
    </row>
    <row r="6" spans="1:7">
      <c r="A6" s="41" t="s">
        <v>18</v>
      </c>
      <c r="B6" s="41"/>
      <c r="C6" s="41"/>
      <c r="D6" s="10">
        <v>0</v>
      </c>
      <c r="E6" s="10">
        <v>0</v>
      </c>
      <c r="F6" s="10">
        <f t="shared" si="0"/>
        <v>0</v>
      </c>
      <c r="G6" s="10">
        <f t="shared" si="0"/>
        <v>0</v>
      </c>
    </row>
    <row r="7" spans="1:7">
      <c r="A7" s="7" t="s">
        <v>11</v>
      </c>
      <c r="B7" s="10">
        <v>340</v>
      </c>
      <c r="C7" s="10">
        <v>650</v>
      </c>
      <c r="D7" s="10">
        <v>0</v>
      </c>
      <c r="E7" s="10">
        <v>0</v>
      </c>
      <c r="F7" s="10">
        <f t="shared" si="0"/>
        <v>0</v>
      </c>
      <c r="G7" s="10">
        <v>0</v>
      </c>
    </row>
    <row r="8" spans="1:7">
      <c r="A8" s="41" t="s">
        <v>19</v>
      </c>
      <c r="B8" s="41"/>
      <c r="C8" s="41"/>
      <c r="D8" s="10">
        <v>0</v>
      </c>
      <c r="E8" s="10">
        <v>0</v>
      </c>
      <c r="F8" s="10">
        <f t="shared" si="0"/>
        <v>0</v>
      </c>
      <c r="G8" s="10">
        <f t="shared" si="0"/>
        <v>0</v>
      </c>
    </row>
    <row r="9" spans="1:7">
      <c r="A9" s="10" t="s">
        <v>20</v>
      </c>
      <c r="B9" s="10">
        <v>12</v>
      </c>
      <c r="C9" s="10">
        <v>20</v>
      </c>
      <c r="D9" s="10">
        <v>9</v>
      </c>
      <c r="E9" s="10">
        <v>9</v>
      </c>
      <c r="F9" s="10">
        <f t="shared" si="0"/>
        <v>108</v>
      </c>
      <c r="G9" s="10">
        <f t="shared" si="0"/>
        <v>180</v>
      </c>
    </row>
    <row r="10" spans="1:7">
      <c r="A10" s="10" t="s">
        <v>21</v>
      </c>
      <c r="B10" s="10">
        <v>19</v>
      </c>
      <c r="C10" s="10">
        <v>30</v>
      </c>
      <c r="D10" s="10">
        <v>2</v>
      </c>
      <c r="E10" s="10">
        <v>2</v>
      </c>
      <c r="F10" s="10">
        <f t="shared" si="0"/>
        <v>38</v>
      </c>
      <c r="G10" s="10">
        <v>60</v>
      </c>
    </row>
    <row r="11" spans="1:7">
      <c r="A11" s="41" t="s">
        <v>23</v>
      </c>
      <c r="B11" s="41"/>
      <c r="C11" s="41"/>
      <c r="D11" s="10">
        <v>0</v>
      </c>
      <c r="E11" s="10">
        <v>0</v>
      </c>
      <c r="F11" s="10">
        <f t="shared" si="0"/>
        <v>0</v>
      </c>
      <c r="G11" s="10">
        <f t="shared" si="0"/>
        <v>0</v>
      </c>
    </row>
    <row r="12" spans="1:7">
      <c r="A12" s="10" t="s">
        <v>102</v>
      </c>
      <c r="B12" s="10">
        <v>14</v>
      </c>
      <c r="C12" s="10">
        <v>25</v>
      </c>
      <c r="D12" s="10">
        <v>1</v>
      </c>
      <c r="E12" s="10">
        <v>1</v>
      </c>
      <c r="F12" s="10">
        <f t="shared" si="0"/>
        <v>14</v>
      </c>
      <c r="G12" s="10">
        <f t="shared" si="0"/>
        <v>25</v>
      </c>
    </row>
    <row r="13" spans="1:7">
      <c r="A13" s="6" t="s">
        <v>33</v>
      </c>
      <c r="B13" s="6">
        <v>23</v>
      </c>
      <c r="C13" s="6">
        <v>35</v>
      </c>
      <c r="D13" s="10">
        <v>1</v>
      </c>
      <c r="E13" s="10">
        <v>1</v>
      </c>
      <c r="F13" s="10">
        <f t="shared" si="0"/>
        <v>23</v>
      </c>
      <c r="G13" s="10">
        <f t="shared" si="0"/>
        <v>35</v>
      </c>
    </row>
    <row r="14" spans="1:7">
      <c r="A14" s="6" t="s">
        <v>103</v>
      </c>
      <c r="B14" s="6">
        <v>20</v>
      </c>
      <c r="C14" s="6">
        <v>30</v>
      </c>
      <c r="D14" s="10">
        <v>1</v>
      </c>
      <c r="E14" s="10">
        <v>1</v>
      </c>
      <c r="F14" s="10">
        <f t="shared" si="0"/>
        <v>20</v>
      </c>
      <c r="G14" s="10">
        <f t="shared" si="0"/>
        <v>30</v>
      </c>
    </row>
    <row r="15" spans="1:7">
      <c r="A15" s="41" t="s">
        <v>89</v>
      </c>
      <c r="B15" s="41"/>
      <c r="C15" s="41"/>
      <c r="D15" s="10">
        <v>0</v>
      </c>
      <c r="E15" s="10">
        <v>0</v>
      </c>
      <c r="F15" s="10">
        <f t="shared" si="0"/>
        <v>0</v>
      </c>
      <c r="G15" s="10">
        <f t="shared" si="0"/>
        <v>0</v>
      </c>
    </row>
    <row r="16" spans="1:7">
      <c r="A16" s="31" t="s">
        <v>88</v>
      </c>
      <c r="B16" s="10"/>
      <c r="C16" s="10"/>
      <c r="D16" s="10">
        <v>0</v>
      </c>
      <c r="E16" s="10">
        <v>0</v>
      </c>
      <c r="F16" s="10">
        <f t="shared" si="0"/>
        <v>0</v>
      </c>
      <c r="G16" s="10">
        <v>50</v>
      </c>
    </row>
    <row r="17" spans="1:7">
      <c r="A17" s="31" t="s">
        <v>104</v>
      </c>
      <c r="B17" s="10"/>
      <c r="C17" s="10"/>
      <c r="D17" s="10">
        <v>0</v>
      </c>
      <c r="E17" s="10">
        <v>0</v>
      </c>
      <c r="F17" s="10">
        <f t="shared" si="0"/>
        <v>0</v>
      </c>
      <c r="G17" s="10">
        <v>70</v>
      </c>
    </row>
    <row r="18" spans="1:7">
      <c r="B18" s="10"/>
      <c r="C18" s="10"/>
      <c r="D18" s="10">
        <v>0</v>
      </c>
      <c r="E18" s="10">
        <v>0</v>
      </c>
      <c r="F18" s="10">
        <f t="shared" si="0"/>
        <v>0</v>
      </c>
      <c r="G18" s="10">
        <f t="shared" si="0"/>
        <v>0</v>
      </c>
    </row>
    <row r="19" spans="1:7">
      <c r="A19" s="31" t="s">
        <v>90</v>
      </c>
      <c r="B19" s="10"/>
      <c r="C19" s="10"/>
      <c r="D19" s="10">
        <v>0</v>
      </c>
      <c r="E19" s="10">
        <v>0</v>
      </c>
      <c r="F19" s="10">
        <f t="shared" si="0"/>
        <v>0</v>
      </c>
      <c r="G19" s="10">
        <v>135</v>
      </c>
    </row>
    <row r="20" spans="1:7">
      <c r="A20" s="32"/>
      <c r="B20" s="10"/>
      <c r="C20" s="10"/>
      <c r="D20" s="10">
        <v>0</v>
      </c>
      <c r="E20" s="10">
        <v>0</v>
      </c>
      <c r="F20" s="10">
        <f t="shared" si="0"/>
        <v>0</v>
      </c>
      <c r="G20" s="10">
        <f t="shared" si="0"/>
        <v>0</v>
      </c>
    </row>
    <row r="21" spans="1:7">
      <c r="A21" s="32"/>
      <c r="B21" s="32"/>
      <c r="C21" s="32"/>
      <c r="D21" s="10">
        <v>0</v>
      </c>
      <c r="E21" s="10">
        <v>0</v>
      </c>
      <c r="F21" s="10">
        <f t="shared" si="0"/>
        <v>0</v>
      </c>
      <c r="G21" s="10">
        <f t="shared" si="0"/>
        <v>0</v>
      </c>
    </row>
    <row r="22" spans="1:7">
      <c r="A22" s="32"/>
      <c r="B22" s="32"/>
      <c r="C22" s="32"/>
      <c r="D22" s="10">
        <v>0</v>
      </c>
      <c r="E22" s="10">
        <v>0</v>
      </c>
      <c r="F22" s="10">
        <f t="shared" si="0"/>
        <v>0</v>
      </c>
      <c r="G22" s="10">
        <f t="shared" si="0"/>
        <v>0</v>
      </c>
    </row>
    <row r="23" spans="1:7">
      <c r="G23" s="18">
        <f>SUM(G2:G22)</f>
        <v>1615</v>
      </c>
    </row>
  </sheetData>
  <mergeCells count="4">
    <mergeCell ref="A6:C6"/>
    <mergeCell ref="A8:C8"/>
    <mergeCell ref="A11:C11"/>
    <mergeCell ref="A15:C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23"/>
  <sheetViews>
    <sheetView topLeftCell="A13" workbookViewId="0">
      <selection activeCell="A35" sqref="A35"/>
    </sheetView>
  </sheetViews>
  <sheetFormatPr defaultRowHeight="15"/>
  <cols>
    <col min="1" max="1" width="26.42578125" bestFit="1" customWidth="1"/>
    <col min="2" max="2" width="9.710937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7">
      <c r="A1" s="20" t="s">
        <v>0</v>
      </c>
      <c r="B1" s="20" t="s">
        <v>1</v>
      </c>
      <c r="C1" s="20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7">
      <c r="A2" s="7" t="s">
        <v>11</v>
      </c>
      <c r="B2" s="10">
        <v>170</v>
      </c>
      <c r="C2" s="10">
        <v>350</v>
      </c>
      <c r="D2" s="10">
        <v>1</v>
      </c>
      <c r="E2" s="10">
        <v>1</v>
      </c>
      <c r="F2" s="10">
        <f t="shared" ref="F2:G2" si="0">D2*B2</f>
        <v>170</v>
      </c>
      <c r="G2" s="10">
        <f t="shared" si="0"/>
        <v>350</v>
      </c>
    </row>
    <row r="3" spans="1:7">
      <c r="A3" s="7" t="s">
        <v>10</v>
      </c>
      <c r="B3" s="10">
        <v>160</v>
      </c>
      <c r="C3" s="10">
        <v>300</v>
      </c>
      <c r="D3" s="10">
        <v>3</v>
      </c>
      <c r="E3" s="10">
        <v>3</v>
      </c>
      <c r="F3" s="10">
        <f t="shared" ref="F3:F22" si="1">D3*B3</f>
        <v>480</v>
      </c>
      <c r="G3" s="10">
        <f>270+300+280</f>
        <v>850</v>
      </c>
    </row>
    <row r="4" spans="1:7">
      <c r="A4" s="7" t="s">
        <v>106</v>
      </c>
      <c r="B4" s="10">
        <v>150</v>
      </c>
      <c r="C4" s="10">
        <v>300</v>
      </c>
      <c r="D4" s="10">
        <v>1</v>
      </c>
      <c r="E4" s="10">
        <v>1</v>
      </c>
      <c r="F4" s="10">
        <f t="shared" si="1"/>
        <v>150</v>
      </c>
      <c r="G4" s="10">
        <f t="shared" ref="G4:G22" si="2">E4*C4</f>
        <v>300</v>
      </c>
    </row>
    <row r="5" spans="1:7">
      <c r="A5" s="7" t="s">
        <v>105</v>
      </c>
      <c r="B5" s="10">
        <v>250</v>
      </c>
      <c r="C5" s="10">
        <v>450</v>
      </c>
      <c r="D5" s="10">
        <v>1</v>
      </c>
      <c r="E5" s="10">
        <v>1</v>
      </c>
      <c r="F5" s="10">
        <f t="shared" si="1"/>
        <v>250</v>
      </c>
      <c r="G5" s="10">
        <f t="shared" si="2"/>
        <v>450</v>
      </c>
    </row>
    <row r="6" spans="1:7">
      <c r="A6" s="41" t="s">
        <v>18</v>
      </c>
      <c r="B6" s="41"/>
      <c r="C6" s="41"/>
      <c r="D6" s="10">
        <v>0</v>
      </c>
      <c r="E6" s="10">
        <v>0</v>
      </c>
      <c r="F6" s="10">
        <f t="shared" si="1"/>
        <v>0</v>
      </c>
      <c r="G6" s="10">
        <f t="shared" si="2"/>
        <v>0</v>
      </c>
    </row>
    <row r="7" spans="1:7">
      <c r="A7" s="7" t="s">
        <v>11</v>
      </c>
      <c r="B7" s="10">
        <v>340</v>
      </c>
      <c r="C7" s="10">
        <v>650</v>
      </c>
      <c r="D7" s="10">
        <v>0</v>
      </c>
      <c r="E7" s="10">
        <v>0</v>
      </c>
      <c r="F7" s="10">
        <f t="shared" si="1"/>
        <v>0</v>
      </c>
      <c r="G7" s="10">
        <f t="shared" si="2"/>
        <v>0</v>
      </c>
    </row>
    <row r="8" spans="1:7">
      <c r="A8" s="41" t="s">
        <v>19</v>
      </c>
      <c r="B8" s="41"/>
      <c r="C8" s="41"/>
      <c r="D8" s="10">
        <v>0</v>
      </c>
      <c r="E8" s="10">
        <v>0</v>
      </c>
      <c r="F8" s="10">
        <f t="shared" si="1"/>
        <v>0</v>
      </c>
      <c r="G8" s="10">
        <f t="shared" si="2"/>
        <v>0</v>
      </c>
    </row>
    <row r="9" spans="1:7">
      <c r="A9" s="10" t="s">
        <v>20</v>
      </c>
      <c r="B9" s="10">
        <v>12</v>
      </c>
      <c r="C9" s="10">
        <v>20</v>
      </c>
      <c r="D9" s="10">
        <v>11</v>
      </c>
      <c r="E9" s="10">
        <v>11</v>
      </c>
      <c r="F9" s="10">
        <f t="shared" si="1"/>
        <v>132</v>
      </c>
      <c r="G9" s="10">
        <f t="shared" si="2"/>
        <v>220</v>
      </c>
    </row>
    <row r="10" spans="1:7">
      <c r="A10" s="10" t="s">
        <v>21</v>
      </c>
      <c r="B10" s="10">
        <v>19</v>
      </c>
      <c r="C10" s="10">
        <v>30</v>
      </c>
      <c r="D10" s="10">
        <v>1</v>
      </c>
      <c r="E10" s="10">
        <v>1</v>
      </c>
      <c r="F10" s="10">
        <f t="shared" si="1"/>
        <v>19</v>
      </c>
      <c r="G10" s="10">
        <f t="shared" si="2"/>
        <v>30</v>
      </c>
    </row>
    <row r="11" spans="1:7">
      <c r="A11" s="41" t="s">
        <v>23</v>
      </c>
      <c r="B11" s="41"/>
      <c r="C11" s="41"/>
      <c r="D11" s="10">
        <v>0</v>
      </c>
      <c r="E11" s="10">
        <v>0</v>
      </c>
      <c r="F11" s="10">
        <f t="shared" si="1"/>
        <v>0</v>
      </c>
      <c r="G11" s="10">
        <f t="shared" si="2"/>
        <v>0</v>
      </c>
    </row>
    <row r="12" spans="1:7">
      <c r="A12" s="10" t="s">
        <v>102</v>
      </c>
      <c r="B12" s="10">
        <v>14</v>
      </c>
      <c r="C12" s="10">
        <v>25</v>
      </c>
      <c r="D12" s="10">
        <v>6</v>
      </c>
      <c r="E12" s="10">
        <v>6</v>
      </c>
      <c r="F12" s="10">
        <f t="shared" si="1"/>
        <v>84</v>
      </c>
      <c r="G12" s="10">
        <f t="shared" si="2"/>
        <v>150</v>
      </c>
    </row>
    <row r="13" spans="1:7">
      <c r="A13" s="6" t="s">
        <v>33</v>
      </c>
      <c r="B13" s="6">
        <v>23</v>
      </c>
      <c r="C13" s="6">
        <v>35</v>
      </c>
      <c r="D13" s="10">
        <v>2</v>
      </c>
      <c r="E13" s="10">
        <v>2</v>
      </c>
      <c r="F13" s="10">
        <f t="shared" si="1"/>
        <v>46</v>
      </c>
      <c r="G13" s="10">
        <f t="shared" si="2"/>
        <v>70</v>
      </c>
    </row>
    <row r="14" spans="1:7">
      <c r="A14" s="6" t="s">
        <v>107</v>
      </c>
      <c r="B14" s="6">
        <v>20</v>
      </c>
      <c r="C14" s="6">
        <v>30</v>
      </c>
      <c r="D14" s="10">
        <v>1</v>
      </c>
      <c r="E14" s="10">
        <v>1</v>
      </c>
      <c r="F14" s="10">
        <f t="shared" si="1"/>
        <v>20</v>
      </c>
      <c r="G14" s="10">
        <v>35</v>
      </c>
    </row>
    <row r="15" spans="1:7">
      <c r="A15" s="41" t="s">
        <v>89</v>
      </c>
      <c r="B15" s="41"/>
      <c r="C15" s="41"/>
      <c r="D15" s="10">
        <v>0</v>
      </c>
      <c r="E15" s="10">
        <v>0</v>
      </c>
      <c r="F15" s="10">
        <f t="shared" si="1"/>
        <v>0</v>
      </c>
      <c r="G15" s="10">
        <f t="shared" si="2"/>
        <v>0</v>
      </c>
    </row>
    <row r="16" spans="1:7">
      <c r="A16" s="31" t="s">
        <v>88</v>
      </c>
      <c r="B16" s="10"/>
      <c r="C16" s="10"/>
      <c r="D16" s="10">
        <v>0</v>
      </c>
      <c r="E16" s="10">
        <v>0</v>
      </c>
      <c r="F16" s="10">
        <f t="shared" si="1"/>
        <v>0</v>
      </c>
      <c r="G16" s="10">
        <f t="shared" si="2"/>
        <v>0</v>
      </c>
    </row>
    <row r="17" spans="1:7">
      <c r="A17" s="31" t="s">
        <v>104</v>
      </c>
      <c r="B17" s="10"/>
      <c r="C17" s="10"/>
      <c r="D17" s="10">
        <v>0</v>
      </c>
      <c r="E17" s="10">
        <v>0</v>
      </c>
      <c r="F17" s="10">
        <f t="shared" si="1"/>
        <v>0</v>
      </c>
      <c r="G17" s="10">
        <v>70</v>
      </c>
    </row>
    <row r="18" spans="1:7">
      <c r="B18" s="10"/>
      <c r="C18" s="10"/>
      <c r="D18" s="10">
        <v>0</v>
      </c>
      <c r="E18" s="10">
        <v>0</v>
      </c>
      <c r="F18" s="10">
        <f t="shared" si="1"/>
        <v>0</v>
      </c>
      <c r="G18" s="10">
        <f t="shared" si="2"/>
        <v>0</v>
      </c>
    </row>
    <row r="19" spans="1:7">
      <c r="A19" s="31" t="s">
        <v>90</v>
      </c>
      <c r="B19" s="10"/>
      <c r="C19" s="10"/>
      <c r="D19" s="10">
        <v>0</v>
      </c>
      <c r="E19" s="10">
        <v>0</v>
      </c>
      <c r="F19" s="10">
        <f t="shared" si="1"/>
        <v>0</v>
      </c>
      <c r="G19" s="10">
        <v>60</v>
      </c>
    </row>
    <row r="20" spans="1:7">
      <c r="A20" s="32"/>
      <c r="B20" s="10"/>
      <c r="C20" s="10"/>
      <c r="D20" s="10">
        <v>0</v>
      </c>
      <c r="E20" s="10">
        <v>0</v>
      </c>
      <c r="F20" s="10">
        <f t="shared" si="1"/>
        <v>0</v>
      </c>
      <c r="G20" s="10">
        <f t="shared" si="2"/>
        <v>0</v>
      </c>
    </row>
    <row r="21" spans="1:7">
      <c r="A21" s="32"/>
      <c r="B21" s="32"/>
      <c r="C21" s="32"/>
      <c r="D21" s="10">
        <v>0</v>
      </c>
      <c r="E21" s="10">
        <v>0</v>
      </c>
      <c r="F21" s="10">
        <f t="shared" si="1"/>
        <v>0</v>
      </c>
      <c r="G21" s="10">
        <f t="shared" si="2"/>
        <v>0</v>
      </c>
    </row>
    <row r="22" spans="1:7">
      <c r="A22" s="32"/>
      <c r="B22" s="32"/>
      <c r="C22" s="32"/>
      <c r="D22" s="10">
        <v>0</v>
      </c>
      <c r="E22" s="10">
        <v>0</v>
      </c>
      <c r="F22" s="10">
        <f t="shared" si="1"/>
        <v>0</v>
      </c>
      <c r="G22" s="10">
        <f t="shared" si="2"/>
        <v>0</v>
      </c>
    </row>
    <row r="23" spans="1:7">
      <c r="G23" s="18">
        <f>SUM(G2:G22)</f>
        <v>2585</v>
      </c>
    </row>
  </sheetData>
  <mergeCells count="4">
    <mergeCell ref="A6:C6"/>
    <mergeCell ref="A8:C8"/>
    <mergeCell ref="A11:C11"/>
    <mergeCell ref="A15:C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4"/>
  <sheetViews>
    <sheetView topLeftCell="A13" workbookViewId="0">
      <selection activeCell="F35" sqref="F35"/>
    </sheetView>
  </sheetViews>
  <sheetFormatPr defaultRowHeight="15"/>
  <cols>
    <col min="1" max="1" width="26.42578125" bestFit="1" customWidth="1"/>
    <col min="2" max="2" width="9.710937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13">
      <c r="A1" s="20" t="s">
        <v>0</v>
      </c>
      <c r="B1" s="20" t="s">
        <v>1</v>
      </c>
      <c r="C1" s="20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13">
      <c r="A2" s="37" t="s">
        <v>113</v>
      </c>
      <c r="B2" s="38">
        <v>170</v>
      </c>
      <c r="C2" s="39">
        <v>350</v>
      </c>
      <c r="D2" s="36">
        <v>1</v>
      </c>
      <c r="E2" s="36">
        <v>1</v>
      </c>
      <c r="F2" s="36">
        <f t="shared" ref="F2" si="0">D2*B2</f>
        <v>170</v>
      </c>
      <c r="G2" s="36">
        <f t="shared" ref="G2" si="1">E2*C2</f>
        <v>350</v>
      </c>
    </row>
    <row r="3" spans="1:13">
      <c r="A3" s="35" t="s">
        <v>108</v>
      </c>
      <c r="B3" s="35">
        <v>140</v>
      </c>
      <c r="C3" s="10">
        <v>320</v>
      </c>
      <c r="D3" s="10">
        <v>1</v>
      </c>
      <c r="E3" s="34">
        <v>1</v>
      </c>
      <c r="F3" s="10">
        <f t="shared" ref="F3:G3" si="2">D3*B3</f>
        <v>140</v>
      </c>
      <c r="G3" s="10">
        <f t="shared" si="2"/>
        <v>320</v>
      </c>
      <c r="L3" s="35"/>
      <c r="M3" s="35">
        <v>140</v>
      </c>
    </row>
    <row r="4" spans="1:13">
      <c r="A4" s="35" t="s">
        <v>109</v>
      </c>
      <c r="B4" s="35">
        <v>160</v>
      </c>
      <c r="C4" s="10">
        <v>300</v>
      </c>
      <c r="D4" s="7">
        <v>1</v>
      </c>
      <c r="E4" s="7">
        <v>1</v>
      </c>
      <c r="F4" s="10">
        <f t="shared" ref="F4:F23" si="3">D4*B4</f>
        <v>160</v>
      </c>
      <c r="G4" s="10">
        <f t="shared" ref="G4:G23" si="4">E4*C4</f>
        <v>300</v>
      </c>
      <c r="L4" s="35"/>
      <c r="M4" s="35">
        <v>160</v>
      </c>
    </row>
    <row r="5" spans="1:13">
      <c r="A5" s="35" t="s">
        <v>110</v>
      </c>
      <c r="B5" s="35">
        <v>140</v>
      </c>
      <c r="C5" s="10">
        <v>300</v>
      </c>
      <c r="D5" s="7">
        <v>1</v>
      </c>
      <c r="E5" s="7">
        <v>1</v>
      </c>
      <c r="F5" s="10">
        <f t="shared" si="3"/>
        <v>140</v>
      </c>
      <c r="G5" s="10">
        <f t="shared" si="4"/>
        <v>300</v>
      </c>
      <c r="L5" s="35"/>
      <c r="M5" s="35">
        <v>140</v>
      </c>
    </row>
    <row r="6" spans="1:13">
      <c r="A6" s="35" t="s">
        <v>111</v>
      </c>
      <c r="B6" s="35">
        <v>160</v>
      </c>
      <c r="C6" s="10">
        <v>340</v>
      </c>
      <c r="D6" s="7">
        <v>1</v>
      </c>
      <c r="E6" s="7">
        <v>1</v>
      </c>
      <c r="F6" s="10">
        <f t="shared" si="3"/>
        <v>160</v>
      </c>
      <c r="G6" s="10">
        <f t="shared" si="4"/>
        <v>340</v>
      </c>
      <c r="L6" s="35"/>
      <c r="M6" s="35">
        <v>160</v>
      </c>
    </row>
    <row r="7" spans="1:13">
      <c r="A7" s="41" t="s">
        <v>18</v>
      </c>
      <c r="B7" s="41"/>
      <c r="C7" s="41"/>
      <c r="D7" s="10">
        <v>0</v>
      </c>
      <c r="E7" s="10">
        <v>0</v>
      </c>
      <c r="F7" s="10">
        <f t="shared" si="3"/>
        <v>0</v>
      </c>
      <c r="G7" s="10">
        <f t="shared" si="4"/>
        <v>0</v>
      </c>
    </row>
    <row r="8" spans="1:13">
      <c r="A8" s="7" t="s">
        <v>11</v>
      </c>
      <c r="B8" s="10">
        <v>340</v>
      </c>
      <c r="C8" s="10">
        <v>650</v>
      </c>
      <c r="D8" s="10">
        <v>0</v>
      </c>
      <c r="E8" s="10">
        <v>0</v>
      </c>
      <c r="F8" s="10">
        <f t="shared" si="3"/>
        <v>0</v>
      </c>
      <c r="G8" s="10">
        <f t="shared" si="4"/>
        <v>0</v>
      </c>
    </row>
    <row r="9" spans="1:13">
      <c r="A9" s="41" t="s">
        <v>19</v>
      </c>
      <c r="B9" s="41"/>
      <c r="C9" s="41"/>
      <c r="D9" s="10">
        <v>0</v>
      </c>
      <c r="E9" s="10">
        <v>0</v>
      </c>
      <c r="F9" s="10">
        <f t="shared" si="3"/>
        <v>0</v>
      </c>
      <c r="G9" s="10">
        <f t="shared" si="4"/>
        <v>0</v>
      </c>
    </row>
    <row r="10" spans="1:13">
      <c r="A10" s="10" t="s">
        <v>20</v>
      </c>
      <c r="B10" s="10">
        <v>12</v>
      </c>
      <c r="C10" s="10">
        <v>20</v>
      </c>
      <c r="D10" s="10">
        <v>9</v>
      </c>
      <c r="E10" s="10">
        <v>9</v>
      </c>
      <c r="F10" s="10">
        <f t="shared" si="3"/>
        <v>108</v>
      </c>
      <c r="G10" s="10">
        <f t="shared" si="4"/>
        <v>180</v>
      </c>
    </row>
    <row r="11" spans="1:13">
      <c r="A11" s="10" t="s">
        <v>21</v>
      </c>
      <c r="B11" s="10">
        <v>19</v>
      </c>
      <c r="C11" s="10">
        <v>30</v>
      </c>
      <c r="D11" s="10">
        <v>2</v>
      </c>
      <c r="E11" s="10">
        <v>2</v>
      </c>
      <c r="F11" s="10">
        <f t="shared" si="3"/>
        <v>38</v>
      </c>
      <c r="G11" s="10">
        <f t="shared" si="4"/>
        <v>60</v>
      </c>
    </row>
    <row r="12" spans="1:13">
      <c r="A12" s="41" t="s">
        <v>23</v>
      </c>
      <c r="B12" s="41"/>
      <c r="C12" s="41"/>
      <c r="D12" s="10">
        <v>0</v>
      </c>
      <c r="E12" s="10">
        <v>0</v>
      </c>
      <c r="F12" s="10">
        <f t="shared" si="3"/>
        <v>0</v>
      </c>
      <c r="G12" s="10">
        <f t="shared" si="4"/>
        <v>0</v>
      </c>
    </row>
    <row r="13" spans="1:13">
      <c r="A13" s="10" t="s">
        <v>102</v>
      </c>
      <c r="B13" s="10">
        <v>14</v>
      </c>
      <c r="C13" s="10">
        <v>25</v>
      </c>
      <c r="D13" s="10">
        <v>2</v>
      </c>
      <c r="E13" s="10">
        <v>2</v>
      </c>
      <c r="F13" s="10">
        <f t="shared" si="3"/>
        <v>28</v>
      </c>
      <c r="G13" s="10">
        <v>60</v>
      </c>
    </row>
    <row r="14" spans="1:13">
      <c r="A14" s="35" t="s">
        <v>112</v>
      </c>
      <c r="B14" s="6">
        <v>16</v>
      </c>
      <c r="C14" s="6">
        <v>30</v>
      </c>
      <c r="D14" s="10">
        <v>4</v>
      </c>
      <c r="E14" s="10">
        <v>4</v>
      </c>
      <c r="F14" s="10">
        <f t="shared" si="3"/>
        <v>64</v>
      </c>
      <c r="G14" s="10">
        <f t="shared" si="4"/>
        <v>120</v>
      </c>
    </row>
    <row r="15" spans="1:13">
      <c r="A15" s="6" t="s">
        <v>107</v>
      </c>
      <c r="B15" s="6">
        <v>20</v>
      </c>
      <c r="C15" s="6">
        <v>30</v>
      </c>
      <c r="D15" s="10">
        <v>0</v>
      </c>
      <c r="E15" s="10">
        <v>0</v>
      </c>
      <c r="F15" s="10">
        <f t="shared" si="3"/>
        <v>0</v>
      </c>
      <c r="G15" s="10">
        <f t="shared" si="4"/>
        <v>0</v>
      </c>
    </row>
    <row r="16" spans="1:13">
      <c r="A16" s="41" t="s">
        <v>89</v>
      </c>
      <c r="B16" s="41"/>
      <c r="C16" s="41"/>
      <c r="D16" s="10">
        <v>0</v>
      </c>
      <c r="E16" s="10">
        <v>0</v>
      </c>
      <c r="F16" s="10">
        <f t="shared" si="3"/>
        <v>0</v>
      </c>
      <c r="G16" s="10">
        <f t="shared" si="4"/>
        <v>0</v>
      </c>
    </row>
    <row r="17" spans="1:7">
      <c r="A17" s="33" t="s">
        <v>88</v>
      </c>
      <c r="B17" s="10"/>
      <c r="C17" s="10"/>
      <c r="D17" s="10">
        <v>0</v>
      </c>
      <c r="E17" s="10">
        <v>0</v>
      </c>
      <c r="F17" s="10">
        <f t="shared" si="3"/>
        <v>0</v>
      </c>
      <c r="G17" s="10">
        <v>20</v>
      </c>
    </row>
    <row r="18" spans="1:7">
      <c r="A18" s="33" t="s">
        <v>104</v>
      </c>
      <c r="B18" s="10"/>
      <c r="C18" s="10"/>
      <c r="D18" s="10">
        <v>0</v>
      </c>
      <c r="E18" s="10">
        <v>0</v>
      </c>
      <c r="F18" s="10">
        <f t="shared" si="3"/>
        <v>0</v>
      </c>
      <c r="G18" s="10">
        <v>40</v>
      </c>
    </row>
    <row r="19" spans="1:7">
      <c r="B19" s="10"/>
      <c r="C19" s="10"/>
      <c r="D19" s="10">
        <v>0</v>
      </c>
      <c r="E19" s="10">
        <v>0</v>
      </c>
      <c r="F19" s="10">
        <f t="shared" si="3"/>
        <v>0</v>
      </c>
      <c r="G19" s="10">
        <f t="shared" si="4"/>
        <v>0</v>
      </c>
    </row>
    <row r="20" spans="1:7">
      <c r="A20" s="33" t="s">
        <v>90</v>
      </c>
      <c r="B20" s="10"/>
      <c r="C20" s="10"/>
      <c r="D20" s="10">
        <v>0</v>
      </c>
      <c r="E20" s="10">
        <v>0</v>
      </c>
      <c r="F20" s="10">
        <f t="shared" si="3"/>
        <v>0</v>
      </c>
      <c r="G20" s="10">
        <f t="shared" si="4"/>
        <v>0</v>
      </c>
    </row>
    <row r="21" spans="1:7">
      <c r="A21" s="32"/>
      <c r="B21" s="10"/>
      <c r="C21" s="10"/>
      <c r="D21" s="10">
        <v>0</v>
      </c>
      <c r="E21" s="10">
        <v>0</v>
      </c>
      <c r="F21" s="10">
        <f t="shared" si="3"/>
        <v>0</v>
      </c>
      <c r="G21" s="10">
        <v>20</v>
      </c>
    </row>
    <row r="22" spans="1:7">
      <c r="A22" s="32"/>
      <c r="B22" s="32"/>
      <c r="C22" s="32"/>
      <c r="D22" s="10">
        <v>0</v>
      </c>
      <c r="E22" s="10">
        <v>0</v>
      </c>
      <c r="F22" s="10">
        <f t="shared" si="3"/>
        <v>0</v>
      </c>
      <c r="G22" s="10">
        <f t="shared" si="4"/>
        <v>0</v>
      </c>
    </row>
    <row r="23" spans="1:7">
      <c r="A23" s="32"/>
      <c r="B23" s="32"/>
      <c r="C23" s="32"/>
      <c r="D23" s="10">
        <v>0</v>
      </c>
      <c r="E23" s="10">
        <v>0</v>
      </c>
      <c r="F23" s="10">
        <f t="shared" si="3"/>
        <v>0</v>
      </c>
      <c r="G23" s="10">
        <f t="shared" si="4"/>
        <v>0</v>
      </c>
    </row>
    <row r="24" spans="1:7">
      <c r="G24" s="18">
        <f>SUM(G2:G23)</f>
        <v>2110</v>
      </c>
    </row>
  </sheetData>
  <mergeCells count="4">
    <mergeCell ref="A7:C7"/>
    <mergeCell ref="A9:C9"/>
    <mergeCell ref="A12:C12"/>
    <mergeCell ref="A16:C1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31"/>
  <sheetViews>
    <sheetView topLeftCell="A13" workbookViewId="0">
      <selection activeCell="A27" sqref="A27"/>
    </sheetView>
  </sheetViews>
  <sheetFormatPr defaultRowHeight="15"/>
  <cols>
    <col min="1" max="1" width="26.42578125" bestFit="1" customWidth="1"/>
    <col min="2" max="2" width="9.710937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13">
      <c r="A1" s="20" t="s">
        <v>0</v>
      </c>
      <c r="B1" s="20" t="s">
        <v>1</v>
      </c>
      <c r="C1" s="20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13">
      <c r="A2" s="37" t="s">
        <v>113</v>
      </c>
      <c r="B2" s="42">
        <v>170</v>
      </c>
      <c r="C2" s="43">
        <v>350</v>
      </c>
      <c r="D2" s="36">
        <v>1</v>
      </c>
      <c r="E2" s="36">
        <v>1</v>
      </c>
      <c r="F2" s="36">
        <v>170</v>
      </c>
      <c r="G2" s="36">
        <v>350</v>
      </c>
    </row>
    <row r="3" spans="1:13">
      <c r="A3" s="35" t="s">
        <v>108</v>
      </c>
      <c r="B3" s="35">
        <v>140</v>
      </c>
      <c r="C3" s="36">
        <v>320</v>
      </c>
      <c r="D3" s="36"/>
      <c r="E3" s="36"/>
      <c r="F3" s="36"/>
      <c r="G3" s="36"/>
      <c r="L3" s="35"/>
      <c r="M3" s="35">
        <v>140</v>
      </c>
    </row>
    <row r="4" spans="1:13">
      <c r="A4" s="35" t="s">
        <v>109</v>
      </c>
      <c r="B4" s="35">
        <v>160</v>
      </c>
      <c r="C4" s="36">
        <v>300</v>
      </c>
      <c r="D4" s="7"/>
      <c r="E4" s="7"/>
      <c r="F4" s="36"/>
      <c r="G4" s="36"/>
      <c r="L4" s="35"/>
      <c r="M4" s="35">
        <v>160</v>
      </c>
    </row>
    <row r="5" spans="1:13">
      <c r="A5" s="35" t="s">
        <v>110</v>
      </c>
      <c r="B5" s="35">
        <v>140</v>
      </c>
      <c r="C5" s="36">
        <v>300</v>
      </c>
      <c r="D5" s="7"/>
      <c r="E5" s="7"/>
      <c r="F5" s="36"/>
      <c r="G5" s="36"/>
      <c r="L5" s="35"/>
      <c r="M5" s="35">
        <v>140</v>
      </c>
    </row>
    <row r="6" spans="1:13">
      <c r="A6" s="35" t="s">
        <v>111</v>
      </c>
      <c r="B6" s="35">
        <v>160</v>
      </c>
      <c r="C6" s="36">
        <v>340</v>
      </c>
      <c r="D6" s="7"/>
      <c r="E6" s="7"/>
      <c r="F6" s="36"/>
      <c r="G6" s="36"/>
      <c r="L6" s="35"/>
      <c r="M6" s="35">
        <v>160</v>
      </c>
    </row>
    <row r="7" spans="1:13">
      <c r="A7" s="41" t="s">
        <v>18</v>
      </c>
      <c r="B7" s="41"/>
      <c r="C7" s="41"/>
      <c r="D7" s="36"/>
      <c r="E7" s="36"/>
      <c r="F7" s="36"/>
      <c r="G7" s="36"/>
    </row>
    <row r="8" spans="1:13">
      <c r="A8" s="7" t="s">
        <v>11</v>
      </c>
      <c r="B8" s="36">
        <v>340</v>
      </c>
      <c r="C8" s="36">
        <v>650</v>
      </c>
      <c r="D8" s="36"/>
      <c r="E8" s="36"/>
      <c r="F8" s="36"/>
      <c r="G8" s="36"/>
    </row>
    <row r="9" spans="1:13">
      <c r="A9" s="41" t="s">
        <v>19</v>
      </c>
      <c r="B9" s="41"/>
      <c r="C9" s="41"/>
      <c r="D9" s="36"/>
      <c r="E9" s="36"/>
      <c r="F9" s="36"/>
      <c r="G9" s="36"/>
    </row>
    <row r="10" spans="1:13">
      <c r="A10" s="36" t="s">
        <v>20</v>
      </c>
      <c r="B10" s="36">
        <v>12</v>
      </c>
      <c r="C10" s="36">
        <v>20</v>
      </c>
      <c r="D10" s="36">
        <v>9</v>
      </c>
      <c r="E10" s="36">
        <v>9</v>
      </c>
      <c r="F10" s="36">
        <f>B10*D10</f>
        <v>108</v>
      </c>
      <c r="G10" s="36">
        <f>C10*E10</f>
        <v>180</v>
      </c>
    </row>
    <row r="11" spans="1:13">
      <c r="A11" s="36" t="s">
        <v>21</v>
      </c>
      <c r="B11" s="36">
        <v>19</v>
      </c>
      <c r="C11" s="36">
        <v>30</v>
      </c>
      <c r="D11" s="36"/>
      <c r="E11" s="36"/>
      <c r="F11" s="36"/>
      <c r="G11" s="36"/>
    </row>
    <row r="12" spans="1:13">
      <c r="A12" s="41" t="s">
        <v>23</v>
      </c>
      <c r="B12" s="41"/>
      <c r="C12" s="41"/>
      <c r="D12" s="36"/>
      <c r="E12" s="36"/>
      <c r="F12" s="36"/>
      <c r="G12" s="36"/>
    </row>
    <row r="13" spans="1:13">
      <c r="A13" s="36" t="s">
        <v>102</v>
      </c>
      <c r="B13" s="36">
        <v>14</v>
      </c>
      <c r="C13" s="36">
        <v>25</v>
      </c>
      <c r="D13" s="36"/>
      <c r="E13" s="36"/>
      <c r="F13" s="36"/>
      <c r="G13" s="36"/>
    </row>
    <row r="14" spans="1:13">
      <c r="A14" s="35" t="s">
        <v>112</v>
      </c>
      <c r="B14" s="35">
        <v>16</v>
      </c>
      <c r="C14" s="35">
        <v>30</v>
      </c>
      <c r="D14" s="36">
        <v>1</v>
      </c>
      <c r="E14" s="36">
        <v>1</v>
      </c>
      <c r="F14" s="36">
        <v>16</v>
      </c>
      <c r="G14" s="36">
        <v>30</v>
      </c>
    </row>
    <row r="15" spans="1:13">
      <c r="A15" s="35" t="s">
        <v>33</v>
      </c>
      <c r="B15" s="35">
        <v>23</v>
      </c>
      <c r="C15" s="35">
        <v>35</v>
      </c>
      <c r="D15" s="36">
        <v>2</v>
      </c>
      <c r="E15" s="36">
        <v>2</v>
      </c>
      <c r="F15" s="36">
        <v>46</v>
      </c>
      <c r="G15" s="36">
        <v>70</v>
      </c>
    </row>
    <row r="16" spans="1:13">
      <c r="A16" s="35" t="s">
        <v>107</v>
      </c>
      <c r="B16" s="35">
        <v>20</v>
      </c>
      <c r="C16" s="35">
        <v>30</v>
      </c>
      <c r="D16" s="36"/>
      <c r="E16" s="36"/>
      <c r="F16" s="36"/>
      <c r="G16" s="36"/>
    </row>
    <row r="17" spans="1:7">
      <c r="A17" s="41" t="s">
        <v>89</v>
      </c>
      <c r="B17" s="41"/>
      <c r="C17" s="41"/>
      <c r="D17" s="36"/>
      <c r="E17" s="36"/>
      <c r="F17" s="36"/>
      <c r="G17" s="36"/>
    </row>
    <row r="18" spans="1:7">
      <c r="A18" s="40" t="s">
        <v>88</v>
      </c>
      <c r="B18" s="36"/>
      <c r="C18" s="36"/>
      <c r="D18" s="36"/>
      <c r="E18" s="36"/>
      <c r="F18" s="36"/>
      <c r="G18" s="36">
        <v>45</v>
      </c>
    </row>
    <row r="19" spans="1:7">
      <c r="A19" s="40" t="s">
        <v>104</v>
      </c>
      <c r="B19" s="36"/>
      <c r="C19" s="36"/>
      <c r="D19" s="36"/>
      <c r="E19" s="36"/>
      <c r="F19" s="36"/>
      <c r="G19" s="36">
        <v>90</v>
      </c>
    </row>
    <row r="20" spans="1:7">
      <c r="B20" s="36"/>
      <c r="C20" s="36"/>
      <c r="D20" s="36"/>
      <c r="E20" s="36"/>
      <c r="F20" s="36"/>
      <c r="G20" s="36"/>
    </row>
    <row r="21" spans="1:7">
      <c r="A21" s="40" t="s">
        <v>90</v>
      </c>
      <c r="B21" s="36"/>
      <c r="C21" s="36"/>
      <c r="D21" s="36"/>
      <c r="E21" s="36"/>
      <c r="F21" s="36"/>
      <c r="G21" s="36">
        <v>580</v>
      </c>
    </row>
    <row r="22" spans="1:7">
      <c r="A22" s="32"/>
      <c r="B22" s="36"/>
      <c r="C22" s="36"/>
      <c r="D22" s="36"/>
      <c r="E22" s="36"/>
      <c r="F22" s="36"/>
      <c r="G22" s="36"/>
    </row>
    <row r="23" spans="1:7">
      <c r="A23" s="32"/>
      <c r="B23" s="32"/>
      <c r="C23" s="32"/>
      <c r="D23" s="36"/>
      <c r="E23" s="36"/>
      <c r="F23" s="36"/>
      <c r="G23" s="36"/>
    </row>
    <row r="24" spans="1:7">
      <c r="A24" s="32"/>
      <c r="B24" s="32"/>
      <c r="C24" s="32"/>
      <c r="D24" s="36"/>
      <c r="E24" s="36"/>
      <c r="F24" s="36"/>
      <c r="G24" s="36"/>
    </row>
    <row r="25" spans="1:7">
      <c r="G25" s="18">
        <f>SUM(G2:G24)</f>
        <v>1345</v>
      </c>
    </row>
    <row r="27" spans="1:7">
      <c r="A27" s="32" t="s">
        <v>94</v>
      </c>
      <c r="B27" s="32">
        <v>1345</v>
      </c>
    </row>
    <row r="28" spans="1:7">
      <c r="A28" s="32" t="s">
        <v>98</v>
      </c>
      <c r="B28" s="32">
        <v>1020</v>
      </c>
    </row>
    <row r="29" spans="1:7">
      <c r="A29" s="32" t="s">
        <v>114</v>
      </c>
      <c r="B29" s="32">
        <v>50</v>
      </c>
    </row>
    <row r="30" spans="1:7">
      <c r="A30" s="32" t="s">
        <v>115</v>
      </c>
      <c r="B30" s="32">
        <v>255</v>
      </c>
    </row>
    <row r="31" spans="1:7">
      <c r="A31" s="32" t="s">
        <v>116</v>
      </c>
      <c r="B31" s="32">
        <v>20</v>
      </c>
    </row>
  </sheetData>
  <mergeCells count="4">
    <mergeCell ref="A7:C7"/>
    <mergeCell ref="A9:C9"/>
    <mergeCell ref="A12:C12"/>
    <mergeCell ref="A17:C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32"/>
  <sheetViews>
    <sheetView topLeftCell="A11" workbookViewId="0">
      <selection activeCell="A11" sqref="A1:XFD1048576"/>
    </sheetView>
  </sheetViews>
  <sheetFormatPr defaultRowHeight="15"/>
  <cols>
    <col min="1" max="1" width="26.42578125" bestFit="1" customWidth="1"/>
    <col min="2" max="2" width="9.710937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13">
      <c r="A1" s="20" t="s">
        <v>0</v>
      </c>
      <c r="B1" s="20" t="s">
        <v>1</v>
      </c>
      <c r="C1" s="20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13">
      <c r="A2" s="37" t="s">
        <v>113</v>
      </c>
      <c r="B2" s="42">
        <v>170</v>
      </c>
      <c r="C2" s="43">
        <v>350</v>
      </c>
      <c r="D2" s="36">
        <v>0</v>
      </c>
      <c r="E2" s="36">
        <v>0</v>
      </c>
      <c r="F2" s="36">
        <v>0</v>
      </c>
      <c r="G2" s="36">
        <v>0</v>
      </c>
    </row>
    <row r="3" spans="1:13">
      <c r="A3" s="35" t="s">
        <v>108</v>
      </c>
      <c r="B3" s="35">
        <v>140</v>
      </c>
      <c r="C3" s="36">
        <v>300</v>
      </c>
      <c r="D3" s="36">
        <v>1</v>
      </c>
      <c r="E3" s="36">
        <v>1</v>
      </c>
      <c r="F3" s="36">
        <f>B3*D3</f>
        <v>140</v>
      </c>
      <c r="G3" s="36">
        <v>300</v>
      </c>
      <c r="L3" s="35"/>
      <c r="M3" s="35">
        <v>140</v>
      </c>
    </row>
    <row r="4" spans="1:13">
      <c r="A4" s="35" t="s">
        <v>109</v>
      </c>
      <c r="B4" s="35">
        <v>160</v>
      </c>
      <c r="C4" s="36">
        <v>300</v>
      </c>
      <c r="D4" s="7"/>
      <c r="E4" s="7"/>
      <c r="F4" s="36"/>
      <c r="G4" s="36"/>
      <c r="L4" s="35"/>
      <c r="M4" s="35">
        <v>160</v>
      </c>
    </row>
    <row r="5" spans="1:13">
      <c r="A5" s="35" t="s">
        <v>119</v>
      </c>
      <c r="B5" s="35">
        <v>140</v>
      </c>
      <c r="C5" s="36">
        <v>300</v>
      </c>
      <c r="D5" s="7">
        <v>1</v>
      </c>
      <c r="E5" s="7">
        <v>1</v>
      </c>
      <c r="F5" s="36">
        <v>140</v>
      </c>
      <c r="G5" s="36">
        <v>300</v>
      </c>
      <c r="L5" s="35"/>
      <c r="M5" s="35">
        <v>140</v>
      </c>
    </row>
    <row r="6" spans="1:13">
      <c r="A6" s="35" t="s">
        <v>118</v>
      </c>
      <c r="B6" s="35">
        <v>250</v>
      </c>
      <c r="C6" s="36">
        <v>450</v>
      </c>
      <c r="D6" s="7">
        <v>1</v>
      </c>
      <c r="E6" s="7">
        <v>1</v>
      </c>
      <c r="F6" s="36">
        <v>250</v>
      </c>
      <c r="G6" s="36">
        <v>450</v>
      </c>
      <c r="L6" s="35"/>
      <c r="M6" s="35">
        <v>160</v>
      </c>
    </row>
    <row r="7" spans="1:13">
      <c r="A7" s="41" t="s">
        <v>18</v>
      </c>
      <c r="B7" s="41"/>
      <c r="C7" s="41"/>
      <c r="D7" s="36"/>
      <c r="E7" s="36"/>
      <c r="F7" s="36"/>
      <c r="G7" s="36"/>
    </row>
    <row r="8" spans="1:13">
      <c r="A8" s="7" t="s">
        <v>11</v>
      </c>
      <c r="B8" s="36">
        <v>340</v>
      </c>
      <c r="C8" s="36">
        <v>650</v>
      </c>
      <c r="D8" s="36"/>
      <c r="E8" s="36"/>
      <c r="F8" s="36"/>
      <c r="G8" s="36"/>
    </row>
    <row r="9" spans="1:13">
      <c r="A9" s="41" t="s">
        <v>19</v>
      </c>
      <c r="B9" s="41"/>
      <c r="C9" s="41"/>
      <c r="D9" s="36"/>
      <c r="E9" s="36"/>
      <c r="F9" s="36"/>
      <c r="G9" s="36"/>
    </row>
    <row r="10" spans="1:13">
      <c r="A10" s="36" t="s">
        <v>20</v>
      </c>
      <c r="B10" s="36">
        <v>12</v>
      </c>
      <c r="C10" s="36">
        <v>20</v>
      </c>
      <c r="D10" s="36">
        <v>4</v>
      </c>
      <c r="E10" s="36">
        <v>4</v>
      </c>
      <c r="F10" s="36">
        <f>B10*D10</f>
        <v>48</v>
      </c>
      <c r="G10" s="36">
        <f>C10*E10</f>
        <v>80</v>
      </c>
    </row>
    <row r="11" spans="1:13">
      <c r="A11" s="36" t="s">
        <v>21</v>
      </c>
      <c r="B11" s="36">
        <v>19</v>
      </c>
      <c r="C11" s="36">
        <v>30</v>
      </c>
      <c r="D11" s="36">
        <v>2</v>
      </c>
      <c r="E11" s="36">
        <v>2</v>
      </c>
      <c r="F11" s="36">
        <v>38</v>
      </c>
      <c r="G11" s="36">
        <v>60</v>
      </c>
    </row>
    <row r="12" spans="1:13">
      <c r="A12" s="41" t="s">
        <v>23</v>
      </c>
      <c r="B12" s="41"/>
      <c r="C12" s="41"/>
      <c r="D12" s="36"/>
      <c r="E12" s="36"/>
      <c r="F12" s="36"/>
      <c r="G12" s="36"/>
    </row>
    <row r="13" spans="1:13">
      <c r="A13" s="36" t="s">
        <v>102</v>
      </c>
      <c r="B13" s="36">
        <v>14</v>
      </c>
      <c r="C13" s="36">
        <v>25</v>
      </c>
      <c r="D13" s="36">
        <v>5</v>
      </c>
      <c r="E13" s="36">
        <v>5</v>
      </c>
      <c r="F13" s="36">
        <f>B13*D13</f>
        <v>70</v>
      </c>
      <c r="G13" s="36">
        <f>C13*E13</f>
        <v>125</v>
      </c>
    </row>
    <row r="14" spans="1:13">
      <c r="A14" s="35" t="s">
        <v>117</v>
      </c>
      <c r="B14" s="35">
        <v>20</v>
      </c>
      <c r="C14" s="35">
        <v>30</v>
      </c>
      <c r="D14" s="36">
        <v>6</v>
      </c>
      <c r="E14" s="36">
        <v>6</v>
      </c>
      <c r="F14" s="36">
        <f>B14*D14</f>
        <v>120</v>
      </c>
      <c r="G14" s="36">
        <v>175</v>
      </c>
    </row>
    <row r="15" spans="1:13">
      <c r="A15" s="35" t="s">
        <v>33</v>
      </c>
      <c r="B15" s="35">
        <v>23</v>
      </c>
      <c r="C15" s="35">
        <v>35</v>
      </c>
      <c r="D15" s="36">
        <v>3</v>
      </c>
      <c r="E15" s="36">
        <v>3</v>
      </c>
      <c r="F15" s="36">
        <f>B15*D15</f>
        <v>69</v>
      </c>
      <c r="G15" s="36">
        <f>C15*E15</f>
        <v>105</v>
      </c>
    </row>
    <row r="16" spans="1:13">
      <c r="A16" s="35" t="s">
        <v>107</v>
      </c>
      <c r="B16" s="35">
        <v>23</v>
      </c>
      <c r="C16" s="35">
        <v>30</v>
      </c>
      <c r="D16" s="36">
        <v>1</v>
      </c>
      <c r="E16" s="36">
        <v>1</v>
      </c>
      <c r="F16" s="36">
        <v>23</v>
      </c>
      <c r="G16" s="36">
        <v>35</v>
      </c>
    </row>
    <row r="17" spans="1:7">
      <c r="A17" s="41" t="s">
        <v>89</v>
      </c>
      <c r="B17" s="41"/>
      <c r="C17" s="41"/>
      <c r="D17" s="36"/>
      <c r="E17" s="36"/>
      <c r="F17" s="36"/>
      <c r="G17" s="36"/>
    </row>
    <row r="18" spans="1:7">
      <c r="A18" s="40" t="s">
        <v>88</v>
      </c>
      <c r="B18" s="36"/>
      <c r="C18" s="36"/>
      <c r="D18" s="36"/>
      <c r="E18" s="36"/>
      <c r="F18" s="36"/>
      <c r="G18" s="36">
        <v>75</v>
      </c>
    </row>
    <row r="19" spans="1:7">
      <c r="A19" s="40" t="s">
        <v>104</v>
      </c>
      <c r="B19" s="36"/>
      <c r="C19" s="36"/>
      <c r="D19" s="36"/>
      <c r="E19" s="36"/>
      <c r="F19" s="36"/>
      <c r="G19" s="36">
        <v>50</v>
      </c>
    </row>
    <row r="20" spans="1:7">
      <c r="B20" s="36"/>
      <c r="C20" s="36"/>
      <c r="D20" s="36"/>
      <c r="E20" s="36"/>
      <c r="F20" s="36"/>
      <c r="G20" s="36"/>
    </row>
    <row r="21" spans="1:7">
      <c r="A21" s="40" t="s">
        <v>90</v>
      </c>
      <c r="B21" s="36"/>
      <c r="C21" s="36"/>
      <c r="D21" s="36"/>
      <c r="E21" s="36"/>
      <c r="F21" s="36"/>
      <c r="G21" s="36">
        <v>450</v>
      </c>
    </row>
    <row r="22" spans="1:7">
      <c r="A22" s="32"/>
      <c r="B22" s="36"/>
      <c r="C22" s="36"/>
      <c r="D22" s="36"/>
      <c r="E22" s="36"/>
      <c r="F22" s="36"/>
      <c r="G22" s="36"/>
    </row>
    <row r="23" spans="1:7">
      <c r="A23" s="32"/>
      <c r="B23" s="32"/>
      <c r="C23" s="32"/>
      <c r="D23" s="36"/>
      <c r="E23" s="36"/>
      <c r="F23" s="36"/>
      <c r="G23" s="36"/>
    </row>
    <row r="24" spans="1:7">
      <c r="A24" s="32"/>
      <c r="B24" s="32"/>
      <c r="C24" s="32"/>
      <c r="D24" s="36"/>
      <c r="E24" s="36"/>
      <c r="F24" s="36"/>
      <c r="G24" s="36"/>
    </row>
    <row r="25" spans="1:7">
      <c r="G25" s="18">
        <f>SUM(G2:G24)</f>
        <v>2205</v>
      </c>
    </row>
    <row r="27" spans="1:7">
      <c r="A27" s="32" t="s">
        <v>94</v>
      </c>
      <c r="B27" s="32">
        <v>2205</v>
      </c>
      <c r="D27">
        <f>B32-B27</f>
        <v>25</v>
      </c>
    </row>
    <row r="28" spans="1:7">
      <c r="A28" s="32" t="s">
        <v>98</v>
      </c>
      <c r="B28" s="32">
        <v>835</v>
      </c>
    </row>
    <row r="29" spans="1:7">
      <c r="A29" s="32" t="s">
        <v>114</v>
      </c>
      <c r="B29" s="32">
        <v>40</v>
      </c>
    </row>
    <row r="30" spans="1:7">
      <c r="A30" s="32" t="s">
        <v>115</v>
      </c>
      <c r="B30" s="32">
        <v>655</v>
      </c>
    </row>
    <row r="31" spans="1:7">
      <c r="A31" s="32" t="s">
        <v>120</v>
      </c>
      <c r="B31" s="32">
        <v>700</v>
      </c>
    </row>
    <row r="32" spans="1:7">
      <c r="B32">
        <f>SUM(B28:B31)</f>
        <v>2230</v>
      </c>
    </row>
  </sheetData>
  <mergeCells count="4">
    <mergeCell ref="A7:C7"/>
    <mergeCell ref="A9:C9"/>
    <mergeCell ref="A12:C12"/>
    <mergeCell ref="A17: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G79"/>
  <sheetViews>
    <sheetView workbookViewId="0">
      <selection activeCell="A80" sqref="A80"/>
    </sheetView>
  </sheetViews>
  <sheetFormatPr defaultRowHeight="15"/>
  <cols>
    <col min="1" max="1" width="26.42578125" bestFit="1" customWidth="1"/>
    <col min="2" max="2" width="9.710937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7" hidden="1">
      <c r="A2" s="11" t="s">
        <v>7</v>
      </c>
      <c r="B2" s="10">
        <v>140</v>
      </c>
      <c r="C2" s="10">
        <v>300</v>
      </c>
      <c r="D2" s="10">
        <v>0</v>
      </c>
      <c r="E2" s="10">
        <v>0</v>
      </c>
      <c r="F2" s="10">
        <f>D2*B2</f>
        <v>0</v>
      </c>
      <c r="G2" s="10">
        <f>E2*C2</f>
        <v>0</v>
      </c>
    </row>
    <row r="3" spans="1:7" hidden="1">
      <c r="A3" s="10" t="s">
        <v>8</v>
      </c>
      <c r="B3" s="10">
        <v>140</v>
      </c>
      <c r="C3" s="10">
        <v>300</v>
      </c>
      <c r="D3" s="10">
        <v>0</v>
      </c>
      <c r="E3" s="10">
        <v>0</v>
      </c>
      <c r="F3" s="10">
        <f t="shared" ref="F3:G66" si="0">D3*B3</f>
        <v>0</v>
      </c>
      <c r="G3" s="10">
        <f t="shared" si="0"/>
        <v>0</v>
      </c>
    </row>
    <row r="4" spans="1:7" hidden="1">
      <c r="A4" s="10" t="s">
        <v>9</v>
      </c>
      <c r="B4" s="10">
        <v>140</v>
      </c>
      <c r="C4" s="10">
        <v>300</v>
      </c>
      <c r="D4" s="10">
        <v>0</v>
      </c>
      <c r="E4" s="10">
        <v>0</v>
      </c>
      <c r="F4" s="10">
        <f t="shared" si="0"/>
        <v>0</v>
      </c>
      <c r="G4" s="10">
        <f t="shared" si="0"/>
        <v>0</v>
      </c>
    </row>
    <row r="5" spans="1:7">
      <c r="A5" s="10" t="s">
        <v>10</v>
      </c>
      <c r="B5" s="10">
        <v>160</v>
      </c>
      <c r="C5" s="10">
        <v>300</v>
      </c>
      <c r="D5" s="10">
        <v>2</v>
      </c>
      <c r="E5" s="10">
        <v>2</v>
      </c>
      <c r="F5" s="10">
        <f t="shared" si="0"/>
        <v>320</v>
      </c>
      <c r="G5" s="10">
        <f t="shared" si="0"/>
        <v>600</v>
      </c>
    </row>
    <row r="6" spans="1:7" hidden="1">
      <c r="A6" s="10" t="s">
        <v>11</v>
      </c>
      <c r="B6" s="10">
        <v>170</v>
      </c>
      <c r="C6" s="10">
        <v>350</v>
      </c>
      <c r="D6" s="10">
        <v>0</v>
      </c>
      <c r="E6" s="10">
        <v>0</v>
      </c>
      <c r="F6" s="10">
        <f t="shared" si="0"/>
        <v>0</v>
      </c>
      <c r="G6" s="10">
        <f t="shared" si="0"/>
        <v>0</v>
      </c>
    </row>
    <row r="7" spans="1:7">
      <c r="A7" s="10" t="s">
        <v>12</v>
      </c>
      <c r="B7" s="10">
        <v>170</v>
      </c>
      <c r="C7" s="10">
        <v>350</v>
      </c>
      <c r="D7" s="10">
        <v>1</v>
      </c>
      <c r="E7" s="10">
        <v>1</v>
      </c>
      <c r="F7" s="10">
        <f t="shared" si="0"/>
        <v>170</v>
      </c>
      <c r="G7" s="10">
        <v>315</v>
      </c>
    </row>
    <row r="8" spans="1:7" hidden="1">
      <c r="A8" s="10" t="s">
        <v>13</v>
      </c>
      <c r="B8" s="10">
        <v>250</v>
      </c>
      <c r="C8" s="10">
        <v>400</v>
      </c>
      <c r="D8" s="10">
        <v>0</v>
      </c>
      <c r="E8" s="10">
        <v>0</v>
      </c>
      <c r="F8" s="10">
        <f t="shared" si="0"/>
        <v>0</v>
      </c>
      <c r="G8" s="10">
        <f t="shared" si="0"/>
        <v>0</v>
      </c>
    </row>
    <row r="9" spans="1:7" hidden="1">
      <c r="A9" s="10" t="s">
        <v>14</v>
      </c>
      <c r="B9" s="10">
        <v>150</v>
      </c>
      <c r="C9" s="10">
        <v>300</v>
      </c>
      <c r="D9" s="10">
        <v>0</v>
      </c>
      <c r="E9" s="10">
        <v>0</v>
      </c>
      <c r="F9" s="10">
        <f t="shared" si="0"/>
        <v>0</v>
      </c>
      <c r="G9" s="10">
        <f t="shared" si="0"/>
        <v>0</v>
      </c>
    </row>
    <row r="10" spans="1:7">
      <c r="A10" s="10" t="s">
        <v>15</v>
      </c>
      <c r="B10" s="10">
        <v>250</v>
      </c>
      <c r="C10" s="10">
        <v>450</v>
      </c>
      <c r="D10" s="10">
        <v>1</v>
      </c>
      <c r="E10" s="10">
        <v>1</v>
      </c>
      <c r="F10" s="10">
        <f t="shared" si="0"/>
        <v>250</v>
      </c>
      <c r="G10" s="10">
        <f t="shared" si="0"/>
        <v>450</v>
      </c>
    </row>
    <row r="11" spans="1:7" hidden="1">
      <c r="A11" s="10" t="s">
        <v>16</v>
      </c>
      <c r="B11" s="10">
        <v>170</v>
      </c>
      <c r="C11" s="10">
        <v>350</v>
      </c>
      <c r="D11" s="10">
        <v>0</v>
      </c>
      <c r="E11" s="10">
        <v>0</v>
      </c>
      <c r="F11" s="10">
        <f t="shared" si="0"/>
        <v>0</v>
      </c>
      <c r="G11" s="10">
        <f t="shared" si="0"/>
        <v>0</v>
      </c>
    </row>
    <row r="12" spans="1:7">
      <c r="A12" s="11" t="s">
        <v>17</v>
      </c>
      <c r="B12" s="10">
        <v>250</v>
      </c>
      <c r="C12" s="10">
        <v>400</v>
      </c>
      <c r="D12" s="10">
        <v>1</v>
      </c>
      <c r="E12" s="10">
        <v>1</v>
      </c>
      <c r="F12" s="10">
        <f t="shared" si="0"/>
        <v>250</v>
      </c>
      <c r="G12" s="10">
        <f t="shared" si="0"/>
        <v>400</v>
      </c>
    </row>
    <row r="13" spans="1:7" hidden="1">
      <c r="A13" s="41" t="s">
        <v>18</v>
      </c>
      <c r="B13" s="41"/>
      <c r="C13" s="41"/>
      <c r="D13" s="10">
        <v>0</v>
      </c>
      <c r="E13" s="10">
        <v>0</v>
      </c>
      <c r="F13" s="10">
        <f t="shared" si="0"/>
        <v>0</v>
      </c>
      <c r="G13" s="10">
        <f t="shared" si="0"/>
        <v>0</v>
      </c>
    </row>
    <row r="14" spans="1:7" hidden="1">
      <c r="A14" s="11" t="s">
        <v>7</v>
      </c>
      <c r="B14" s="10">
        <v>280</v>
      </c>
      <c r="C14" s="10">
        <v>550</v>
      </c>
      <c r="D14" s="10">
        <v>0</v>
      </c>
      <c r="E14" s="10">
        <v>0</v>
      </c>
      <c r="F14" s="10">
        <f t="shared" si="0"/>
        <v>0</v>
      </c>
      <c r="G14" s="10">
        <f t="shared" si="0"/>
        <v>0</v>
      </c>
    </row>
    <row r="15" spans="1:7" hidden="1">
      <c r="A15" s="10" t="s">
        <v>8</v>
      </c>
      <c r="B15" s="10">
        <v>280</v>
      </c>
      <c r="C15" s="10">
        <v>800</v>
      </c>
      <c r="D15" s="10">
        <v>0</v>
      </c>
      <c r="E15" s="10">
        <v>0</v>
      </c>
      <c r="F15" s="10">
        <f t="shared" si="0"/>
        <v>0</v>
      </c>
      <c r="G15" s="10">
        <f t="shared" si="0"/>
        <v>0</v>
      </c>
    </row>
    <row r="16" spans="1:7" hidden="1">
      <c r="A16" s="10" t="s">
        <v>9</v>
      </c>
      <c r="B16" s="10">
        <v>320</v>
      </c>
      <c r="C16" s="10">
        <v>550</v>
      </c>
      <c r="D16" s="10">
        <v>0</v>
      </c>
      <c r="E16" s="10">
        <v>0</v>
      </c>
      <c r="F16" s="10">
        <f t="shared" si="0"/>
        <v>0</v>
      </c>
      <c r="G16" s="10">
        <f t="shared" si="0"/>
        <v>0</v>
      </c>
    </row>
    <row r="17" spans="1:7" hidden="1">
      <c r="A17" s="10" t="s">
        <v>10</v>
      </c>
      <c r="B17" s="10">
        <v>340</v>
      </c>
      <c r="C17" s="10">
        <v>600</v>
      </c>
      <c r="D17" s="10">
        <v>0</v>
      </c>
      <c r="E17" s="10">
        <v>0</v>
      </c>
      <c r="F17" s="10">
        <f t="shared" si="0"/>
        <v>0</v>
      </c>
      <c r="G17" s="10">
        <f t="shared" si="0"/>
        <v>0</v>
      </c>
    </row>
    <row r="18" spans="1:7" hidden="1">
      <c r="A18" s="10" t="s">
        <v>11</v>
      </c>
      <c r="B18" s="10">
        <v>340</v>
      </c>
      <c r="C18" s="10">
        <v>650</v>
      </c>
      <c r="D18" s="10">
        <v>0</v>
      </c>
      <c r="E18" s="10">
        <v>0</v>
      </c>
      <c r="F18" s="10">
        <f t="shared" si="0"/>
        <v>0</v>
      </c>
      <c r="G18" s="10">
        <f t="shared" si="0"/>
        <v>0</v>
      </c>
    </row>
    <row r="19" spans="1:7" hidden="1">
      <c r="A19" s="10" t="s">
        <v>12</v>
      </c>
      <c r="B19" s="10">
        <v>500</v>
      </c>
      <c r="C19" s="10">
        <v>650</v>
      </c>
      <c r="D19" s="10">
        <v>0</v>
      </c>
      <c r="E19" s="10">
        <v>0</v>
      </c>
      <c r="F19" s="10">
        <f t="shared" si="0"/>
        <v>0</v>
      </c>
      <c r="G19" s="10">
        <f t="shared" si="0"/>
        <v>0</v>
      </c>
    </row>
    <row r="20" spans="1:7" hidden="1">
      <c r="A20" s="10" t="s">
        <v>13</v>
      </c>
      <c r="B20" s="10">
        <v>500</v>
      </c>
      <c r="C20" s="10">
        <v>900</v>
      </c>
      <c r="D20" s="10">
        <v>0</v>
      </c>
      <c r="E20" s="10">
        <v>0</v>
      </c>
      <c r="F20" s="10">
        <f t="shared" si="0"/>
        <v>0</v>
      </c>
      <c r="G20" s="10">
        <f t="shared" si="0"/>
        <v>0</v>
      </c>
    </row>
    <row r="21" spans="1:7" hidden="1">
      <c r="A21" s="10" t="s">
        <v>14</v>
      </c>
      <c r="B21" s="10">
        <v>280</v>
      </c>
      <c r="C21" s="10">
        <v>550</v>
      </c>
      <c r="D21" s="10">
        <v>0</v>
      </c>
      <c r="E21" s="10">
        <v>0</v>
      </c>
      <c r="F21" s="10">
        <f t="shared" si="0"/>
        <v>0</v>
      </c>
      <c r="G21" s="10">
        <f t="shared" si="0"/>
        <v>0</v>
      </c>
    </row>
    <row r="22" spans="1:7" hidden="1">
      <c r="A22" s="10" t="s">
        <v>15</v>
      </c>
      <c r="B22" s="10">
        <v>500</v>
      </c>
      <c r="C22" s="10">
        <v>800</v>
      </c>
      <c r="D22" s="10">
        <v>0</v>
      </c>
      <c r="E22" s="10">
        <v>0</v>
      </c>
      <c r="F22" s="10">
        <f t="shared" si="0"/>
        <v>0</v>
      </c>
      <c r="G22" s="10">
        <f t="shared" si="0"/>
        <v>0</v>
      </c>
    </row>
    <row r="23" spans="1:7" hidden="1">
      <c r="A23" s="10" t="s">
        <v>16</v>
      </c>
      <c r="B23" s="10">
        <v>500</v>
      </c>
      <c r="C23" s="10">
        <v>800</v>
      </c>
      <c r="D23" s="10">
        <v>0</v>
      </c>
      <c r="E23" s="10">
        <v>0</v>
      </c>
      <c r="F23" s="10">
        <f t="shared" si="0"/>
        <v>0</v>
      </c>
      <c r="G23" s="10">
        <f t="shared" si="0"/>
        <v>0</v>
      </c>
    </row>
    <row r="24" spans="1:7" hidden="1">
      <c r="A24" s="11" t="s">
        <v>17</v>
      </c>
      <c r="B24" s="10">
        <v>500</v>
      </c>
      <c r="C24" s="10">
        <v>800</v>
      </c>
      <c r="D24" s="10">
        <v>0</v>
      </c>
      <c r="E24" s="10">
        <v>0</v>
      </c>
      <c r="F24" s="10">
        <f t="shared" si="0"/>
        <v>0</v>
      </c>
      <c r="G24" s="10">
        <f t="shared" si="0"/>
        <v>0</v>
      </c>
    </row>
    <row r="25" spans="1:7" hidden="1">
      <c r="A25" s="41" t="s">
        <v>19</v>
      </c>
      <c r="B25" s="41"/>
      <c r="C25" s="41"/>
      <c r="D25" s="10">
        <v>0</v>
      </c>
      <c r="E25" s="10">
        <v>0</v>
      </c>
      <c r="F25" s="10">
        <f t="shared" si="0"/>
        <v>0</v>
      </c>
      <c r="G25" s="10">
        <f t="shared" si="0"/>
        <v>0</v>
      </c>
    </row>
    <row r="26" spans="1:7">
      <c r="A26" s="10" t="s">
        <v>20</v>
      </c>
      <c r="B26" s="10">
        <v>12</v>
      </c>
      <c r="C26" s="10">
        <v>20</v>
      </c>
      <c r="D26" s="10">
        <v>19</v>
      </c>
      <c r="E26" s="10">
        <v>19</v>
      </c>
      <c r="F26" s="10">
        <f t="shared" si="0"/>
        <v>228</v>
      </c>
      <c r="G26" s="10">
        <f t="shared" si="0"/>
        <v>380</v>
      </c>
    </row>
    <row r="27" spans="1:7">
      <c r="A27" s="11" t="s">
        <v>21</v>
      </c>
      <c r="B27" s="10">
        <v>19</v>
      </c>
      <c r="C27" s="10">
        <v>30</v>
      </c>
      <c r="D27" s="10">
        <v>5</v>
      </c>
      <c r="E27" s="10">
        <v>5</v>
      </c>
      <c r="F27" s="10">
        <f t="shared" si="0"/>
        <v>95</v>
      </c>
      <c r="G27" s="10">
        <v>140</v>
      </c>
    </row>
    <row r="28" spans="1:7" hidden="1">
      <c r="A28" s="10" t="s">
        <v>22</v>
      </c>
      <c r="B28" s="10">
        <v>20</v>
      </c>
      <c r="C28" s="10">
        <v>30</v>
      </c>
      <c r="D28" s="10">
        <v>0</v>
      </c>
      <c r="E28" s="10">
        <v>0</v>
      </c>
      <c r="F28" s="10">
        <f t="shared" si="0"/>
        <v>0</v>
      </c>
      <c r="G28" s="10">
        <f t="shared" si="0"/>
        <v>0</v>
      </c>
    </row>
    <row r="29" spans="1:7" hidden="1">
      <c r="A29" s="41" t="s">
        <v>23</v>
      </c>
      <c r="B29" s="41"/>
      <c r="C29" s="41"/>
      <c r="D29" s="10">
        <v>0</v>
      </c>
      <c r="E29" s="10">
        <v>0</v>
      </c>
      <c r="F29" s="10">
        <f t="shared" si="0"/>
        <v>0</v>
      </c>
      <c r="G29" s="10">
        <f t="shared" si="0"/>
        <v>0</v>
      </c>
    </row>
    <row r="30" spans="1:7" hidden="1">
      <c r="A30" s="10" t="s">
        <v>24</v>
      </c>
      <c r="B30" s="10">
        <v>14</v>
      </c>
      <c r="C30" s="10">
        <v>25</v>
      </c>
      <c r="D30" s="10">
        <v>0</v>
      </c>
      <c r="E30" s="10">
        <v>0</v>
      </c>
      <c r="F30" s="10">
        <f t="shared" si="0"/>
        <v>0</v>
      </c>
      <c r="G30" s="10">
        <f t="shared" si="0"/>
        <v>0</v>
      </c>
    </row>
    <row r="31" spans="1:7" hidden="1">
      <c r="A31" s="10" t="s">
        <v>25</v>
      </c>
      <c r="B31" s="10">
        <v>14</v>
      </c>
      <c r="C31" s="10">
        <v>25</v>
      </c>
      <c r="D31" s="10">
        <v>0</v>
      </c>
      <c r="E31" s="10">
        <v>0</v>
      </c>
      <c r="F31" s="10">
        <f t="shared" si="0"/>
        <v>0</v>
      </c>
      <c r="G31" s="10">
        <f t="shared" si="0"/>
        <v>0</v>
      </c>
    </row>
    <row r="32" spans="1:7">
      <c r="A32" s="10" t="s">
        <v>26</v>
      </c>
      <c r="B32" s="10">
        <v>14</v>
      </c>
      <c r="C32" s="10">
        <v>25</v>
      </c>
      <c r="D32" s="10">
        <v>5</v>
      </c>
      <c r="E32" s="10">
        <v>5</v>
      </c>
      <c r="F32" s="10">
        <f t="shared" si="0"/>
        <v>70</v>
      </c>
      <c r="G32" s="10">
        <f t="shared" si="0"/>
        <v>125</v>
      </c>
    </row>
    <row r="33" spans="1:7">
      <c r="A33" s="10" t="s">
        <v>27</v>
      </c>
      <c r="B33" s="10">
        <v>16</v>
      </c>
      <c r="C33" s="10">
        <v>30</v>
      </c>
      <c r="D33" s="10">
        <v>2</v>
      </c>
      <c r="E33" s="10">
        <v>2</v>
      </c>
      <c r="F33" s="10">
        <f t="shared" si="0"/>
        <v>32</v>
      </c>
      <c r="G33" s="10">
        <v>55</v>
      </c>
    </row>
    <row r="34" spans="1:7">
      <c r="A34" s="7" t="s">
        <v>28</v>
      </c>
      <c r="B34" s="10">
        <v>20</v>
      </c>
      <c r="C34" s="10">
        <v>35</v>
      </c>
      <c r="D34" s="10">
        <v>2</v>
      </c>
      <c r="E34" s="10">
        <v>2</v>
      </c>
      <c r="F34" s="10">
        <f t="shared" si="0"/>
        <v>40</v>
      </c>
      <c r="G34" s="10">
        <f t="shared" si="0"/>
        <v>70</v>
      </c>
    </row>
    <row r="35" spans="1:7">
      <c r="A35" s="10" t="s">
        <v>29</v>
      </c>
      <c r="B35" s="10">
        <v>20</v>
      </c>
      <c r="C35" s="10">
        <v>30</v>
      </c>
      <c r="D35" s="10">
        <v>1</v>
      </c>
      <c r="E35" s="10">
        <v>1</v>
      </c>
      <c r="F35" s="10">
        <f t="shared" si="0"/>
        <v>20</v>
      </c>
      <c r="G35" s="10">
        <v>25</v>
      </c>
    </row>
    <row r="36" spans="1:7" hidden="1">
      <c r="A36" s="10" t="s">
        <v>30</v>
      </c>
      <c r="B36" s="10">
        <v>25</v>
      </c>
      <c r="C36" s="10">
        <v>40</v>
      </c>
      <c r="D36" s="10">
        <v>0</v>
      </c>
      <c r="E36" s="10">
        <v>0</v>
      </c>
      <c r="F36" s="10">
        <f t="shared" si="0"/>
        <v>0</v>
      </c>
      <c r="G36" s="10">
        <f t="shared" si="0"/>
        <v>0</v>
      </c>
    </row>
    <row r="37" spans="1:7" hidden="1">
      <c r="A37" s="10" t="s">
        <v>31</v>
      </c>
      <c r="B37" s="10">
        <v>30</v>
      </c>
      <c r="C37" s="10">
        <v>45</v>
      </c>
      <c r="D37" s="10">
        <v>0</v>
      </c>
      <c r="E37" s="10">
        <v>0</v>
      </c>
      <c r="F37" s="10">
        <f t="shared" si="0"/>
        <v>0</v>
      </c>
      <c r="G37" s="10">
        <f t="shared" si="0"/>
        <v>0</v>
      </c>
    </row>
    <row r="38" spans="1:7">
      <c r="A38" s="6" t="s">
        <v>32</v>
      </c>
      <c r="B38" s="6">
        <v>20</v>
      </c>
      <c r="C38" s="6">
        <v>35</v>
      </c>
      <c r="D38" s="10">
        <v>1</v>
      </c>
      <c r="E38" s="10">
        <v>1</v>
      </c>
      <c r="F38" s="10">
        <f t="shared" si="0"/>
        <v>20</v>
      </c>
      <c r="G38" s="10">
        <f t="shared" si="0"/>
        <v>35</v>
      </c>
    </row>
    <row r="39" spans="1:7" hidden="1">
      <c r="A39" s="41" t="s">
        <v>33</v>
      </c>
      <c r="B39" s="41"/>
      <c r="C39" s="41"/>
      <c r="D39" s="10">
        <v>0</v>
      </c>
      <c r="E39" s="10">
        <v>0</v>
      </c>
      <c r="F39" s="10">
        <f t="shared" si="0"/>
        <v>0</v>
      </c>
      <c r="G39" s="10">
        <f t="shared" si="0"/>
        <v>0</v>
      </c>
    </row>
    <row r="40" spans="1:7">
      <c r="A40" s="6" t="s">
        <v>34</v>
      </c>
      <c r="B40" s="10">
        <v>9.09</v>
      </c>
      <c r="C40" s="10">
        <v>10</v>
      </c>
      <c r="D40" s="10">
        <v>1</v>
      </c>
      <c r="E40" s="10">
        <v>1</v>
      </c>
      <c r="F40" s="10">
        <f t="shared" si="0"/>
        <v>9.09</v>
      </c>
      <c r="G40" s="10">
        <f t="shared" si="0"/>
        <v>10</v>
      </c>
    </row>
    <row r="41" spans="1:7" hidden="1">
      <c r="A41" s="6" t="s">
        <v>34</v>
      </c>
      <c r="B41" s="10">
        <v>17.86</v>
      </c>
      <c r="C41" s="10">
        <v>20</v>
      </c>
      <c r="D41" s="10">
        <v>0</v>
      </c>
      <c r="E41" s="10">
        <v>0</v>
      </c>
      <c r="F41" s="10">
        <f t="shared" si="0"/>
        <v>0</v>
      </c>
      <c r="G41" s="10">
        <f t="shared" si="0"/>
        <v>0</v>
      </c>
    </row>
    <row r="42" spans="1:7" hidden="1">
      <c r="A42" s="6" t="s">
        <v>34</v>
      </c>
      <c r="B42" s="10">
        <v>35.71</v>
      </c>
      <c r="C42" s="10">
        <v>40</v>
      </c>
      <c r="D42" s="10">
        <v>0</v>
      </c>
      <c r="E42" s="10">
        <v>0</v>
      </c>
      <c r="F42" s="10">
        <f t="shared" si="0"/>
        <v>0</v>
      </c>
      <c r="G42" s="10">
        <f t="shared" si="0"/>
        <v>0</v>
      </c>
    </row>
    <row r="43" spans="1:7" hidden="1">
      <c r="A43" s="10" t="s">
        <v>35</v>
      </c>
      <c r="B43" s="10">
        <v>18</v>
      </c>
      <c r="C43" s="10">
        <v>20</v>
      </c>
      <c r="D43" s="10">
        <v>0</v>
      </c>
      <c r="E43" s="10">
        <v>0</v>
      </c>
      <c r="F43" s="10">
        <f t="shared" si="0"/>
        <v>0</v>
      </c>
      <c r="G43" s="10">
        <f t="shared" si="0"/>
        <v>0</v>
      </c>
    </row>
    <row r="44" spans="1:7" hidden="1">
      <c r="A44" s="10" t="s">
        <v>35</v>
      </c>
      <c r="B44" s="6">
        <v>23</v>
      </c>
      <c r="C44" s="6">
        <v>25</v>
      </c>
      <c r="D44" s="10">
        <v>0</v>
      </c>
      <c r="E44" s="10">
        <v>0</v>
      </c>
      <c r="F44" s="10">
        <f t="shared" si="0"/>
        <v>0</v>
      </c>
      <c r="G44" s="10">
        <f t="shared" si="0"/>
        <v>0</v>
      </c>
    </row>
    <row r="45" spans="1:7" hidden="1">
      <c r="A45" s="10" t="s">
        <v>35</v>
      </c>
      <c r="B45" s="10">
        <v>38</v>
      </c>
      <c r="C45" s="10">
        <v>40</v>
      </c>
      <c r="D45" s="10">
        <v>0</v>
      </c>
      <c r="E45" s="10">
        <v>0</v>
      </c>
      <c r="F45" s="10">
        <f t="shared" si="0"/>
        <v>0</v>
      </c>
      <c r="G45" s="10">
        <f t="shared" si="0"/>
        <v>0</v>
      </c>
    </row>
    <row r="46" spans="1:7" hidden="1">
      <c r="A46" s="10" t="s">
        <v>36</v>
      </c>
      <c r="B46" s="10">
        <v>8</v>
      </c>
      <c r="C46" s="10">
        <v>10</v>
      </c>
      <c r="D46" s="10">
        <v>0</v>
      </c>
      <c r="E46" s="10">
        <v>0</v>
      </c>
      <c r="F46" s="10">
        <f t="shared" si="0"/>
        <v>0</v>
      </c>
      <c r="G46" s="10">
        <f t="shared" si="0"/>
        <v>0</v>
      </c>
    </row>
    <row r="47" spans="1:7" hidden="1">
      <c r="A47" s="10" t="s">
        <v>37</v>
      </c>
      <c r="B47" s="10">
        <v>13</v>
      </c>
      <c r="C47" s="10">
        <v>15</v>
      </c>
      <c r="D47" s="10">
        <v>0</v>
      </c>
      <c r="E47" s="10">
        <v>0</v>
      </c>
      <c r="F47" s="10">
        <f t="shared" si="0"/>
        <v>0</v>
      </c>
      <c r="G47" s="10">
        <f t="shared" si="0"/>
        <v>0</v>
      </c>
    </row>
    <row r="48" spans="1:7" hidden="1">
      <c r="A48" s="10" t="s">
        <v>38</v>
      </c>
      <c r="B48" s="10">
        <v>3.5</v>
      </c>
      <c r="C48" s="10">
        <v>5</v>
      </c>
      <c r="D48" s="10">
        <v>0</v>
      </c>
      <c r="E48" s="10">
        <v>0</v>
      </c>
      <c r="F48" s="10">
        <f t="shared" si="0"/>
        <v>0</v>
      </c>
      <c r="G48" s="10">
        <f t="shared" si="0"/>
        <v>0</v>
      </c>
    </row>
    <row r="49" spans="1:7" hidden="1">
      <c r="A49" s="10" t="s">
        <v>38</v>
      </c>
      <c r="B49" s="10">
        <v>8</v>
      </c>
      <c r="C49" s="10">
        <v>10</v>
      </c>
      <c r="D49" s="10">
        <v>0</v>
      </c>
      <c r="E49" s="10">
        <v>0</v>
      </c>
      <c r="F49" s="10">
        <f t="shared" si="0"/>
        <v>0</v>
      </c>
      <c r="G49" s="10">
        <f t="shared" si="0"/>
        <v>0</v>
      </c>
    </row>
    <row r="50" spans="1:7" hidden="1">
      <c r="A50" s="41" t="s">
        <v>39</v>
      </c>
      <c r="B50" s="41"/>
      <c r="C50" s="41"/>
      <c r="D50" s="10">
        <v>0</v>
      </c>
      <c r="E50" s="10">
        <v>0</v>
      </c>
      <c r="F50" s="10">
        <f t="shared" si="0"/>
        <v>0</v>
      </c>
      <c r="G50" s="10">
        <f t="shared" si="0"/>
        <v>0</v>
      </c>
    </row>
    <row r="51" spans="1:7" hidden="1">
      <c r="A51" s="10" t="s">
        <v>40</v>
      </c>
      <c r="B51" s="10">
        <v>8</v>
      </c>
      <c r="C51" s="10">
        <v>10</v>
      </c>
      <c r="D51" s="10">
        <v>0</v>
      </c>
      <c r="E51" s="10">
        <v>0</v>
      </c>
      <c r="F51" s="10">
        <f t="shared" si="0"/>
        <v>0</v>
      </c>
      <c r="G51" s="10">
        <f t="shared" si="0"/>
        <v>0</v>
      </c>
    </row>
    <row r="52" spans="1:7" hidden="1">
      <c r="A52" s="10" t="s">
        <v>41</v>
      </c>
      <c r="B52" s="10">
        <v>8</v>
      </c>
      <c r="C52" s="10">
        <v>10</v>
      </c>
      <c r="D52" s="10">
        <v>0</v>
      </c>
      <c r="E52" s="10">
        <v>0</v>
      </c>
      <c r="F52" s="10">
        <f t="shared" si="0"/>
        <v>0</v>
      </c>
      <c r="G52" s="10">
        <f t="shared" si="0"/>
        <v>0</v>
      </c>
    </row>
    <row r="53" spans="1:7" hidden="1">
      <c r="A53" s="10" t="s">
        <v>42</v>
      </c>
      <c r="B53" s="10">
        <v>8</v>
      </c>
      <c r="C53" s="10">
        <v>10</v>
      </c>
      <c r="D53" s="10">
        <v>0</v>
      </c>
      <c r="E53" s="10">
        <v>0</v>
      </c>
      <c r="F53" s="10">
        <f t="shared" si="0"/>
        <v>0</v>
      </c>
      <c r="G53" s="10">
        <f t="shared" si="0"/>
        <v>0</v>
      </c>
    </row>
    <row r="54" spans="1:7" hidden="1">
      <c r="A54" s="41" t="s">
        <v>43</v>
      </c>
      <c r="B54" s="41"/>
      <c r="C54" s="41"/>
      <c r="D54" s="10">
        <v>0</v>
      </c>
      <c r="E54" s="10">
        <v>0</v>
      </c>
      <c r="F54" s="10">
        <f t="shared" si="0"/>
        <v>0</v>
      </c>
      <c r="G54" s="10">
        <f t="shared" si="0"/>
        <v>0</v>
      </c>
    </row>
    <row r="55" spans="1:7" hidden="1">
      <c r="A55" s="6" t="s">
        <v>44</v>
      </c>
      <c r="B55" s="6">
        <v>23</v>
      </c>
      <c r="C55" s="6">
        <v>25</v>
      </c>
      <c r="D55" s="10">
        <v>0</v>
      </c>
      <c r="E55" s="10">
        <v>0</v>
      </c>
      <c r="F55" s="10">
        <f t="shared" si="0"/>
        <v>0</v>
      </c>
      <c r="G55" s="10">
        <f t="shared" si="0"/>
        <v>0</v>
      </c>
    </row>
    <row r="56" spans="1:7" hidden="1">
      <c r="A56" s="6" t="s">
        <v>44</v>
      </c>
      <c r="B56" s="6">
        <v>33</v>
      </c>
      <c r="C56" s="6">
        <v>35</v>
      </c>
      <c r="D56" s="10">
        <v>0</v>
      </c>
      <c r="E56" s="10">
        <v>0</v>
      </c>
      <c r="F56" s="10">
        <f t="shared" si="0"/>
        <v>0</v>
      </c>
      <c r="G56" s="10">
        <f t="shared" si="0"/>
        <v>0</v>
      </c>
    </row>
    <row r="57" spans="1:7" hidden="1">
      <c r="A57" s="6" t="s">
        <v>45</v>
      </c>
      <c r="B57" s="6">
        <v>23</v>
      </c>
      <c r="C57" s="6">
        <v>25</v>
      </c>
      <c r="D57" s="10">
        <v>0</v>
      </c>
      <c r="E57" s="10">
        <v>0</v>
      </c>
      <c r="F57" s="10">
        <f t="shared" si="0"/>
        <v>0</v>
      </c>
      <c r="G57" s="10">
        <f t="shared" si="0"/>
        <v>0</v>
      </c>
    </row>
    <row r="58" spans="1:7" hidden="1">
      <c r="A58" s="10" t="s">
        <v>45</v>
      </c>
      <c r="B58" s="6">
        <v>33</v>
      </c>
      <c r="C58" s="6">
        <v>35</v>
      </c>
      <c r="D58" s="10">
        <v>0</v>
      </c>
      <c r="E58" s="10">
        <v>0</v>
      </c>
      <c r="F58" s="10">
        <f t="shared" si="0"/>
        <v>0</v>
      </c>
      <c r="G58" s="10">
        <f t="shared" si="0"/>
        <v>0</v>
      </c>
    </row>
    <row r="59" spans="1:7" hidden="1">
      <c r="A59" s="6" t="s">
        <v>46</v>
      </c>
      <c r="B59" s="10">
        <v>23</v>
      </c>
      <c r="C59" s="10">
        <v>25</v>
      </c>
      <c r="D59" s="10">
        <v>0</v>
      </c>
      <c r="E59" s="10">
        <v>0</v>
      </c>
      <c r="F59" s="10">
        <f t="shared" si="0"/>
        <v>0</v>
      </c>
      <c r="G59" s="10">
        <f t="shared" si="0"/>
        <v>0</v>
      </c>
    </row>
    <row r="60" spans="1:7" hidden="1">
      <c r="A60" s="9" t="s">
        <v>46</v>
      </c>
      <c r="B60" s="6">
        <v>33</v>
      </c>
      <c r="C60" s="6">
        <v>35</v>
      </c>
      <c r="D60" s="10">
        <v>0</v>
      </c>
      <c r="E60" s="10">
        <v>0</v>
      </c>
      <c r="F60" s="10">
        <f t="shared" si="0"/>
        <v>0</v>
      </c>
      <c r="G60" s="10">
        <f t="shared" si="0"/>
        <v>0</v>
      </c>
    </row>
    <row r="61" spans="1:7" hidden="1">
      <c r="A61" s="6" t="s">
        <v>47</v>
      </c>
      <c r="B61" s="6">
        <v>23</v>
      </c>
      <c r="C61" s="6">
        <v>25</v>
      </c>
      <c r="D61" s="10">
        <v>0</v>
      </c>
      <c r="E61" s="10">
        <v>0</v>
      </c>
      <c r="F61" s="10">
        <f t="shared" si="0"/>
        <v>0</v>
      </c>
      <c r="G61" s="10">
        <f t="shared" si="0"/>
        <v>0</v>
      </c>
    </row>
    <row r="62" spans="1:7" hidden="1">
      <c r="A62" s="6" t="s">
        <v>47</v>
      </c>
      <c r="B62" s="6">
        <v>33</v>
      </c>
      <c r="C62" s="6">
        <v>35</v>
      </c>
      <c r="D62" s="10">
        <v>0</v>
      </c>
      <c r="E62" s="10">
        <v>0</v>
      </c>
      <c r="F62" s="10">
        <f t="shared" si="0"/>
        <v>0</v>
      </c>
      <c r="G62" s="10">
        <f t="shared" si="0"/>
        <v>0</v>
      </c>
    </row>
    <row r="63" spans="1:7" hidden="1">
      <c r="A63" s="41" t="s">
        <v>48</v>
      </c>
      <c r="B63" s="41"/>
      <c r="C63" s="41"/>
      <c r="D63" s="10">
        <v>0</v>
      </c>
      <c r="E63" s="10">
        <v>0</v>
      </c>
      <c r="F63" s="10">
        <f t="shared" si="0"/>
        <v>0</v>
      </c>
      <c r="G63" s="10">
        <f t="shared" si="0"/>
        <v>0</v>
      </c>
    </row>
    <row r="64" spans="1:7" hidden="1">
      <c r="A64" s="6" t="s">
        <v>45</v>
      </c>
      <c r="B64" s="6">
        <v>18</v>
      </c>
      <c r="C64" s="6">
        <v>20</v>
      </c>
      <c r="D64" s="10">
        <v>0</v>
      </c>
      <c r="E64" s="10">
        <v>0</v>
      </c>
      <c r="F64" s="10">
        <f t="shared" si="0"/>
        <v>0</v>
      </c>
      <c r="G64" s="10">
        <f t="shared" si="0"/>
        <v>0</v>
      </c>
    </row>
    <row r="65" spans="1:7" hidden="1">
      <c r="A65" s="6" t="s">
        <v>47</v>
      </c>
      <c r="B65" s="6">
        <v>18</v>
      </c>
      <c r="C65" s="6">
        <v>20</v>
      </c>
      <c r="D65" s="10">
        <v>0</v>
      </c>
      <c r="E65" s="10">
        <v>0</v>
      </c>
      <c r="F65" s="10">
        <f t="shared" si="0"/>
        <v>0</v>
      </c>
      <c r="G65" s="10">
        <f t="shared" si="0"/>
        <v>0</v>
      </c>
    </row>
    <row r="66" spans="1:7" hidden="1">
      <c r="A66" s="6" t="s">
        <v>49</v>
      </c>
      <c r="B66" s="6">
        <v>40</v>
      </c>
      <c r="C66" s="6">
        <v>50</v>
      </c>
      <c r="D66" s="10">
        <v>0</v>
      </c>
      <c r="E66" s="10">
        <v>0</v>
      </c>
      <c r="F66" s="10">
        <f t="shared" si="0"/>
        <v>0</v>
      </c>
      <c r="G66" s="10">
        <f t="shared" si="0"/>
        <v>0</v>
      </c>
    </row>
    <row r="67" spans="1:7" hidden="1">
      <c r="A67" s="6" t="s">
        <v>50</v>
      </c>
      <c r="B67" s="6">
        <v>28</v>
      </c>
      <c r="C67" s="6">
        <v>33</v>
      </c>
      <c r="D67" s="10">
        <v>0</v>
      </c>
      <c r="E67" s="10">
        <v>0</v>
      </c>
      <c r="F67" s="10">
        <f t="shared" ref="F67:G71" si="1">D67*B67</f>
        <v>0</v>
      </c>
      <c r="G67" s="10">
        <f t="shared" si="1"/>
        <v>0</v>
      </c>
    </row>
    <row r="68" spans="1:7">
      <c r="A68" s="6" t="s">
        <v>51</v>
      </c>
      <c r="B68" s="6">
        <v>9</v>
      </c>
      <c r="C68" s="6">
        <v>10</v>
      </c>
      <c r="D68" s="10">
        <v>5</v>
      </c>
      <c r="E68" s="10">
        <v>5</v>
      </c>
      <c r="F68" s="10">
        <f t="shared" si="1"/>
        <v>45</v>
      </c>
      <c r="G68" s="10">
        <f t="shared" si="1"/>
        <v>50</v>
      </c>
    </row>
    <row r="69" spans="1:7" hidden="1">
      <c r="A69" s="6" t="s">
        <v>52</v>
      </c>
      <c r="B69" s="6">
        <v>32</v>
      </c>
      <c r="C69" s="6">
        <v>40</v>
      </c>
      <c r="D69" s="10">
        <v>0</v>
      </c>
      <c r="E69" s="10">
        <v>0</v>
      </c>
      <c r="F69" s="10">
        <f t="shared" si="1"/>
        <v>0</v>
      </c>
      <c r="G69" s="10">
        <f t="shared" si="1"/>
        <v>0</v>
      </c>
    </row>
    <row r="70" spans="1:7" hidden="1">
      <c r="A70" s="6" t="s">
        <v>53</v>
      </c>
      <c r="B70" s="6">
        <v>32</v>
      </c>
      <c r="C70" s="6">
        <v>40</v>
      </c>
      <c r="D70" s="10">
        <v>0</v>
      </c>
      <c r="E70" s="10">
        <v>0</v>
      </c>
      <c r="F70" s="10">
        <f t="shared" si="1"/>
        <v>0</v>
      </c>
      <c r="G70" s="10">
        <f t="shared" si="1"/>
        <v>0</v>
      </c>
    </row>
    <row r="71" spans="1:7" hidden="1">
      <c r="A71" s="6" t="s">
        <v>54</v>
      </c>
      <c r="B71" s="6">
        <v>4</v>
      </c>
      <c r="C71" s="6">
        <v>6</v>
      </c>
      <c r="D71" s="10">
        <v>0</v>
      </c>
      <c r="E71" s="10">
        <v>0</v>
      </c>
      <c r="F71" s="10">
        <f t="shared" si="1"/>
        <v>0</v>
      </c>
      <c r="G71" s="10">
        <f t="shared" si="1"/>
        <v>0</v>
      </c>
    </row>
    <row r="72" spans="1:7">
      <c r="A72" s="41" t="s">
        <v>82</v>
      </c>
      <c r="B72" s="41"/>
      <c r="C72" s="41"/>
      <c r="D72" s="9"/>
      <c r="E72" s="9"/>
      <c r="F72" s="9"/>
      <c r="G72" s="9"/>
    </row>
    <row r="73" spans="1:7">
      <c r="A73" s="12" t="s">
        <v>83</v>
      </c>
      <c r="B73" s="9">
        <v>7</v>
      </c>
      <c r="C73" s="9">
        <v>10</v>
      </c>
      <c r="D73" s="6">
        <v>1</v>
      </c>
      <c r="E73" s="6">
        <v>1</v>
      </c>
      <c r="F73" s="10">
        <f t="shared" ref="F73" si="2">D73*B73</f>
        <v>7</v>
      </c>
      <c r="G73" s="10">
        <f t="shared" ref="G73" si="3">E73*C73</f>
        <v>10</v>
      </c>
    </row>
    <row r="74" spans="1:7">
      <c r="A74" s="12" t="s">
        <v>83</v>
      </c>
      <c r="B74" s="9"/>
      <c r="C74" s="9"/>
      <c r="D74" s="9"/>
      <c r="E74" s="9"/>
      <c r="F74" s="9"/>
      <c r="G74" s="9"/>
    </row>
    <row r="75" spans="1:7">
      <c r="A75" s="9" t="s">
        <v>84</v>
      </c>
      <c r="B75" s="9"/>
      <c r="C75" s="9"/>
      <c r="D75" s="9"/>
      <c r="E75" s="9"/>
      <c r="F75" s="9"/>
      <c r="G75" s="9"/>
    </row>
    <row r="76" spans="1:7">
      <c r="A76" s="9" t="s">
        <v>85</v>
      </c>
      <c r="B76" s="9">
        <v>15.5</v>
      </c>
      <c r="C76" s="9">
        <v>20</v>
      </c>
      <c r="D76" s="9"/>
      <c r="E76" s="9"/>
      <c r="F76" s="9"/>
      <c r="G76" s="9"/>
    </row>
    <row r="77" spans="1:7">
      <c r="A77" s="9" t="s">
        <v>86</v>
      </c>
      <c r="B77" s="9"/>
      <c r="C77" s="9"/>
      <c r="D77" s="9"/>
      <c r="E77" s="9"/>
      <c r="F77" s="9"/>
      <c r="G77" s="9"/>
    </row>
    <row r="78" spans="1:7">
      <c r="A78" s="9" t="s">
        <v>87</v>
      </c>
      <c r="B78" s="9"/>
      <c r="C78" s="9"/>
      <c r="D78" s="9"/>
      <c r="E78" s="9"/>
      <c r="F78" s="9"/>
      <c r="G78" s="9"/>
    </row>
    <row r="79" spans="1:7">
      <c r="G79">
        <f>SUM(G2:G78)</f>
        <v>2665</v>
      </c>
    </row>
  </sheetData>
  <autoFilter ref="A1:G79">
    <filterColumn colId="6">
      <filters blank="1">
        <filter val="10"/>
        <filter val="125"/>
        <filter val="140"/>
        <filter val="25"/>
        <filter val="2665"/>
        <filter val="315"/>
        <filter val="35"/>
        <filter val="380"/>
        <filter val="400"/>
        <filter val="450"/>
        <filter val="50"/>
        <filter val="55"/>
        <filter val="600"/>
        <filter val="70"/>
      </filters>
    </filterColumn>
  </autoFilter>
  <mergeCells count="8">
    <mergeCell ref="A72:C72"/>
    <mergeCell ref="A63:C63"/>
    <mergeCell ref="A13:C13"/>
    <mergeCell ref="A25:C25"/>
    <mergeCell ref="A29:C29"/>
    <mergeCell ref="A39:C39"/>
    <mergeCell ref="A50:C50"/>
    <mergeCell ref="A54:C5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40"/>
  <sheetViews>
    <sheetView topLeftCell="A21" workbookViewId="0">
      <selection activeCell="A21" sqref="A1:XFD1048576"/>
    </sheetView>
  </sheetViews>
  <sheetFormatPr defaultRowHeight="15"/>
  <cols>
    <col min="1" max="1" width="26.42578125" bestFit="1" customWidth="1"/>
    <col min="2" max="2" width="9.710937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13">
      <c r="A1" s="20" t="s">
        <v>0</v>
      </c>
      <c r="B1" s="20" t="s">
        <v>1</v>
      </c>
      <c r="C1" s="20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13">
      <c r="A2" s="37" t="s">
        <v>123</v>
      </c>
      <c r="B2" s="42">
        <v>170</v>
      </c>
      <c r="C2" s="43">
        <v>315</v>
      </c>
      <c r="D2" s="36">
        <v>1</v>
      </c>
      <c r="E2" s="36">
        <v>1</v>
      </c>
      <c r="F2" s="36">
        <v>170</v>
      </c>
      <c r="G2" s="36">
        <v>315</v>
      </c>
    </row>
    <row r="3" spans="1:13">
      <c r="A3" s="35" t="s">
        <v>108</v>
      </c>
      <c r="B3" s="35">
        <v>140</v>
      </c>
      <c r="C3" s="36">
        <v>300</v>
      </c>
      <c r="D3" s="36">
        <v>0</v>
      </c>
      <c r="E3" s="36">
        <v>0</v>
      </c>
      <c r="F3" s="36">
        <f>B3*D3</f>
        <v>0</v>
      </c>
      <c r="G3" s="36">
        <v>0</v>
      </c>
      <c r="L3" s="35"/>
      <c r="M3" s="35">
        <v>140</v>
      </c>
    </row>
    <row r="4" spans="1:13">
      <c r="A4" s="35" t="s">
        <v>109</v>
      </c>
      <c r="B4" s="35">
        <v>160</v>
      </c>
      <c r="C4" s="36">
        <v>300</v>
      </c>
      <c r="D4" s="7"/>
      <c r="E4" s="7"/>
      <c r="F4" s="36"/>
      <c r="G4" s="36"/>
      <c r="L4" s="35"/>
      <c r="M4" s="35">
        <v>160</v>
      </c>
    </row>
    <row r="5" spans="1:13">
      <c r="A5" s="35" t="s">
        <v>119</v>
      </c>
      <c r="B5" s="35">
        <v>140</v>
      </c>
      <c r="C5" s="36">
        <v>300</v>
      </c>
      <c r="D5" s="7">
        <v>1</v>
      </c>
      <c r="E5" s="7">
        <v>1</v>
      </c>
      <c r="F5" s="36">
        <v>140</v>
      </c>
      <c r="G5" s="36">
        <v>250</v>
      </c>
      <c r="L5" s="35"/>
      <c r="M5" s="35">
        <v>140</v>
      </c>
    </row>
    <row r="6" spans="1:13">
      <c r="A6" s="35" t="s">
        <v>118</v>
      </c>
      <c r="B6" s="35">
        <v>250</v>
      </c>
      <c r="C6" s="36">
        <v>450</v>
      </c>
      <c r="D6" s="7">
        <v>0</v>
      </c>
      <c r="E6" s="7">
        <v>0</v>
      </c>
      <c r="F6" s="36">
        <v>0</v>
      </c>
      <c r="G6" s="36">
        <v>0</v>
      </c>
      <c r="L6" s="35"/>
      <c r="M6" s="35">
        <v>160</v>
      </c>
    </row>
    <row r="7" spans="1:13">
      <c r="A7" s="41" t="s">
        <v>122</v>
      </c>
      <c r="B7" s="41"/>
      <c r="C7" s="41"/>
      <c r="D7" s="36"/>
      <c r="E7" s="36"/>
      <c r="F7" s="36"/>
      <c r="G7" s="36"/>
    </row>
    <row r="8" spans="1:13">
      <c r="A8" s="7" t="s">
        <v>121</v>
      </c>
      <c r="B8" s="36">
        <v>560</v>
      </c>
      <c r="C8" s="36">
        <v>1000</v>
      </c>
      <c r="D8" s="36">
        <v>1</v>
      </c>
      <c r="E8" s="36">
        <v>1</v>
      </c>
      <c r="F8" s="36">
        <f>B8*D8</f>
        <v>560</v>
      </c>
      <c r="G8" s="36">
        <f>C8*E8</f>
        <v>1000</v>
      </c>
    </row>
    <row r="9" spans="1:13">
      <c r="A9" s="7" t="s">
        <v>121</v>
      </c>
      <c r="B9" s="36">
        <v>280</v>
      </c>
      <c r="C9" s="36">
        <v>650</v>
      </c>
      <c r="D9" s="36">
        <v>1</v>
      </c>
      <c r="E9" s="36">
        <v>1</v>
      </c>
      <c r="F9" s="36">
        <f>B9*D9</f>
        <v>280</v>
      </c>
      <c r="G9" s="36">
        <f>C9*E9</f>
        <v>650</v>
      </c>
    </row>
    <row r="10" spans="1:13">
      <c r="A10" s="7" t="s">
        <v>124</v>
      </c>
      <c r="B10" s="36">
        <v>640</v>
      </c>
      <c r="C10" s="36">
        <v>1200</v>
      </c>
      <c r="D10" s="36">
        <v>1</v>
      </c>
      <c r="E10" s="36">
        <v>1</v>
      </c>
      <c r="F10" s="36">
        <f>B10*D10</f>
        <v>640</v>
      </c>
      <c r="G10" s="36">
        <f>C10*E10</f>
        <v>1200</v>
      </c>
    </row>
    <row r="11" spans="1:13">
      <c r="A11" s="41" t="s">
        <v>19</v>
      </c>
      <c r="B11" s="41"/>
      <c r="C11" s="41"/>
      <c r="D11" s="36"/>
      <c r="E11" s="36"/>
      <c r="F11" s="36"/>
      <c r="G11" s="36"/>
      <c r="I11">
        <v>160</v>
      </c>
    </row>
    <row r="12" spans="1:13">
      <c r="A12" s="36" t="s">
        <v>20</v>
      </c>
      <c r="B12" s="36">
        <v>12</v>
      </c>
      <c r="C12" s="36">
        <v>20</v>
      </c>
      <c r="D12" s="36">
        <v>3</v>
      </c>
      <c r="E12" s="36">
        <v>3</v>
      </c>
      <c r="F12" s="36">
        <f>B12*D12</f>
        <v>36</v>
      </c>
      <c r="G12" s="36">
        <f>C12*E12</f>
        <v>60</v>
      </c>
      <c r="I12">
        <f>I11*4</f>
        <v>640</v>
      </c>
    </row>
    <row r="13" spans="1:13">
      <c r="A13" s="36" t="s">
        <v>21</v>
      </c>
      <c r="B13" s="36">
        <v>19</v>
      </c>
      <c r="C13" s="36">
        <v>30</v>
      </c>
      <c r="D13" s="36">
        <v>3</v>
      </c>
      <c r="E13" s="36">
        <v>3</v>
      </c>
      <c r="F13" s="36">
        <f>B13*D13</f>
        <v>57</v>
      </c>
      <c r="G13" s="36">
        <f>C13*E13</f>
        <v>90</v>
      </c>
    </row>
    <row r="14" spans="1:13">
      <c r="A14" s="41" t="s">
        <v>23</v>
      </c>
      <c r="B14" s="41"/>
      <c r="C14" s="41"/>
      <c r="D14" s="36"/>
      <c r="E14" s="36"/>
      <c r="F14" s="36"/>
      <c r="G14" s="36"/>
    </row>
    <row r="15" spans="1:13">
      <c r="A15" s="36" t="s">
        <v>102</v>
      </c>
      <c r="B15" s="36">
        <v>14</v>
      </c>
      <c r="C15" s="36">
        <v>25</v>
      </c>
      <c r="D15" s="36">
        <v>1</v>
      </c>
      <c r="E15" s="36">
        <v>1</v>
      </c>
      <c r="F15" s="36">
        <f>B15*D15</f>
        <v>14</v>
      </c>
      <c r="G15" s="36">
        <f>C15*E15</f>
        <v>25</v>
      </c>
    </row>
    <row r="16" spans="1:13">
      <c r="A16" s="35" t="s">
        <v>117</v>
      </c>
      <c r="B16" s="35">
        <v>20</v>
      </c>
      <c r="C16" s="35">
        <v>30</v>
      </c>
      <c r="D16" s="36">
        <v>2</v>
      </c>
      <c r="E16" s="36">
        <v>2</v>
      </c>
      <c r="F16" s="36">
        <f>B16*D16</f>
        <v>40</v>
      </c>
      <c r="G16" s="36">
        <v>60</v>
      </c>
    </row>
    <row r="17" spans="1:7">
      <c r="A17" s="35" t="s">
        <v>33</v>
      </c>
      <c r="B17" s="35">
        <v>23</v>
      </c>
      <c r="C17" s="35">
        <v>35</v>
      </c>
      <c r="D17" s="36">
        <v>5</v>
      </c>
      <c r="E17" s="36">
        <v>5</v>
      </c>
      <c r="F17" s="36">
        <f>B17*D17</f>
        <v>115</v>
      </c>
      <c r="G17" s="36">
        <f>C17*E17</f>
        <v>175</v>
      </c>
    </row>
    <row r="18" spans="1:7">
      <c r="A18" s="35" t="s">
        <v>107</v>
      </c>
      <c r="B18" s="35">
        <v>23</v>
      </c>
      <c r="C18" s="35">
        <v>30</v>
      </c>
      <c r="D18" s="36">
        <v>2</v>
      </c>
      <c r="E18" s="36">
        <v>2</v>
      </c>
      <c r="F18" s="36">
        <f>B18*D18</f>
        <v>46</v>
      </c>
      <c r="G18" s="36">
        <v>70</v>
      </c>
    </row>
    <row r="19" spans="1:7">
      <c r="A19" s="35" t="s">
        <v>112</v>
      </c>
      <c r="B19" s="35">
        <v>16</v>
      </c>
      <c r="C19" s="35">
        <v>30</v>
      </c>
      <c r="D19" s="36">
        <v>3</v>
      </c>
      <c r="E19" s="36">
        <v>3</v>
      </c>
      <c r="F19" s="36">
        <f>B19*D19</f>
        <v>48</v>
      </c>
      <c r="G19" s="36">
        <v>90</v>
      </c>
    </row>
    <row r="20" spans="1:7">
      <c r="A20" s="41" t="s">
        <v>89</v>
      </c>
      <c r="B20" s="41"/>
      <c r="C20" s="41"/>
      <c r="D20" s="36"/>
      <c r="E20" s="36"/>
      <c r="F20" s="36"/>
      <c r="G20" s="36"/>
    </row>
    <row r="21" spans="1:7">
      <c r="A21" s="40" t="s">
        <v>88</v>
      </c>
      <c r="B21" s="36"/>
      <c r="C21" s="36"/>
      <c r="D21" s="36"/>
      <c r="E21" s="36"/>
      <c r="F21" s="36"/>
      <c r="G21" s="36">
        <v>60</v>
      </c>
    </row>
    <row r="22" spans="1:7">
      <c r="A22" s="40" t="s">
        <v>104</v>
      </c>
      <c r="B22" s="36"/>
      <c r="C22" s="36"/>
      <c r="D22" s="36"/>
      <c r="E22" s="36"/>
      <c r="F22" s="36"/>
      <c r="G22" s="36">
        <v>126</v>
      </c>
    </row>
    <row r="23" spans="1:7">
      <c r="B23" s="36"/>
      <c r="C23" s="36"/>
      <c r="D23" s="36"/>
      <c r="E23" s="36"/>
      <c r="F23" s="36"/>
      <c r="G23" s="36"/>
    </row>
    <row r="24" spans="1:7">
      <c r="A24" s="40" t="s">
        <v>90</v>
      </c>
      <c r="B24" s="36"/>
      <c r="C24" s="36"/>
      <c r="D24" s="36"/>
      <c r="E24" s="36"/>
      <c r="F24" s="36"/>
      <c r="G24" s="36">
        <v>40</v>
      </c>
    </row>
    <row r="25" spans="1:7">
      <c r="A25" s="32"/>
      <c r="B25" s="36"/>
      <c r="C25" s="36"/>
      <c r="D25" s="36"/>
      <c r="E25" s="36"/>
      <c r="F25" s="36"/>
      <c r="G25" s="36"/>
    </row>
    <row r="26" spans="1:7">
      <c r="A26" s="32"/>
      <c r="B26" s="32"/>
      <c r="C26" s="32"/>
      <c r="D26" s="36"/>
      <c r="E26" s="36"/>
      <c r="F26" s="36"/>
      <c r="G26" s="36"/>
    </row>
    <row r="27" spans="1:7">
      <c r="A27" s="32"/>
      <c r="B27" s="32"/>
      <c r="C27" s="32"/>
      <c r="D27" s="36"/>
      <c r="E27" s="36"/>
      <c r="F27" s="36"/>
      <c r="G27" s="36"/>
    </row>
    <row r="28" spans="1:7">
      <c r="G28" s="18">
        <f>SUM(G2:G27)</f>
        <v>4211</v>
      </c>
    </row>
    <row r="30" spans="1:7">
      <c r="A30" s="32" t="s">
        <v>94</v>
      </c>
      <c r="B30" s="32">
        <v>4211</v>
      </c>
      <c r="D30">
        <f>B36-B30</f>
        <v>95</v>
      </c>
    </row>
    <row r="31" spans="1:7">
      <c r="A31" s="32" t="s">
        <v>98</v>
      </c>
      <c r="B31" s="32">
        <v>2220</v>
      </c>
      <c r="D31">
        <v>65</v>
      </c>
    </row>
    <row r="32" spans="1:7">
      <c r="A32" s="32" t="s">
        <v>125</v>
      </c>
      <c r="B32" s="32">
        <v>316</v>
      </c>
      <c r="D32">
        <f>D30-D31</f>
        <v>30</v>
      </c>
    </row>
    <row r="33" spans="1:2">
      <c r="A33" s="32" t="s">
        <v>126</v>
      </c>
      <c r="B33" s="32">
        <v>20</v>
      </c>
    </row>
    <row r="34" spans="1:2">
      <c r="A34" s="32" t="s">
        <v>115</v>
      </c>
      <c r="B34" s="32">
        <v>1650</v>
      </c>
    </row>
    <row r="35" spans="1:2">
      <c r="A35" s="32" t="s">
        <v>127</v>
      </c>
      <c r="B35" s="32">
        <v>100</v>
      </c>
    </row>
    <row r="36" spans="1:2">
      <c r="A36" s="32"/>
      <c r="B36" s="32">
        <f>SUM(B31:B35)</f>
        <v>4306</v>
      </c>
    </row>
    <row r="37" spans="1:2">
      <c r="A37" s="32" t="s">
        <v>128</v>
      </c>
      <c r="B37" s="32">
        <v>20</v>
      </c>
    </row>
    <row r="38" spans="1:2">
      <c r="A38" s="32" t="s">
        <v>129</v>
      </c>
      <c r="B38" s="32">
        <v>45</v>
      </c>
    </row>
    <row r="39" spans="1:2">
      <c r="A39" s="32" t="s">
        <v>130</v>
      </c>
      <c r="B39" s="32">
        <v>30</v>
      </c>
    </row>
    <row r="40" spans="1:2">
      <c r="A40" s="32" t="s">
        <v>94</v>
      </c>
      <c r="B40" s="32">
        <f>B36-B37-B38-B39</f>
        <v>4211</v>
      </c>
    </row>
  </sheetData>
  <mergeCells count="4">
    <mergeCell ref="A7:C7"/>
    <mergeCell ref="A11:C11"/>
    <mergeCell ref="A14:C14"/>
    <mergeCell ref="A20:C2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37"/>
  <sheetViews>
    <sheetView topLeftCell="A20" workbookViewId="0">
      <selection activeCell="B32" sqref="B32"/>
    </sheetView>
  </sheetViews>
  <sheetFormatPr defaultRowHeight="15"/>
  <cols>
    <col min="1" max="1" width="26.42578125" bestFit="1" customWidth="1"/>
    <col min="2" max="2" width="9.710937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13">
      <c r="A1" s="20" t="s">
        <v>0</v>
      </c>
      <c r="B1" s="20" t="s">
        <v>1</v>
      </c>
      <c r="C1" s="20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13">
      <c r="A2" s="37" t="s">
        <v>123</v>
      </c>
      <c r="B2" s="42">
        <v>170</v>
      </c>
      <c r="C2" s="43">
        <v>315</v>
      </c>
      <c r="D2" s="36">
        <v>0</v>
      </c>
      <c r="E2" s="36">
        <v>0</v>
      </c>
      <c r="F2" s="36">
        <v>0</v>
      </c>
      <c r="G2" s="36">
        <v>0</v>
      </c>
    </row>
    <row r="3" spans="1:13">
      <c r="A3" s="35" t="s">
        <v>131</v>
      </c>
      <c r="B3" s="35">
        <v>140</v>
      </c>
      <c r="C3" s="36">
        <v>300</v>
      </c>
      <c r="D3" s="36">
        <v>1</v>
      </c>
      <c r="E3" s="36">
        <v>1</v>
      </c>
      <c r="F3" s="36">
        <f>B3*D3</f>
        <v>140</v>
      </c>
      <c r="G3" s="36">
        <v>300</v>
      </c>
      <c r="L3" s="35"/>
      <c r="M3" s="35">
        <v>140</v>
      </c>
    </row>
    <row r="4" spans="1:13">
      <c r="A4" s="35" t="s">
        <v>109</v>
      </c>
      <c r="B4" s="35">
        <v>160</v>
      </c>
      <c r="C4" s="36">
        <v>300</v>
      </c>
      <c r="D4" s="7"/>
      <c r="E4" s="7"/>
      <c r="F4" s="36"/>
      <c r="G4" s="36"/>
      <c r="L4" s="35"/>
      <c r="M4" s="35">
        <v>160</v>
      </c>
    </row>
    <row r="5" spans="1:13">
      <c r="A5" s="35" t="s">
        <v>119</v>
      </c>
      <c r="B5" s="35">
        <v>140</v>
      </c>
      <c r="C5" s="36">
        <v>300</v>
      </c>
      <c r="D5" s="7">
        <v>1</v>
      </c>
      <c r="E5" s="7">
        <v>1</v>
      </c>
      <c r="F5" s="36">
        <v>140</v>
      </c>
      <c r="G5" s="36">
        <v>300</v>
      </c>
      <c r="L5" s="35"/>
      <c r="M5" s="35">
        <v>140</v>
      </c>
    </row>
    <row r="6" spans="1:13">
      <c r="A6" s="35" t="s">
        <v>118</v>
      </c>
      <c r="B6" s="35">
        <v>250</v>
      </c>
      <c r="C6" s="36">
        <v>450</v>
      </c>
      <c r="D6" s="7">
        <v>0</v>
      </c>
      <c r="E6" s="7">
        <v>0</v>
      </c>
      <c r="F6" s="36">
        <v>0</v>
      </c>
      <c r="G6" s="36">
        <v>0</v>
      </c>
      <c r="L6" s="35"/>
      <c r="M6" s="35">
        <v>160</v>
      </c>
    </row>
    <row r="7" spans="1:13">
      <c r="A7" s="41" t="s">
        <v>122</v>
      </c>
      <c r="B7" s="41"/>
      <c r="C7" s="41"/>
      <c r="D7" s="36"/>
      <c r="E7" s="36"/>
      <c r="F7" s="36"/>
      <c r="G7" s="36"/>
    </row>
    <row r="8" spans="1:13">
      <c r="A8" s="7" t="s">
        <v>121</v>
      </c>
      <c r="B8" s="36">
        <v>560</v>
      </c>
      <c r="C8" s="36">
        <v>1000</v>
      </c>
      <c r="D8" s="36">
        <v>0</v>
      </c>
      <c r="E8" s="36">
        <v>0</v>
      </c>
      <c r="F8" s="36">
        <f>B8*D8</f>
        <v>0</v>
      </c>
      <c r="G8" s="36">
        <f>C8*E8</f>
        <v>0</v>
      </c>
    </row>
    <row r="9" spans="1:13">
      <c r="A9" s="7" t="s">
        <v>121</v>
      </c>
      <c r="B9" s="36">
        <v>280</v>
      </c>
      <c r="C9" s="36">
        <v>650</v>
      </c>
      <c r="D9" s="36">
        <v>0</v>
      </c>
      <c r="E9" s="36">
        <v>0</v>
      </c>
      <c r="F9" s="36">
        <f>B9*D9</f>
        <v>0</v>
      </c>
      <c r="G9" s="36">
        <f>C9*E9</f>
        <v>0</v>
      </c>
    </row>
    <row r="10" spans="1:13">
      <c r="A10" s="7" t="s">
        <v>132</v>
      </c>
      <c r="B10" s="36">
        <v>680</v>
      </c>
      <c r="C10" s="36">
        <v>1200</v>
      </c>
      <c r="D10" s="36">
        <v>1</v>
      </c>
      <c r="E10" s="36">
        <v>1</v>
      </c>
      <c r="F10" s="36">
        <f>B10*D10</f>
        <v>680</v>
      </c>
      <c r="G10" s="36">
        <f>C10*E10</f>
        <v>1200</v>
      </c>
    </row>
    <row r="11" spans="1:13">
      <c r="A11" s="41" t="s">
        <v>19</v>
      </c>
      <c r="B11" s="41"/>
      <c r="C11" s="41"/>
      <c r="D11" s="36"/>
      <c r="E11" s="36"/>
      <c r="F11" s="36"/>
      <c r="G11" s="36"/>
      <c r="I11">
        <v>160</v>
      </c>
    </row>
    <row r="12" spans="1:13">
      <c r="A12" s="36" t="s">
        <v>20</v>
      </c>
      <c r="B12" s="36">
        <v>12</v>
      </c>
      <c r="C12" s="36">
        <v>20</v>
      </c>
      <c r="D12" s="36">
        <v>6</v>
      </c>
      <c r="E12" s="36">
        <v>6</v>
      </c>
      <c r="F12" s="36">
        <f>B12*D12</f>
        <v>72</v>
      </c>
      <c r="G12" s="36">
        <f>C12*E12</f>
        <v>120</v>
      </c>
      <c r="I12">
        <f>I11*4</f>
        <v>640</v>
      </c>
    </row>
    <row r="13" spans="1:13">
      <c r="A13" s="36" t="s">
        <v>21</v>
      </c>
      <c r="B13" s="36">
        <v>19</v>
      </c>
      <c r="C13" s="36">
        <v>30</v>
      </c>
      <c r="D13" s="36">
        <v>0</v>
      </c>
      <c r="E13" s="36">
        <v>0</v>
      </c>
      <c r="F13" s="36">
        <f>B13*D13</f>
        <v>0</v>
      </c>
      <c r="G13" s="36">
        <f>C13*E13</f>
        <v>0</v>
      </c>
    </row>
    <row r="14" spans="1:13">
      <c r="A14" s="41" t="s">
        <v>23</v>
      </c>
      <c r="B14" s="41"/>
      <c r="C14" s="41"/>
      <c r="D14" s="36"/>
      <c r="E14" s="36"/>
      <c r="F14" s="36"/>
      <c r="G14" s="36"/>
    </row>
    <row r="15" spans="1:13">
      <c r="A15" s="36" t="s">
        <v>102</v>
      </c>
      <c r="B15" s="36">
        <v>14</v>
      </c>
      <c r="C15" s="36">
        <v>25</v>
      </c>
      <c r="D15" s="36">
        <v>0</v>
      </c>
      <c r="E15" s="36">
        <v>0</v>
      </c>
      <c r="F15" s="36">
        <f>B15*D15</f>
        <v>0</v>
      </c>
      <c r="G15" s="36">
        <f>C15*E15</f>
        <v>0</v>
      </c>
    </row>
    <row r="16" spans="1:13">
      <c r="A16" s="35" t="s">
        <v>117</v>
      </c>
      <c r="B16" s="35">
        <v>20</v>
      </c>
      <c r="C16" s="35">
        <v>30</v>
      </c>
      <c r="D16" s="36">
        <v>1</v>
      </c>
      <c r="E16" s="36">
        <v>1</v>
      </c>
      <c r="F16" s="36">
        <f>B16*D16</f>
        <v>20</v>
      </c>
      <c r="G16" s="36">
        <v>30</v>
      </c>
    </row>
    <row r="17" spans="1:7">
      <c r="A17" s="35" t="s">
        <v>33</v>
      </c>
      <c r="B17" s="35">
        <v>23</v>
      </c>
      <c r="C17" s="35">
        <v>35</v>
      </c>
      <c r="D17" s="36">
        <v>0</v>
      </c>
      <c r="E17" s="36">
        <v>0</v>
      </c>
      <c r="F17" s="36">
        <f>B17*D17</f>
        <v>0</v>
      </c>
      <c r="G17" s="36">
        <f>C17*E17</f>
        <v>0</v>
      </c>
    </row>
    <row r="18" spans="1:7">
      <c r="A18" s="35" t="s">
        <v>107</v>
      </c>
      <c r="B18" s="35">
        <v>23</v>
      </c>
      <c r="C18" s="35">
        <v>30</v>
      </c>
      <c r="D18" s="36">
        <v>0</v>
      </c>
      <c r="E18" s="36">
        <v>0</v>
      </c>
      <c r="F18" s="36">
        <f>B18*D18</f>
        <v>0</v>
      </c>
      <c r="G18" s="36">
        <v>0</v>
      </c>
    </row>
    <row r="19" spans="1:7">
      <c r="A19" s="35" t="s">
        <v>112</v>
      </c>
      <c r="B19" s="35">
        <v>16</v>
      </c>
      <c r="C19" s="35">
        <v>30</v>
      </c>
      <c r="D19" s="36">
        <v>1</v>
      </c>
      <c r="E19" s="36">
        <v>1</v>
      </c>
      <c r="F19" s="36">
        <f>B19*D19</f>
        <v>16</v>
      </c>
      <c r="G19" s="36">
        <v>30</v>
      </c>
    </row>
    <row r="20" spans="1:7">
      <c r="A20" s="41" t="s">
        <v>89</v>
      </c>
      <c r="B20" s="41"/>
      <c r="C20" s="41"/>
      <c r="D20" s="36"/>
      <c r="E20" s="36"/>
      <c r="F20" s="36"/>
      <c r="G20" s="36"/>
    </row>
    <row r="21" spans="1:7">
      <c r="A21" s="40" t="s">
        <v>88</v>
      </c>
      <c r="B21" s="36"/>
      <c r="C21" s="36"/>
      <c r="D21" s="36"/>
      <c r="E21" s="36"/>
      <c r="F21" s="36"/>
      <c r="G21" s="36">
        <v>30</v>
      </c>
    </row>
    <row r="22" spans="1:7">
      <c r="A22" s="40" t="s">
        <v>104</v>
      </c>
      <c r="B22" s="36"/>
      <c r="C22" s="36"/>
      <c r="D22" s="36"/>
      <c r="E22" s="36"/>
      <c r="F22" s="36"/>
      <c r="G22" s="36">
        <v>70</v>
      </c>
    </row>
    <row r="23" spans="1:7">
      <c r="B23" s="36"/>
      <c r="C23" s="36"/>
      <c r="D23" s="36"/>
      <c r="E23" s="36"/>
      <c r="F23" s="36"/>
      <c r="G23" s="36"/>
    </row>
    <row r="24" spans="1:7">
      <c r="A24" s="40" t="s">
        <v>90</v>
      </c>
      <c r="B24" s="36"/>
      <c r="C24" s="36"/>
      <c r="D24" s="36"/>
      <c r="E24" s="36"/>
      <c r="F24" s="36"/>
      <c r="G24" s="36">
        <v>90</v>
      </c>
    </row>
    <row r="25" spans="1:7">
      <c r="A25" s="32"/>
      <c r="B25" s="36"/>
      <c r="C25" s="36"/>
      <c r="D25" s="36"/>
      <c r="E25" s="36"/>
      <c r="F25" s="36"/>
      <c r="G25" s="36"/>
    </row>
    <row r="26" spans="1:7">
      <c r="A26" s="32"/>
      <c r="B26" s="32"/>
      <c r="C26" s="32"/>
      <c r="D26" s="36"/>
      <c r="E26" s="36"/>
      <c r="F26" s="36"/>
      <c r="G26" s="36"/>
    </row>
    <row r="27" spans="1:7">
      <c r="A27" s="32"/>
      <c r="B27" s="32"/>
      <c r="C27" s="32"/>
      <c r="D27" s="36"/>
      <c r="E27" s="36"/>
      <c r="F27" s="36"/>
      <c r="G27" s="36"/>
    </row>
    <row r="28" spans="1:7">
      <c r="G28" s="18">
        <f>SUM(G2:G27)</f>
        <v>2170</v>
      </c>
    </row>
    <row r="30" spans="1:7">
      <c r="A30" s="32" t="s">
        <v>94</v>
      </c>
      <c r="B30" s="32">
        <v>2170</v>
      </c>
    </row>
    <row r="31" spans="1:7">
      <c r="A31" s="32" t="s">
        <v>98</v>
      </c>
      <c r="B31" s="32">
        <v>1590</v>
      </c>
    </row>
    <row r="32" spans="1:7">
      <c r="A32" s="32" t="s">
        <v>126</v>
      </c>
      <c r="B32" s="32">
        <v>80</v>
      </c>
    </row>
    <row r="33" spans="1:3">
      <c r="A33" s="32" t="s">
        <v>115</v>
      </c>
      <c r="B33" s="32">
        <v>500</v>
      </c>
    </row>
    <row r="34" spans="1:3">
      <c r="A34" s="32"/>
      <c r="B34" s="32">
        <f>SUM(B31:B33)</f>
        <v>2170</v>
      </c>
    </row>
    <row r="36" spans="1:3">
      <c r="A36" t="s">
        <v>133</v>
      </c>
      <c r="B36">
        <v>220</v>
      </c>
      <c r="C36" t="s">
        <v>134</v>
      </c>
    </row>
    <row r="37" spans="1:3">
      <c r="A37" t="s">
        <v>135</v>
      </c>
      <c r="B37">
        <v>316</v>
      </c>
      <c r="C37" t="s">
        <v>134</v>
      </c>
    </row>
  </sheetData>
  <mergeCells count="4">
    <mergeCell ref="A7:C7"/>
    <mergeCell ref="A11:C11"/>
    <mergeCell ref="A14:C14"/>
    <mergeCell ref="A20:C2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40"/>
  <sheetViews>
    <sheetView topLeftCell="A18" workbookViewId="0">
      <selection activeCell="A18" sqref="A1:XFD1048576"/>
    </sheetView>
  </sheetViews>
  <sheetFormatPr defaultRowHeight="15"/>
  <cols>
    <col min="1" max="1" width="26.42578125" bestFit="1" customWidth="1"/>
    <col min="2" max="2" width="9.710937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13">
      <c r="A1" s="20" t="s">
        <v>0</v>
      </c>
      <c r="B1" s="20" t="s">
        <v>1</v>
      </c>
      <c r="C1" s="20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13">
      <c r="A2" s="37" t="s">
        <v>123</v>
      </c>
      <c r="B2" s="42">
        <v>170</v>
      </c>
      <c r="C2" s="43">
        <v>350</v>
      </c>
      <c r="D2" s="36">
        <v>1</v>
      </c>
      <c r="E2" s="36">
        <v>1</v>
      </c>
      <c r="F2" s="36">
        <f>B2*D2</f>
        <v>170</v>
      </c>
      <c r="G2" s="36">
        <v>350</v>
      </c>
    </row>
    <row r="3" spans="1:13">
      <c r="A3" s="35" t="s">
        <v>131</v>
      </c>
      <c r="B3" s="35">
        <v>140</v>
      </c>
      <c r="C3" s="36">
        <v>300</v>
      </c>
      <c r="D3" s="36">
        <v>1</v>
      </c>
      <c r="E3" s="36">
        <v>1</v>
      </c>
      <c r="F3" s="36">
        <f>B3*D3</f>
        <v>140</v>
      </c>
      <c r="G3" s="36">
        <v>300</v>
      </c>
      <c r="I3" s="44">
        <v>15</v>
      </c>
      <c r="L3" s="35"/>
      <c r="M3" s="35">
        <v>140</v>
      </c>
    </row>
    <row r="4" spans="1:13">
      <c r="A4" s="35" t="s">
        <v>109</v>
      </c>
      <c r="B4" s="35">
        <v>160</v>
      </c>
      <c r="C4" s="36">
        <v>300</v>
      </c>
      <c r="D4" s="7">
        <v>1</v>
      </c>
      <c r="E4" s="7">
        <v>1</v>
      </c>
      <c r="F4" s="36">
        <v>160</v>
      </c>
      <c r="G4" s="36">
        <v>300</v>
      </c>
      <c r="I4" s="45">
        <v>70</v>
      </c>
      <c r="L4" s="35"/>
      <c r="M4" s="35">
        <v>160</v>
      </c>
    </row>
    <row r="5" spans="1:13">
      <c r="A5" s="35" t="s">
        <v>136</v>
      </c>
      <c r="B5" s="35">
        <v>140</v>
      </c>
      <c r="C5" s="36">
        <v>300</v>
      </c>
      <c r="D5" s="7">
        <v>1</v>
      </c>
      <c r="E5" s="7">
        <v>1</v>
      </c>
      <c r="F5" s="36">
        <v>140</v>
      </c>
      <c r="G5" s="36">
        <v>300</v>
      </c>
      <c r="I5" s="45">
        <v>80</v>
      </c>
      <c r="L5" s="35"/>
      <c r="M5" s="35">
        <v>140</v>
      </c>
    </row>
    <row r="6" spans="1:13">
      <c r="A6" s="35" t="s">
        <v>113</v>
      </c>
      <c r="B6" s="35">
        <v>170</v>
      </c>
      <c r="C6" s="36">
        <v>315</v>
      </c>
      <c r="D6" s="7">
        <v>1</v>
      </c>
      <c r="E6" s="7">
        <v>1</v>
      </c>
      <c r="F6" s="36">
        <f>B6*D6</f>
        <v>170</v>
      </c>
      <c r="G6" s="36">
        <f>C6*E6</f>
        <v>315</v>
      </c>
      <c r="I6" s="45">
        <v>90</v>
      </c>
      <c r="L6" s="35"/>
      <c r="M6" s="35">
        <v>160</v>
      </c>
    </row>
    <row r="7" spans="1:13">
      <c r="A7" s="41" t="s">
        <v>122</v>
      </c>
      <c r="B7" s="41"/>
      <c r="C7" s="41"/>
      <c r="D7" s="36"/>
      <c r="E7" s="36"/>
      <c r="F7" s="36"/>
      <c r="G7" s="36"/>
      <c r="I7" s="45">
        <v>70</v>
      </c>
    </row>
    <row r="8" spans="1:13">
      <c r="A8" s="7" t="s">
        <v>121</v>
      </c>
      <c r="B8" s="36">
        <v>560</v>
      </c>
      <c r="C8" s="36">
        <v>1000</v>
      </c>
      <c r="D8" s="36">
        <v>0</v>
      </c>
      <c r="E8" s="36">
        <v>0</v>
      </c>
      <c r="F8" s="36">
        <f>B8*D8</f>
        <v>0</v>
      </c>
      <c r="G8" s="36">
        <f>C8*E8</f>
        <v>0</v>
      </c>
      <c r="I8" s="45">
        <v>50</v>
      </c>
    </row>
    <row r="9" spans="1:13">
      <c r="A9" s="7" t="s">
        <v>121</v>
      </c>
      <c r="B9" s="36">
        <v>280</v>
      </c>
      <c r="C9" s="36">
        <v>650</v>
      </c>
      <c r="D9" s="36">
        <v>0</v>
      </c>
      <c r="E9" s="36">
        <v>0</v>
      </c>
      <c r="F9" s="36">
        <f>B9*D9</f>
        <v>0</v>
      </c>
      <c r="G9" s="36">
        <f>C9*E9</f>
        <v>0</v>
      </c>
      <c r="I9" s="45">
        <v>20</v>
      </c>
    </row>
    <row r="10" spans="1:13">
      <c r="A10" s="7" t="s">
        <v>132</v>
      </c>
      <c r="B10" s="36">
        <v>680</v>
      </c>
      <c r="C10" s="36">
        <v>1200</v>
      </c>
      <c r="D10" s="36">
        <v>0</v>
      </c>
      <c r="E10" s="36">
        <v>0</v>
      </c>
      <c r="F10" s="36">
        <f>B10*D10</f>
        <v>0</v>
      </c>
      <c r="G10" s="36">
        <f>C10*E10</f>
        <v>0</v>
      </c>
      <c r="I10" s="45">
        <v>120</v>
      </c>
    </row>
    <row r="11" spans="1:13">
      <c r="A11" s="41" t="s">
        <v>19</v>
      </c>
      <c r="B11" s="41"/>
      <c r="C11" s="41"/>
      <c r="D11" s="36"/>
      <c r="E11" s="36"/>
      <c r="F11" s="36"/>
      <c r="G11" s="36"/>
      <c r="I11" s="45">
        <v>50</v>
      </c>
    </row>
    <row r="12" spans="1:13">
      <c r="A12" s="36" t="s">
        <v>20</v>
      </c>
      <c r="B12" s="36">
        <v>12</v>
      </c>
      <c r="C12" s="36">
        <v>20</v>
      </c>
      <c r="D12" s="36">
        <v>7</v>
      </c>
      <c r="E12" s="36">
        <v>7</v>
      </c>
      <c r="F12" s="36">
        <f>B12*D12</f>
        <v>84</v>
      </c>
      <c r="G12" s="36">
        <f>C12*E12</f>
        <v>140</v>
      </c>
      <c r="I12" s="45">
        <v>50</v>
      </c>
    </row>
    <row r="13" spans="1:13">
      <c r="A13" s="36" t="s">
        <v>21</v>
      </c>
      <c r="B13" s="36">
        <v>19</v>
      </c>
      <c r="C13" s="36">
        <v>30</v>
      </c>
      <c r="D13" s="36">
        <v>0</v>
      </c>
      <c r="E13" s="36">
        <v>0</v>
      </c>
      <c r="F13" s="36">
        <f>B13*D13</f>
        <v>0</v>
      </c>
      <c r="G13" s="36">
        <f>C13*E13</f>
        <v>0</v>
      </c>
      <c r="I13" s="45">
        <v>130</v>
      </c>
    </row>
    <row r="14" spans="1:13">
      <c r="A14" s="41" t="s">
        <v>23</v>
      </c>
      <c r="B14" s="41"/>
      <c r="C14" s="41"/>
      <c r="D14" s="36"/>
      <c r="E14" s="36"/>
      <c r="F14" s="36"/>
      <c r="G14" s="36"/>
      <c r="I14" s="45">
        <v>170</v>
      </c>
    </row>
    <row r="15" spans="1:13">
      <c r="A15" s="36" t="s">
        <v>102</v>
      </c>
      <c r="B15" s="36">
        <v>14</v>
      </c>
      <c r="C15" s="36">
        <v>25</v>
      </c>
      <c r="D15" s="36">
        <v>1</v>
      </c>
      <c r="E15" s="36">
        <v>1</v>
      </c>
      <c r="F15" s="36">
        <f>B15*D15</f>
        <v>14</v>
      </c>
      <c r="G15" s="36">
        <f>C15*E15</f>
        <v>25</v>
      </c>
      <c r="I15" s="45">
        <v>15</v>
      </c>
    </row>
    <row r="16" spans="1:13">
      <c r="A16" s="35" t="s">
        <v>117</v>
      </c>
      <c r="B16" s="35">
        <v>20</v>
      </c>
      <c r="C16" s="35">
        <v>30</v>
      </c>
      <c r="D16" s="36">
        <v>3</v>
      </c>
      <c r="E16" s="36">
        <v>3</v>
      </c>
      <c r="F16" s="36">
        <f>B16*D16</f>
        <v>60</v>
      </c>
      <c r="G16" s="36">
        <v>90</v>
      </c>
      <c r="I16" s="44">
        <v>20</v>
      </c>
    </row>
    <row r="17" spans="1:9">
      <c r="A17" s="35" t="s">
        <v>33</v>
      </c>
      <c r="B17" s="35">
        <v>23</v>
      </c>
      <c r="C17" s="35">
        <v>35</v>
      </c>
      <c r="D17" s="36">
        <v>1</v>
      </c>
      <c r="E17" s="36">
        <v>1</v>
      </c>
      <c r="F17" s="36">
        <f>B17*D17</f>
        <v>23</v>
      </c>
      <c r="G17" s="36">
        <f>C17*E17</f>
        <v>35</v>
      </c>
      <c r="I17" s="45">
        <v>20</v>
      </c>
    </row>
    <row r="18" spans="1:9">
      <c r="A18" s="35" t="s">
        <v>107</v>
      </c>
      <c r="B18" s="35">
        <v>23</v>
      </c>
      <c r="C18" s="35">
        <v>30</v>
      </c>
      <c r="D18" s="36">
        <v>0</v>
      </c>
      <c r="E18" s="36">
        <v>0</v>
      </c>
      <c r="F18" s="36">
        <f>B18*D18</f>
        <v>0</v>
      </c>
      <c r="G18" s="36">
        <v>0</v>
      </c>
      <c r="I18" s="45"/>
    </row>
    <row r="19" spans="1:9">
      <c r="A19" s="35" t="s">
        <v>112</v>
      </c>
      <c r="B19" s="35">
        <v>16</v>
      </c>
      <c r="C19" s="35">
        <v>30</v>
      </c>
      <c r="D19" s="36">
        <v>5</v>
      </c>
      <c r="E19" s="36">
        <v>5</v>
      </c>
      <c r="F19" s="36">
        <f>B19*D19</f>
        <v>80</v>
      </c>
      <c r="G19" s="36">
        <f>C19*E19</f>
        <v>150</v>
      </c>
      <c r="I19" s="45">
        <f>SUM(I3:I18)</f>
        <v>970</v>
      </c>
    </row>
    <row r="20" spans="1:9">
      <c r="A20" s="41" t="s">
        <v>89</v>
      </c>
      <c r="B20" s="41"/>
      <c r="C20" s="41"/>
      <c r="D20" s="36"/>
      <c r="E20" s="36"/>
      <c r="F20" s="36"/>
      <c r="G20" s="36"/>
    </row>
    <row r="21" spans="1:9">
      <c r="A21" s="40" t="s">
        <v>88</v>
      </c>
      <c r="B21" s="36"/>
      <c r="C21" s="36"/>
      <c r="D21" s="36"/>
      <c r="E21" s="36"/>
      <c r="F21" s="36"/>
      <c r="G21" s="36">
        <v>10</v>
      </c>
    </row>
    <row r="22" spans="1:9">
      <c r="A22" s="40" t="s">
        <v>104</v>
      </c>
      <c r="B22" s="36"/>
      <c r="C22" s="36"/>
      <c r="D22" s="36"/>
      <c r="E22" s="36"/>
      <c r="F22" s="36"/>
      <c r="G22" s="36">
        <v>30</v>
      </c>
    </row>
    <row r="23" spans="1:9">
      <c r="B23" s="36"/>
      <c r="C23" s="36"/>
      <c r="D23" s="36"/>
      <c r="E23" s="36"/>
      <c r="F23" s="36"/>
      <c r="G23" s="36"/>
    </row>
    <row r="24" spans="1:9">
      <c r="A24" s="40" t="s">
        <v>90</v>
      </c>
      <c r="B24" s="36"/>
      <c r="C24" s="36"/>
      <c r="D24" s="36"/>
      <c r="E24" s="36"/>
      <c r="F24" s="36"/>
      <c r="G24" s="36">
        <v>970</v>
      </c>
    </row>
    <row r="25" spans="1:9">
      <c r="A25" s="32"/>
      <c r="B25" s="36"/>
      <c r="C25" s="36"/>
      <c r="D25" s="36"/>
      <c r="E25" s="36"/>
      <c r="F25" s="36"/>
      <c r="G25" s="36"/>
    </row>
    <row r="26" spans="1:9">
      <c r="A26" s="32"/>
      <c r="B26" s="32"/>
      <c r="C26" s="32"/>
      <c r="D26" s="36"/>
      <c r="E26" s="36"/>
      <c r="F26" s="36"/>
      <c r="G26" s="36"/>
    </row>
    <row r="27" spans="1:9">
      <c r="A27" s="32"/>
      <c r="B27" s="32"/>
      <c r="C27" s="32"/>
      <c r="D27" s="36"/>
      <c r="E27" s="36"/>
      <c r="F27" s="36"/>
      <c r="G27" s="36"/>
    </row>
    <row r="28" spans="1:9">
      <c r="G28" s="18">
        <f>SUM(G2:G27)</f>
        <v>3015</v>
      </c>
    </row>
    <row r="30" spans="1:9">
      <c r="A30" s="32" t="s">
        <v>94</v>
      </c>
      <c r="B30" s="32">
        <v>3015</v>
      </c>
    </row>
    <row r="31" spans="1:9">
      <c r="A31" s="32" t="s">
        <v>98</v>
      </c>
      <c r="B31" s="32">
        <v>940</v>
      </c>
    </row>
    <row r="32" spans="1:9">
      <c r="A32" s="32" t="s">
        <v>126</v>
      </c>
      <c r="B32" s="32">
        <v>20</v>
      </c>
    </row>
    <row r="33" spans="1:3">
      <c r="A33" s="32" t="s">
        <v>138</v>
      </c>
      <c r="B33" s="32">
        <v>15</v>
      </c>
    </row>
    <row r="34" spans="1:3">
      <c r="A34" s="32" t="s">
        <v>137</v>
      </c>
      <c r="B34" s="32">
        <v>0</v>
      </c>
    </row>
    <row r="35" spans="1:3">
      <c r="A35" s="32" t="s">
        <v>100</v>
      </c>
      <c r="B35" s="32">
        <v>10</v>
      </c>
    </row>
    <row r="36" spans="1:3">
      <c r="A36" s="32" t="s">
        <v>115</v>
      </c>
      <c r="B36" s="32">
        <v>2030</v>
      </c>
    </row>
    <row r="37" spans="1:3">
      <c r="A37" s="32"/>
      <c r="B37" s="32"/>
    </row>
    <row r="39" spans="1:3">
      <c r="A39" t="s">
        <v>133</v>
      </c>
      <c r="B39">
        <v>260</v>
      </c>
      <c r="C39" t="s">
        <v>134</v>
      </c>
    </row>
    <row r="40" spans="1:3">
      <c r="A40" t="s">
        <v>135</v>
      </c>
      <c r="B40">
        <v>316</v>
      </c>
      <c r="C40" t="s">
        <v>134</v>
      </c>
    </row>
  </sheetData>
  <mergeCells count="4">
    <mergeCell ref="A7:C7"/>
    <mergeCell ref="A11:C11"/>
    <mergeCell ref="A14:C14"/>
    <mergeCell ref="A20:C2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41"/>
  <sheetViews>
    <sheetView topLeftCell="A14" workbookViewId="0">
      <selection activeCell="A14" sqref="A1:XFD1048576"/>
    </sheetView>
  </sheetViews>
  <sheetFormatPr defaultRowHeight="15"/>
  <cols>
    <col min="1" max="1" width="26.42578125" bestFit="1" customWidth="1"/>
    <col min="2" max="2" width="9.710937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13">
      <c r="A1" s="20" t="s">
        <v>0</v>
      </c>
      <c r="B1" s="20" t="s">
        <v>1</v>
      </c>
      <c r="C1" s="20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13">
      <c r="A2" s="37" t="s">
        <v>123</v>
      </c>
      <c r="B2" s="42">
        <v>170</v>
      </c>
      <c r="C2" s="43">
        <v>350</v>
      </c>
      <c r="D2" s="36">
        <v>0</v>
      </c>
      <c r="E2" s="36">
        <v>0</v>
      </c>
      <c r="F2" s="36">
        <f>B2*D2</f>
        <v>0</v>
      </c>
      <c r="G2" s="36">
        <v>0</v>
      </c>
    </row>
    <row r="3" spans="1:13">
      <c r="A3" s="35" t="s">
        <v>119</v>
      </c>
      <c r="B3" s="35">
        <v>140</v>
      </c>
      <c r="C3" s="36">
        <v>300</v>
      </c>
      <c r="D3" s="36">
        <v>1</v>
      </c>
      <c r="E3" s="36">
        <v>1</v>
      </c>
      <c r="F3" s="36">
        <f>B3*D3</f>
        <v>140</v>
      </c>
      <c r="G3" s="36">
        <v>250</v>
      </c>
      <c r="I3" s="44">
        <v>15</v>
      </c>
      <c r="L3" s="35"/>
      <c r="M3" s="35">
        <v>140</v>
      </c>
    </row>
    <row r="4" spans="1:13">
      <c r="A4" s="35" t="s">
        <v>109</v>
      </c>
      <c r="B4" s="35">
        <v>160</v>
      </c>
      <c r="C4" s="36">
        <v>300</v>
      </c>
      <c r="D4" s="7">
        <v>0</v>
      </c>
      <c r="E4" s="7">
        <v>0</v>
      </c>
      <c r="F4" s="36">
        <v>0</v>
      </c>
      <c r="G4" s="36">
        <v>0</v>
      </c>
      <c r="I4" s="45">
        <v>70</v>
      </c>
      <c r="L4" s="35"/>
      <c r="M4" s="35">
        <v>160</v>
      </c>
    </row>
    <row r="5" spans="1:13">
      <c r="A5" s="35" t="s">
        <v>136</v>
      </c>
      <c r="B5" s="35">
        <v>140</v>
      </c>
      <c r="C5" s="36">
        <v>300</v>
      </c>
      <c r="D5" s="7">
        <v>0</v>
      </c>
      <c r="E5" s="7">
        <v>0</v>
      </c>
      <c r="F5" s="36">
        <v>0</v>
      </c>
      <c r="G5" s="36">
        <v>0</v>
      </c>
      <c r="I5" s="45">
        <v>80</v>
      </c>
      <c r="L5" s="35"/>
      <c r="M5" s="35">
        <v>140</v>
      </c>
    </row>
    <row r="6" spans="1:13">
      <c r="A6" s="35" t="s">
        <v>113</v>
      </c>
      <c r="B6" s="35">
        <v>170</v>
      </c>
      <c r="C6" s="36">
        <v>315</v>
      </c>
      <c r="D6" s="7">
        <v>1</v>
      </c>
      <c r="E6" s="7">
        <v>1</v>
      </c>
      <c r="F6" s="36">
        <f>B6*D6</f>
        <v>170</v>
      </c>
      <c r="G6" s="36">
        <f>C6*E6</f>
        <v>315</v>
      </c>
      <c r="I6" s="45">
        <v>90</v>
      </c>
      <c r="L6" s="35"/>
      <c r="M6" s="35">
        <v>160</v>
      </c>
    </row>
    <row r="7" spans="1:13">
      <c r="A7" s="41" t="s">
        <v>122</v>
      </c>
      <c r="B7" s="41"/>
      <c r="C7" s="41"/>
      <c r="D7" s="36"/>
      <c r="E7" s="36"/>
      <c r="F7" s="36"/>
      <c r="G7" s="36"/>
      <c r="I7" s="45">
        <v>70</v>
      </c>
    </row>
    <row r="8" spans="1:13">
      <c r="A8" s="7" t="s">
        <v>139</v>
      </c>
      <c r="B8" s="36">
        <v>700</v>
      </c>
      <c r="C8" s="36">
        <v>1200</v>
      </c>
      <c r="D8" s="36">
        <v>1</v>
      </c>
      <c r="E8" s="36">
        <v>1</v>
      </c>
      <c r="F8" s="36">
        <f>B8*D8</f>
        <v>700</v>
      </c>
      <c r="G8" s="36">
        <v>1200</v>
      </c>
      <c r="I8" s="45">
        <v>50</v>
      </c>
    </row>
    <row r="9" spans="1:13">
      <c r="A9" s="7" t="s">
        <v>140</v>
      </c>
      <c r="B9" s="36">
        <v>1000</v>
      </c>
      <c r="C9" s="36">
        <v>1500</v>
      </c>
      <c r="D9" s="36">
        <v>1</v>
      </c>
      <c r="E9" s="36">
        <v>1</v>
      </c>
      <c r="F9" s="36">
        <f>B9*D9</f>
        <v>1000</v>
      </c>
      <c r="G9" s="36">
        <f>C9*E9</f>
        <v>1500</v>
      </c>
      <c r="I9" s="45">
        <v>20</v>
      </c>
    </row>
    <row r="10" spans="1:13">
      <c r="A10" s="7" t="s">
        <v>132</v>
      </c>
      <c r="B10" s="36">
        <v>680</v>
      </c>
      <c r="C10" s="36">
        <v>1200</v>
      </c>
      <c r="D10" s="36">
        <v>0</v>
      </c>
      <c r="E10" s="36">
        <v>0</v>
      </c>
      <c r="F10" s="36">
        <f>B10*D10</f>
        <v>0</v>
      </c>
      <c r="G10" s="36">
        <f>C10*E10</f>
        <v>0</v>
      </c>
      <c r="I10" s="45">
        <v>120</v>
      </c>
    </row>
    <row r="11" spans="1:13">
      <c r="A11" s="41" t="s">
        <v>19</v>
      </c>
      <c r="B11" s="41"/>
      <c r="C11" s="41"/>
      <c r="D11" s="36"/>
      <c r="E11" s="36"/>
      <c r="F11" s="36"/>
      <c r="G11" s="36"/>
      <c r="I11" s="45">
        <v>50</v>
      </c>
    </row>
    <row r="12" spans="1:13">
      <c r="A12" s="36" t="s">
        <v>20</v>
      </c>
      <c r="B12" s="36">
        <v>12</v>
      </c>
      <c r="C12" s="36">
        <v>20</v>
      </c>
      <c r="D12" s="36">
        <v>4</v>
      </c>
      <c r="E12" s="36">
        <v>4</v>
      </c>
      <c r="F12" s="36">
        <f>B12*D12</f>
        <v>48</v>
      </c>
      <c r="G12" s="36">
        <f>C12*E12</f>
        <v>80</v>
      </c>
      <c r="I12" s="45">
        <v>50</v>
      </c>
    </row>
    <row r="13" spans="1:13">
      <c r="A13" s="36" t="s">
        <v>21</v>
      </c>
      <c r="B13" s="36">
        <v>19</v>
      </c>
      <c r="C13" s="36">
        <v>30</v>
      </c>
      <c r="D13" s="36">
        <v>3</v>
      </c>
      <c r="E13" s="36">
        <v>3</v>
      </c>
      <c r="F13" s="36">
        <f>B13*D13</f>
        <v>57</v>
      </c>
      <c r="G13" s="36">
        <f>C13*E13</f>
        <v>90</v>
      </c>
      <c r="I13" s="45">
        <v>130</v>
      </c>
    </row>
    <row r="14" spans="1:13">
      <c r="A14" s="36" t="s">
        <v>141</v>
      </c>
      <c r="B14" s="36">
        <v>30</v>
      </c>
      <c r="C14" s="36">
        <v>35</v>
      </c>
      <c r="D14" s="36">
        <v>30</v>
      </c>
      <c r="E14" s="36">
        <v>30</v>
      </c>
      <c r="F14" s="36">
        <f>B14*D14</f>
        <v>900</v>
      </c>
      <c r="G14" s="36">
        <f>C14*E14</f>
        <v>1050</v>
      </c>
      <c r="I14" s="45"/>
    </row>
    <row r="15" spans="1:13">
      <c r="A15" s="41" t="s">
        <v>23</v>
      </c>
      <c r="B15" s="41"/>
      <c r="C15" s="41"/>
      <c r="D15" s="36"/>
      <c r="E15" s="36"/>
      <c r="F15" s="36"/>
      <c r="G15" s="36"/>
      <c r="I15" s="45">
        <v>170</v>
      </c>
    </row>
    <row r="16" spans="1:13">
      <c r="A16" s="36" t="s">
        <v>102</v>
      </c>
      <c r="B16" s="36">
        <v>14</v>
      </c>
      <c r="C16" s="36">
        <v>25</v>
      </c>
      <c r="D16" s="36">
        <v>0</v>
      </c>
      <c r="E16" s="36">
        <v>0</v>
      </c>
      <c r="F16" s="36">
        <f>B16*D16</f>
        <v>0</v>
      </c>
      <c r="G16" s="36">
        <f>C16*E16</f>
        <v>0</v>
      </c>
      <c r="I16" s="45">
        <v>15</v>
      </c>
    </row>
    <row r="17" spans="1:9">
      <c r="A17" s="35" t="s">
        <v>117</v>
      </c>
      <c r="B17" s="35">
        <v>20</v>
      </c>
      <c r="C17" s="35">
        <v>30</v>
      </c>
      <c r="D17" s="36">
        <v>2</v>
      </c>
      <c r="E17" s="36">
        <v>2</v>
      </c>
      <c r="F17" s="36">
        <f>B17*D17</f>
        <v>40</v>
      </c>
      <c r="G17" s="36">
        <v>60</v>
      </c>
      <c r="I17" s="44">
        <v>20</v>
      </c>
    </row>
    <row r="18" spans="1:9">
      <c r="A18" s="35" t="s">
        <v>33</v>
      </c>
      <c r="B18" s="35">
        <v>23</v>
      </c>
      <c r="C18" s="35">
        <v>35</v>
      </c>
      <c r="D18" s="36">
        <v>0</v>
      </c>
      <c r="E18" s="36">
        <v>0</v>
      </c>
      <c r="F18" s="36">
        <v>0</v>
      </c>
      <c r="G18" s="36">
        <f>C18*E18</f>
        <v>0</v>
      </c>
      <c r="I18" s="45">
        <v>20</v>
      </c>
    </row>
    <row r="19" spans="1:9">
      <c r="A19" s="35" t="s">
        <v>107</v>
      </c>
      <c r="B19" s="35">
        <v>23</v>
      </c>
      <c r="C19" s="35">
        <v>30</v>
      </c>
      <c r="D19" s="36">
        <v>0</v>
      </c>
      <c r="E19" s="36">
        <v>0</v>
      </c>
      <c r="F19" s="36">
        <f>B19*D19</f>
        <v>0</v>
      </c>
      <c r="G19" s="36">
        <v>0</v>
      </c>
      <c r="I19" s="45"/>
    </row>
    <row r="20" spans="1:9">
      <c r="A20" s="35" t="s">
        <v>112</v>
      </c>
      <c r="B20" s="35">
        <v>16</v>
      </c>
      <c r="C20" s="35">
        <v>30</v>
      </c>
      <c r="D20" s="36">
        <v>0</v>
      </c>
      <c r="E20" s="36">
        <v>0</v>
      </c>
      <c r="F20" s="36">
        <f>B20*D20</f>
        <v>0</v>
      </c>
      <c r="G20" s="36">
        <f>C20*E20</f>
        <v>0</v>
      </c>
      <c r="I20" s="45">
        <f>SUM(I3:I19)</f>
        <v>970</v>
      </c>
    </row>
    <row r="21" spans="1:9">
      <c r="A21" s="41" t="s">
        <v>89</v>
      </c>
      <c r="B21" s="41"/>
      <c r="C21" s="41"/>
      <c r="D21" s="36"/>
      <c r="E21" s="36"/>
      <c r="F21" s="36"/>
      <c r="G21" s="36"/>
    </row>
    <row r="22" spans="1:9">
      <c r="A22" s="40" t="s">
        <v>88</v>
      </c>
      <c r="B22" s="36"/>
      <c r="C22" s="36"/>
      <c r="D22" s="36"/>
      <c r="E22" s="36"/>
      <c r="F22" s="36"/>
      <c r="G22" s="36">
        <v>70</v>
      </c>
    </row>
    <row r="23" spans="1:9">
      <c r="A23" s="40" t="s">
        <v>104</v>
      </c>
      <c r="B23" s="36"/>
      <c r="C23" s="36"/>
      <c r="D23" s="36"/>
      <c r="E23" s="36"/>
      <c r="F23" s="36"/>
      <c r="G23" s="36">
        <v>30</v>
      </c>
    </row>
    <row r="24" spans="1:9">
      <c r="B24" s="36"/>
      <c r="C24" s="36"/>
      <c r="D24" s="36"/>
      <c r="E24" s="36"/>
      <c r="F24" s="36"/>
      <c r="G24" s="36"/>
    </row>
    <row r="25" spans="1:9">
      <c r="A25" s="40" t="s">
        <v>90</v>
      </c>
      <c r="B25" s="36"/>
      <c r="C25" s="36"/>
      <c r="D25" s="36"/>
      <c r="E25" s="36"/>
      <c r="F25" s="36"/>
      <c r="G25" s="36">
        <v>515</v>
      </c>
    </row>
    <row r="26" spans="1:9">
      <c r="A26" s="32"/>
      <c r="B26" s="36"/>
      <c r="C26" s="36"/>
      <c r="D26" s="36"/>
      <c r="E26" s="36"/>
      <c r="F26" s="36"/>
      <c r="G26" s="36"/>
    </row>
    <row r="27" spans="1:9">
      <c r="A27" s="32"/>
      <c r="B27" s="32"/>
      <c r="C27" s="32"/>
      <c r="D27" s="36"/>
      <c r="E27" s="36"/>
      <c r="F27" s="36"/>
      <c r="G27" s="36"/>
    </row>
    <row r="28" spans="1:9">
      <c r="A28" s="32"/>
      <c r="B28" s="32"/>
      <c r="C28" s="32"/>
      <c r="D28" s="36"/>
      <c r="E28" s="36"/>
      <c r="F28" s="36"/>
      <c r="G28" s="36"/>
    </row>
    <row r="29" spans="1:9">
      <c r="G29" s="18">
        <f>SUM(G2:G28)</f>
        <v>5160</v>
      </c>
    </row>
    <row r="31" spans="1:9">
      <c r="A31" s="32" t="s">
        <v>94</v>
      </c>
      <c r="B31" s="32">
        <v>5160</v>
      </c>
      <c r="D31">
        <f>B31-B38</f>
        <v>20</v>
      </c>
    </row>
    <row r="32" spans="1:9">
      <c r="A32" s="32" t="s">
        <v>98</v>
      </c>
      <c r="B32" s="32">
        <f>1560+290</f>
        <v>1850</v>
      </c>
    </row>
    <row r="33" spans="1:3">
      <c r="A33" s="32" t="s">
        <v>126</v>
      </c>
      <c r="B33" s="32">
        <v>30</v>
      </c>
    </row>
    <row r="34" spans="1:3">
      <c r="A34" s="32" t="s">
        <v>138</v>
      </c>
      <c r="B34" s="32">
        <v>65</v>
      </c>
    </row>
    <row r="35" spans="1:3">
      <c r="A35" s="32" t="s">
        <v>142</v>
      </c>
      <c r="B35" s="32">
        <v>315</v>
      </c>
    </row>
    <row r="36" spans="1:3">
      <c r="A36" s="32" t="s">
        <v>100</v>
      </c>
      <c r="B36" s="32">
        <v>900</v>
      </c>
    </row>
    <row r="37" spans="1:3">
      <c r="A37" s="32" t="s">
        <v>115</v>
      </c>
      <c r="B37" s="32">
        <v>1980</v>
      </c>
    </row>
    <row r="38" spans="1:3">
      <c r="A38" s="32"/>
      <c r="B38" s="32">
        <f>SUM(B32:B37)</f>
        <v>5140</v>
      </c>
    </row>
    <row r="40" spans="1:3">
      <c r="A40" t="s">
        <v>133</v>
      </c>
      <c r="B40">
        <v>290</v>
      </c>
      <c r="C40" t="s">
        <v>134</v>
      </c>
    </row>
    <row r="41" spans="1:3">
      <c r="A41" t="s">
        <v>135</v>
      </c>
      <c r="B41">
        <v>316</v>
      </c>
      <c r="C41" t="s">
        <v>134</v>
      </c>
    </row>
  </sheetData>
  <mergeCells count="4">
    <mergeCell ref="A7:C7"/>
    <mergeCell ref="A11:C11"/>
    <mergeCell ref="A15:C15"/>
    <mergeCell ref="A21:C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39"/>
  <sheetViews>
    <sheetView topLeftCell="A15" workbookViewId="0">
      <selection activeCell="E37" sqref="E37"/>
    </sheetView>
  </sheetViews>
  <sheetFormatPr defaultRowHeight="15"/>
  <cols>
    <col min="1" max="1" width="26.42578125" bestFit="1" customWidth="1"/>
    <col min="2" max="2" width="9.710937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13">
      <c r="A1" s="20" t="s">
        <v>0</v>
      </c>
      <c r="B1" s="20" t="s">
        <v>1</v>
      </c>
      <c r="C1" s="20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13">
      <c r="A2" s="37" t="s">
        <v>123</v>
      </c>
      <c r="B2" s="42">
        <v>170</v>
      </c>
      <c r="C2" s="43">
        <v>350</v>
      </c>
      <c r="D2" s="36">
        <v>1</v>
      </c>
      <c r="E2" s="36">
        <v>1</v>
      </c>
      <c r="F2" s="36">
        <f>B2*D2</f>
        <v>170</v>
      </c>
      <c r="G2" s="36">
        <v>350</v>
      </c>
    </row>
    <row r="3" spans="1:13">
      <c r="A3" s="35" t="s">
        <v>119</v>
      </c>
      <c r="B3" s="35">
        <v>140</v>
      </c>
      <c r="C3" s="36">
        <v>300</v>
      </c>
      <c r="D3" s="36">
        <v>1</v>
      </c>
      <c r="E3" s="36">
        <v>1</v>
      </c>
      <c r="F3" s="36">
        <f>B3*D3</f>
        <v>140</v>
      </c>
      <c r="G3" s="36">
        <v>300</v>
      </c>
      <c r="I3" s="44">
        <v>15</v>
      </c>
      <c r="L3" s="35"/>
      <c r="M3" s="35">
        <v>140</v>
      </c>
    </row>
    <row r="4" spans="1:13">
      <c r="A4" s="35" t="s">
        <v>109</v>
      </c>
      <c r="B4" s="35">
        <v>160</v>
      </c>
      <c r="C4" s="36">
        <v>300</v>
      </c>
      <c r="D4" s="7">
        <v>1</v>
      </c>
      <c r="E4" s="7">
        <v>1</v>
      </c>
      <c r="F4" s="36">
        <v>160</v>
      </c>
      <c r="G4" s="36">
        <v>300</v>
      </c>
      <c r="I4" s="45">
        <v>70</v>
      </c>
      <c r="L4" s="35"/>
      <c r="M4" s="35">
        <v>160</v>
      </c>
    </row>
    <row r="5" spans="1:13">
      <c r="A5" s="35" t="s">
        <v>136</v>
      </c>
      <c r="B5" s="35">
        <v>140</v>
      </c>
      <c r="C5" s="36">
        <v>300</v>
      </c>
      <c r="D5" s="7">
        <v>0</v>
      </c>
      <c r="E5" s="7">
        <v>0</v>
      </c>
      <c r="F5" s="36">
        <v>0</v>
      </c>
      <c r="G5" s="36">
        <v>0</v>
      </c>
      <c r="I5" s="45">
        <v>80</v>
      </c>
      <c r="L5" s="35"/>
      <c r="M5" s="35">
        <v>140</v>
      </c>
    </row>
    <row r="6" spans="1:13">
      <c r="A6" s="35" t="s">
        <v>113</v>
      </c>
      <c r="B6" s="35">
        <v>170</v>
      </c>
      <c r="C6" s="36">
        <v>315</v>
      </c>
      <c r="D6" s="7">
        <v>0</v>
      </c>
      <c r="E6" s="7">
        <v>0</v>
      </c>
      <c r="F6" s="36">
        <v>0</v>
      </c>
      <c r="G6" s="36">
        <v>0</v>
      </c>
      <c r="I6" s="45">
        <v>90</v>
      </c>
      <c r="L6" s="35"/>
      <c r="M6" s="35">
        <v>160</v>
      </c>
    </row>
    <row r="7" spans="1:13">
      <c r="A7" s="41" t="s">
        <v>122</v>
      </c>
      <c r="B7" s="41"/>
      <c r="C7" s="41"/>
      <c r="D7" s="36"/>
      <c r="E7" s="36"/>
      <c r="F7" s="36"/>
      <c r="G7" s="36"/>
      <c r="I7" s="45">
        <v>70</v>
      </c>
    </row>
    <row r="8" spans="1:13">
      <c r="A8" s="7" t="s">
        <v>143</v>
      </c>
      <c r="B8" s="36">
        <v>420</v>
      </c>
      <c r="C8" s="36">
        <v>1200</v>
      </c>
      <c r="D8" s="36">
        <v>1</v>
      </c>
      <c r="E8" s="36">
        <v>1</v>
      </c>
      <c r="F8" s="36">
        <f>B8*D8</f>
        <v>420</v>
      </c>
      <c r="G8" s="36">
        <v>895</v>
      </c>
      <c r="I8" s="45">
        <v>50</v>
      </c>
    </row>
    <row r="9" spans="1:13">
      <c r="A9" s="7" t="s">
        <v>144</v>
      </c>
      <c r="B9" s="36">
        <v>280</v>
      </c>
      <c r="C9" s="36">
        <v>1500</v>
      </c>
      <c r="D9" s="36">
        <v>1</v>
      </c>
      <c r="E9" s="36">
        <v>1</v>
      </c>
      <c r="F9" s="36">
        <f>B9*D9</f>
        <v>280</v>
      </c>
      <c r="G9" s="36">
        <v>530</v>
      </c>
      <c r="I9" s="45">
        <v>20</v>
      </c>
    </row>
    <row r="10" spans="1:13">
      <c r="A10" s="7" t="s">
        <v>132</v>
      </c>
      <c r="B10" s="36">
        <v>680</v>
      </c>
      <c r="C10" s="36">
        <v>1200</v>
      </c>
      <c r="D10" s="36">
        <v>0</v>
      </c>
      <c r="E10" s="36">
        <v>0</v>
      </c>
      <c r="F10" s="36">
        <f>B10*D10</f>
        <v>0</v>
      </c>
      <c r="G10" s="36">
        <f>C10*E10</f>
        <v>0</v>
      </c>
      <c r="I10" s="45">
        <v>120</v>
      </c>
    </row>
    <row r="11" spans="1:13">
      <c r="A11" s="41" t="s">
        <v>19</v>
      </c>
      <c r="B11" s="41"/>
      <c r="C11" s="41"/>
      <c r="D11" s="36"/>
      <c r="E11" s="36"/>
      <c r="F11" s="36"/>
      <c r="G11" s="36"/>
      <c r="I11" s="45">
        <v>50</v>
      </c>
    </row>
    <row r="12" spans="1:13">
      <c r="A12" s="36" t="s">
        <v>20</v>
      </c>
      <c r="B12" s="36">
        <v>12</v>
      </c>
      <c r="C12" s="36">
        <v>20</v>
      </c>
      <c r="D12" s="36">
        <v>10</v>
      </c>
      <c r="E12" s="36">
        <v>10</v>
      </c>
      <c r="F12" s="36">
        <f>B12*D12</f>
        <v>120</v>
      </c>
      <c r="G12" s="36">
        <f>C12*E12</f>
        <v>200</v>
      </c>
      <c r="I12" s="45">
        <v>50</v>
      </c>
    </row>
    <row r="13" spans="1:13">
      <c r="A13" s="36" t="s">
        <v>21</v>
      </c>
      <c r="B13" s="36">
        <v>19</v>
      </c>
      <c r="C13" s="36">
        <v>30</v>
      </c>
      <c r="D13" s="36">
        <v>5</v>
      </c>
      <c r="E13" s="36">
        <v>5</v>
      </c>
      <c r="F13" s="36">
        <f>B13*D13</f>
        <v>95</v>
      </c>
      <c r="G13" s="36">
        <f>C13*E13</f>
        <v>150</v>
      </c>
      <c r="I13" s="45">
        <v>130</v>
      </c>
    </row>
    <row r="14" spans="1:13">
      <c r="A14" s="41" t="s">
        <v>23</v>
      </c>
      <c r="B14" s="41"/>
      <c r="C14" s="41"/>
      <c r="D14" s="36"/>
      <c r="E14" s="36"/>
      <c r="F14" s="36"/>
      <c r="G14" s="36"/>
      <c r="I14" s="45">
        <v>170</v>
      </c>
    </row>
    <row r="15" spans="1:13">
      <c r="A15" s="36" t="s">
        <v>102</v>
      </c>
      <c r="B15" s="36">
        <v>14</v>
      </c>
      <c r="C15" s="36">
        <v>25</v>
      </c>
      <c r="D15" s="36">
        <v>0</v>
      </c>
      <c r="E15" s="36">
        <v>0</v>
      </c>
      <c r="F15" s="36">
        <f>B15*D15</f>
        <v>0</v>
      </c>
      <c r="G15" s="36">
        <f>C15*E15</f>
        <v>0</v>
      </c>
      <c r="I15" s="45">
        <v>15</v>
      </c>
    </row>
    <row r="16" spans="1:13">
      <c r="A16" s="35" t="s">
        <v>117</v>
      </c>
      <c r="B16" s="35">
        <v>20</v>
      </c>
      <c r="C16" s="35">
        <v>30</v>
      </c>
      <c r="D16" s="36">
        <v>4</v>
      </c>
      <c r="E16" s="36">
        <v>4</v>
      </c>
      <c r="F16" s="36">
        <f>B16*D16</f>
        <v>80</v>
      </c>
      <c r="G16" s="36">
        <v>120</v>
      </c>
      <c r="I16" s="44">
        <v>20</v>
      </c>
    </row>
    <row r="17" spans="1:10">
      <c r="A17" s="35" t="s">
        <v>33</v>
      </c>
      <c r="B17" s="35">
        <v>23</v>
      </c>
      <c r="C17" s="35">
        <v>35</v>
      </c>
      <c r="D17" s="36">
        <v>1</v>
      </c>
      <c r="E17" s="36">
        <v>1</v>
      </c>
      <c r="F17" s="36">
        <v>23</v>
      </c>
      <c r="G17" s="36">
        <f>C17*E17</f>
        <v>35</v>
      </c>
      <c r="I17" s="45">
        <v>20</v>
      </c>
    </row>
    <row r="18" spans="1:10">
      <c r="A18" s="35" t="s">
        <v>107</v>
      </c>
      <c r="B18" s="35">
        <v>23</v>
      </c>
      <c r="C18" s="35">
        <v>35</v>
      </c>
      <c r="D18" s="36">
        <v>3</v>
      </c>
      <c r="E18" s="36">
        <v>3</v>
      </c>
      <c r="F18" s="36">
        <f>B18*D18</f>
        <v>69</v>
      </c>
      <c r="G18" s="36">
        <f>C18*E18</f>
        <v>105</v>
      </c>
      <c r="I18" s="45"/>
    </row>
    <row r="19" spans="1:10">
      <c r="A19" s="35" t="s">
        <v>112</v>
      </c>
      <c r="B19" s="35">
        <v>16</v>
      </c>
      <c r="C19" s="35">
        <v>30</v>
      </c>
      <c r="D19" s="36">
        <v>0</v>
      </c>
      <c r="E19" s="36">
        <v>0</v>
      </c>
      <c r="F19" s="36">
        <f>B19*D19</f>
        <v>0</v>
      </c>
      <c r="G19" s="36">
        <f>C19*E19</f>
        <v>0</v>
      </c>
      <c r="I19" s="45">
        <f>SUM(I3:I18)</f>
        <v>970</v>
      </c>
    </row>
    <row r="20" spans="1:10">
      <c r="A20" s="41" t="s">
        <v>89</v>
      </c>
      <c r="B20" s="41"/>
      <c r="C20" s="41"/>
      <c r="D20" s="36"/>
      <c r="E20" s="36"/>
      <c r="F20" s="36"/>
      <c r="G20" s="36"/>
    </row>
    <row r="21" spans="1:10">
      <c r="A21" s="40" t="s">
        <v>88</v>
      </c>
      <c r="B21" s="36"/>
      <c r="C21" s="36"/>
      <c r="D21" s="36"/>
      <c r="E21" s="36"/>
      <c r="F21" s="36"/>
      <c r="G21" s="36">
        <f>20+30+15</f>
        <v>65</v>
      </c>
    </row>
    <row r="22" spans="1:10">
      <c r="A22" s="40" t="s">
        <v>104</v>
      </c>
      <c r="B22" s="36"/>
      <c r="C22" s="36"/>
      <c r="D22" s="36"/>
      <c r="E22" s="36"/>
      <c r="F22" s="36"/>
      <c r="G22" s="36">
        <v>45</v>
      </c>
    </row>
    <row r="23" spans="1:10">
      <c r="B23" s="36"/>
      <c r="C23" s="36"/>
      <c r="D23" s="36"/>
      <c r="E23" s="36"/>
      <c r="F23" s="36"/>
      <c r="G23" s="36"/>
    </row>
    <row r="24" spans="1:10">
      <c r="A24" s="40" t="s">
        <v>90</v>
      </c>
      <c r="B24" s="36"/>
      <c r="C24" s="36"/>
      <c r="D24" s="36"/>
      <c r="E24" s="36"/>
      <c r="F24" s="36"/>
      <c r="G24" s="36">
        <f>180+90+50+20</f>
        <v>340</v>
      </c>
    </row>
    <row r="25" spans="1:10">
      <c r="A25" s="32"/>
      <c r="B25" s="36"/>
      <c r="C25" s="36"/>
      <c r="D25" s="36"/>
      <c r="E25" s="36"/>
      <c r="F25" s="36"/>
      <c r="G25" s="36"/>
    </row>
    <row r="26" spans="1:10">
      <c r="A26" s="32"/>
      <c r="B26" s="32"/>
      <c r="C26" s="32"/>
      <c r="D26" s="36"/>
      <c r="E26" s="36"/>
      <c r="F26" s="36"/>
      <c r="G26" s="36"/>
    </row>
    <row r="27" spans="1:10">
      <c r="A27" s="32"/>
      <c r="B27" s="32"/>
      <c r="C27" s="32"/>
      <c r="D27" s="36"/>
      <c r="E27" s="36"/>
      <c r="F27" s="36"/>
      <c r="G27" s="36"/>
    </row>
    <row r="28" spans="1:10">
      <c r="G28" s="18" t="s">
        <v>145</v>
      </c>
      <c r="J28">
        <v>350</v>
      </c>
    </row>
    <row r="29" spans="1:10">
      <c r="G29" s="46">
        <f>SUM(G2:G28)</f>
        <v>3435</v>
      </c>
      <c r="J29">
        <v>140</v>
      </c>
    </row>
    <row r="30" spans="1:10">
      <c r="A30" s="32" t="s">
        <v>94</v>
      </c>
      <c r="B30" s="32">
        <v>3435</v>
      </c>
      <c r="D30">
        <f>B30-B36</f>
        <v>0</v>
      </c>
      <c r="J30">
        <v>55</v>
      </c>
    </row>
    <row r="31" spans="1:10">
      <c r="A31" s="32" t="s">
        <v>98</v>
      </c>
      <c r="B31" s="32">
        <v>1535</v>
      </c>
      <c r="J31">
        <v>350</v>
      </c>
    </row>
    <row r="32" spans="1:10">
      <c r="A32" s="32" t="s">
        <v>126</v>
      </c>
      <c r="B32" s="32">
        <f>20+15+10</f>
        <v>45</v>
      </c>
      <c r="J32">
        <v>550</v>
      </c>
    </row>
    <row r="33" spans="1:11">
      <c r="A33" s="32" t="s">
        <v>138</v>
      </c>
      <c r="B33" s="32">
        <v>60</v>
      </c>
      <c r="J33">
        <v>80</v>
      </c>
    </row>
    <row r="34" spans="1:11">
      <c r="A34" s="32" t="s">
        <v>146</v>
      </c>
      <c r="B34" s="32">
        <v>310</v>
      </c>
      <c r="J34">
        <f>SUM(J28:J33)</f>
        <v>1525</v>
      </c>
      <c r="K34">
        <v>800</v>
      </c>
    </row>
    <row r="35" spans="1:11">
      <c r="A35" s="32" t="s">
        <v>115</v>
      </c>
      <c r="B35" s="32">
        <v>1485</v>
      </c>
    </row>
    <row r="36" spans="1:11">
      <c r="A36" s="32"/>
      <c r="B36" s="32">
        <f>SUM(B31:B35)</f>
        <v>3435</v>
      </c>
    </row>
    <row r="38" spans="1:11">
      <c r="A38" t="s">
        <v>133</v>
      </c>
      <c r="B38">
        <f>290+45</f>
        <v>335</v>
      </c>
      <c r="C38" t="s">
        <v>134</v>
      </c>
    </row>
    <row r="39" spans="1:11">
      <c r="A39" t="s">
        <v>135</v>
      </c>
      <c r="B39">
        <v>316</v>
      </c>
      <c r="C39" t="s">
        <v>134</v>
      </c>
    </row>
  </sheetData>
  <mergeCells count="4">
    <mergeCell ref="A7:C7"/>
    <mergeCell ref="A11:C11"/>
    <mergeCell ref="A14:C14"/>
    <mergeCell ref="A20:C2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39"/>
  <sheetViews>
    <sheetView topLeftCell="A18" workbookViewId="0">
      <selection activeCell="A18" sqref="A1:XFD1048576"/>
    </sheetView>
  </sheetViews>
  <sheetFormatPr defaultRowHeight="15"/>
  <cols>
    <col min="1" max="1" width="26.42578125" bestFit="1" customWidth="1"/>
    <col min="2" max="2" width="9.710937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13">
      <c r="A1" s="20" t="s">
        <v>0</v>
      </c>
      <c r="B1" s="20" t="s">
        <v>1</v>
      </c>
      <c r="C1" s="20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13">
      <c r="A2" s="37" t="s">
        <v>123</v>
      </c>
      <c r="B2" s="42">
        <v>170</v>
      </c>
      <c r="C2" s="43">
        <v>350</v>
      </c>
      <c r="D2" s="36">
        <v>0</v>
      </c>
      <c r="E2" s="36">
        <v>0</v>
      </c>
      <c r="F2" s="36">
        <f>B2*D2</f>
        <v>0</v>
      </c>
      <c r="G2" s="36">
        <v>0</v>
      </c>
    </row>
    <row r="3" spans="1:13">
      <c r="A3" s="35" t="s">
        <v>119</v>
      </c>
      <c r="B3" s="35">
        <v>140</v>
      </c>
      <c r="C3" s="36">
        <v>300</v>
      </c>
      <c r="D3" s="36">
        <v>0</v>
      </c>
      <c r="E3" s="36">
        <v>0</v>
      </c>
      <c r="F3" s="36">
        <v>0</v>
      </c>
      <c r="G3" s="36">
        <v>0</v>
      </c>
      <c r="I3" s="44">
        <v>15</v>
      </c>
      <c r="L3" s="35"/>
      <c r="M3" s="35">
        <v>140</v>
      </c>
    </row>
    <row r="4" spans="1:13">
      <c r="A4" s="35" t="s">
        <v>118</v>
      </c>
      <c r="B4" s="35">
        <v>250</v>
      </c>
      <c r="C4" s="36">
        <v>450</v>
      </c>
      <c r="D4" s="7">
        <v>1</v>
      </c>
      <c r="E4" s="7">
        <v>1</v>
      </c>
      <c r="F4" s="36">
        <v>250</v>
      </c>
      <c r="G4" s="36">
        <v>450</v>
      </c>
      <c r="I4" s="45">
        <v>70</v>
      </c>
      <c r="L4" s="35"/>
      <c r="M4" s="35">
        <v>160</v>
      </c>
    </row>
    <row r="5" spans="1:13">
      <c r="A5" s="35" t="s">
        <v>147</v>
      </c>
      <c r="B5" s="35">
        <v>250</v>
      </c>
      <c r="C5" s="36">
        <v>450</v>
      </c>
      <c r="D5" s="7">
        <v>1</v>
      </c>
      <c r="E5" s="7">
        <v>1</v>
      </c>
      <c r="F5" s="36">
        <v>250</v>
      </c>
      <c r="G5" s="36">
        <v>450</v>
      </c>
      <c r="I5" s="45">
        <v>80</v>
      </c>
      <c r="L5" s="35"/>
      <c r="M5" s="35">
        <v>140</v>
      </c>
    </row>
    <row r="6" spans="1:13">
      <c r="A6" s="35" t="s">
        <v>113</v>
      </c>
      <c r="B6" s="35">
        <v>170</v>
      </c>
      <c r="C6" s="36">
        <v>315</v>
      </c>
      <c r="D6" s="7">
        <v>1</v>
      </c>
      <c r="E6" s="7">
        <v>1</v>
      </c>
      <c r="F6" s="36">
        <v>170</v>
      </c>
      <c r="G6" s="36">
        <v>350</v>
      </c>
      <c r="I6" s="45">
        <v>90</v>
      </c>
      <c r="L6" s="35"/>
      <c r="M6" s="35">
        <v>160</v>
      </c>
    </row>
    <row r="7" spans="1:13">
      <c r="A7" s="41" t="s">
        <v>122</v>
      </c>
      <c r="B7" s="41"/>
      <c r="C7" s="41"/>
      <c r="D7" s="36"/>
      <c r="E7" s="36"/>
      <c r="F7" s="36"/>
      <c r="G7" s="36"/>
      <c r="I7" s="45">
        <v>70</v>
      </c>
    </row>
    <row r="8" spans="1:13">
      <c r="A8" s="7" t="s">
        <v>143</v>
      </c>
      <c r="B8" s="36">
        <v>420</v>
      </c>
      <c r="C8" s="36">
        <v>1200</v>
      </c>
      <c r="D8" s="36">
        <v>0</v>
      </c>
      <c r="E8" s="36">
        <v>0</v>
      </c>
      <c r="F8" s="36">
        <v>0</v>
      </c>
      <c r="G8" s="36">
        <v>0</v>
      </c>
      <c r="I8" s="45">
        <v>50</v>
      </c>
    </row>
    <row r="9" spans="1:13">
      <c r="A9" s="7" t="s">
        <v>144</v>
      </c>
      <c r="B9" s="36">
        <v>280</v>
      </c>
      <c r="C9" s="36">
        <v>1500</v>
      </c>
      <c r="D9" s="36">
        <v>0</v>
      </c>
      <c r="E9" s="36">
        <v>0</v>
      </c>
      <c r="F9" s="36">
        <v>0</v>
      </c>
      <c r="G9" s="36">
        <v>0</v>
      </c>
      <c r="I9" s="45">
        <v>20</v>
      </c>
    </row>
    <row r="10" spans="1:13">
      <c r="A10" s="7" t="s">
        <v>132</v>
      </c>
      <c r="B10" s="36">
        <v>680</v>
      </c>
      <c r="C10" s="36">
        <v>1200</v>
      </c>
      <c r="D10" s="36">
        <v>0</v>
      </c>
      <c r="E10" s="36">
        <v>0</v>
      </c>
      <c r="F10" s="36">
        <f>B10*D10</f>
        <v>0</v>
      </c>
      <c r="G10" s="36">
        <f>C10*E10</f>
        <v>0</v>
      </c>
      <c r="I10" s="45">
        <v>120</v>
      </c>
    </row>
    <row r="11" spans="1:13">
      <c r="A11" s="41" t="s">
        <v>19</v>
      </c>
      <c r="B11" s="41"/>
      <c r="C11" s="41"/>
      <c r="D11" s="36"/>
      <c r="E11" s="36"/>
      <c r="F11" s="36"/>
      <c r="G11" s="36"/>
      <c r="I11" s="45">
        <v>50</v>
      </c>
    </row>
    <row r="12" spans="1:13">
      <c r="A12" s="36" t="s">
        <v>20</v>
      </c>
      <c r="B12" s="36">
        <v>12</v>
      </c>
      <c r="C12" s="36">
        <v>20</v>
      </c>
      <c r="D12" s="36">
        <v>2</v>
      </c>
      <c r="E12" s="36">
        <v>2</v>
      </c>
      <c r="F12" s="36">
        <f>B12*D12</f>
        <v>24</v>
      </c>
      <c r="G12" s="36">
        <f>C12*E12</f>
        <v>40</v>
      </c>
      <c r="I12" s="45">
        <v>50</v>
      </c>
    </row>
    <row r="13" spans="1:13">
      <c r="A13" s="36" t="s">
        <v>21</v>
      </c>
      <c r="B13" s="36">
        <v>19</v>
      </c>
      <c r="C13" s="36">
        <v>30</v>
      </c>
      <c r="D13" s="36">
        <v>3</v>
      </c>
      <c r="E13" s="36">
        <v>3</v>
      </c>
      <c r="F13" s="36">
        <f>B13*D13</f>
        <v>57</v>
      </c>
      <c r="G13" s="36">
        <f>C13*E13</f>
        <v>90</v>
      </c>
      <c r="I13" s="45">
        <v>130</v>
      </c>
    </row>
    <row r="14" spans="1:13">
      <c r="A14" s="41" t="s">
        <v>23</v>
      </c>
      <c r="B14" s="41"/>
      <c r="C14" s="41"/>
      <c r="D14" s="36"/>
      <c r="E14" s="36"/>
      <c r="F14" s="36"/>
      <c r="G14" s="36"/>
      <c r="I14" s="45">
        <v>170</v>
      </c>
    </row>
    <row r="15" spans="1:13">
      <c r="A15" s="36" t="s">
        <v>102</v>
      </c>
      <c r="B15" s="36">
        <v>14</v>
      </c>
      <c r="C15" s="36">
        <v>25</v>
      </c>
      <c r="D15" s="36">
        <v>0</v>
      </c>
      <c r="E15" s="36">
        <v>0</v>
      </c>
      <c r="F15" s="36">
        <f>B15*D15</f>
        <v>0</v>
      </c>
      <c r="G15" s="36">
        <f>C15*E15</f>
        <v>0</v>
      </c>
      <c r="I15" s="45">
        <v>15</v>
      </c>
    </row>
    <row r="16" spans="1:13">
      <c r="A16" s="35" t="s">
        <v>117</v>
      </c>
      <c r="B16" s="35">
        <v>20</v>
      </c>
      <c r="C16" s="35">
        <v>30</v>
      </c>
      <c r="D16" s="36">
        <v>0</v>
      </c>
      <c r="E16" s="36">
        <v>0</v>
      </c>
      <c r="F16" s="36">
        <f>B16*D16</f>
        <v>0</v>
      </c>
      <c r="G16" s="36">
        <v>0</v>
      </c>
      <c r="I16" s="44">
        <v>20</v>
      </c>
    </row>
    <row r="17" spans="1:10">
      <c r="A17" s="35" t="s">
        <v>33</v>
      </c>
      <c r="B17" s="35">
        <v>23</v>
      </c>
      <c r="C17" s="35">
        <v>35</v>
      </c>
      <c r="D17" s="36">
        <v>5</v>
      </c>
      <c r="E17" s="36">
        <v>5</v>
      </c>
      <c r="F17" s="36">
        <f>B17*D17</f>
        <v>115</v>
      </c>
      <c r="G17" s="36">
        <f>C17*E17</f>
        <v>175</v>
      </c>
      <c r="I17" s="45">
        <v>20</v>
      </c>
    </row>
    <row r="18" spans="1:10">
      <c r="A18" s="35" t="s">
        <v>107</v>
      </c>
      <c r="B18" s="35">
        <v>23</v>
      </c>
      <c r="C18" s="35">
        <v>35</v>
      </c>
      <c r="D18" s="36">
        <v>4</v>
      </c>
      <c r="E18" s="36">
        <v>4</v>
      </c>
      <c r="F18" s="36">
        <f>B18*D18</f>
        <v>92</v>
      </c>
      <c r="G18" s="36">
        <f>C18*E18</f>
        <v>140</v>
      </c>
      <c r="I18" s="45"/>
    </row>
    <row r="19" spans="1:10">
      <c r="A19" s="35" t="s">
        <v>112</v>
      </c>
      <c r="B19" s="35">
        <v>16</v>
      </c>
      <c r="C19" s="35">
        <v>30</v>
      </c>
      <c r="D19" s="36">
        <v>0</v>
      </c>
      <c r="E19" s="36">
        <v>0</v>
      </c>
      <c r="F19" s="36">
        <f>B19*D19</f>
        <v>0</v>
      </c>
      <c r="G19" s="36">
        <f>C19*E19</f>
        <v>0</v>
      </c>
      <c r="I19" s="45">
        <f>SUM(I3:I18)</f>
        <v>970</v>
      </c>
    </row>
    <row r="20" spans="1:10">
      <c r="A20" s="41" t="s">
        <v>89</v>
      </c>
      <c r="B20" s="41"/>
      <c r="C20" s="41"/>
      <c r="D20" s="36"/>
      <c r="E20" s="36"/>
      <c r="F20" s="36"/>
      <c r="G20" s="36"/>
    </row>
    <row r="21" spans="1:10">
      <c r="A21" s="40" t="s">
        <v>88</v>
      </c>
      <c r="B21" s="36"/>
      <c r="C21" s="36"/>
      <c r="D21" s="36"/>
      <c r="E21" s="36"/>
      <c r="F21" s="36"/>
      <c r="G21" s="36">
        <v>40</v>
      </c>
    </row>
    <row r="22" spans="1:10">
      <c r="A22" s="40" t="s">
        <v>104</v>
      </c>
      <c r="B22" s="36"/>
      <c r="C22" s="36"/>
      <c r="D22" s="36"/>
      <c r="E22" s="36"/>
      <c r="F22" s="36"/>
      <c r="G22" s="36">
        <v>45</v>
      </c>
    </row>
    <row r="23" spans="1:10">
      <c r="B23" s="36"/>
      <c r="C23" s="36"/>
      <c r="D23" s="36"/>
      <c r="E23" s="36"/>
      <c r="F23" s="36"/>
      <c r="G23" s="36"/>
    </row>
    <row r="24" spans="1:10">
      <c r="A24" s="40" t="s">
        <v>90</v>
      </c>
      <c r="B24" s="36"/>
      <c r="C24" s="36"/>
      <c r="D24" s="36"/>
      <c r="E24" s="36"/>
      <c r="F24" s="36"/>
      <c r="G24" s="36">
        <f>60+80+180</f>
        <v>320</v>
      </c>
    </row>
    <row r="25" spans="1:10">
      <c r="A25" s="32"/>
      <c r="B25" s="36"/>
      <c r="C25" s="36"/>
      <c r="D25" s="36"/>
      <c r="E25" s="36"/>
      <c r="F25" s="36"/>
      <c r="G25" s="36"/>
    </row>
    <row r="26" spans="1:10">
      <c r="A26" s="32"/>
      <c r="B26" s="32"/>
      <c r="C26" s="32"/>
      <c r="D26" s="36"/>
      <c r="E26" s="36"/>
      <c r="F26" s="36"/>
      <c r="G26" s="36"/>
    </row>
    <row r="27" spans="1:10">
      <c r="A27" s="32"/>
      <c r="B27" s="32"/>
      <c r="C27" s="32"/>
      <c r="D27" s="36"/>
      <c r="E27" s="36"/>
      <c r="F27" s="36"/>
      <c r="G27" s="36"/>
    </row>
    <row r="28" spans="1:10">
      <c r="G28" s="18" t="s">
        <v>145</v>
      </c>
      <c r="J28">
        <v>350</v>
      </c>
    </row>
    <row r="29" spans="1:10">
      <c r="G29" s="46">
        <f>SUM(G2:G28)</f>
        <v>2100</v>
      </c>
      <c r="J29">
        <v>140</v>
      </c>
    </row>
    <row r="30" spans="1:10">
      <c r="A30" s="32" t="s">
        <v>94</v>
      </c>
      <c r="B30" s="32">
        <v>2100</v>
      </c>
      <c r="D30">
        <f>B30-B36</f>
        <v>5</v>
      </c>
      <c r="J30">
        <v>55</v>
      </c>
    </row>
    <row r="31" spans="1:10">
      <c r="A31" s="32" t="s">
        <v>98</v>
      </c>
      <c r="B31" s="32">
        <v>450</v>
      </c>
      <c r="J31">
        <v>350</v>
      </c>
    </row>
    <row r="32" spans="1:10">
      <c r="A32" s="32" t="s">
        <v>126</v>
      </c>
      <c r="B32" s="32">
        <v>45</v>
      </c>
      <c r="J32">
        <v>550</v>
      </c>
    </row>
    <row r="33" spans="1:11">
      <c r="A33" s="32" t="s">
        <v>138</v>
      </c>
      <c r="B33" s="32">
        <v>0</v>
      </c>
      <c r="J33">
        <v>80</v>
      </c>
    </row>
    <row r="34" spans="1:11">
      <c r="A34" s="32" t="s">
        <v>146</v>
      </c>
      <c r="B34" s="32">
        <v>0</v>
      </c>
      <c r="J34">
        <f>SUM(J28:J33)</f>
        <v>1525</v>
      </c>
      <c r="K34">
        <v>800</v>
      </c>
    </row>
    <row r="35" spans="1:11">
      <c r="A35" s="32" t="s">
        <v>115</v>
      </c>
      <c r="B35" s="32">
        <v>1600</v>
      </c>
    </row>
    <row r="36" spans="1:11">
      <c r="A36" s="32"/>
      <c r="B36" s="32">
        <f>SUM(B31:B35)</f>
        <v>2095</v>
      </c>
    </row>
    <row r="38" spans="1:11">
      <c r="A38" t="s">
        <v>133</v>
      </c>
      <c r="B38">
        <f>290+45</f>
        <v>335</v>
      </c>
      <c r="C38" t="s">
        <v>134</v>
      </c>
    </row>
    <row r="39" spans="1:11">
      <c r="A39" t="s">
        <v>135</v>
      </c>
      <c r="B39">
        <v>316</v>
      </c>
      <c r="C39" t="s">
        <v>134</v>
      </c>
    </row>
  </sheetData>
  <mergeCells count="4">
    <mergeCell ref="A7:C7"/>
    <mergeCell ref="A11:C11"/>
    <mergeCell ref="A14:C14"/>
    <mergeCell ref="A20:C2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43"/>
  <sheetViews>
    <sheetView topLeftCell="A23" workbookViewId="0">
      <selection activeCell="A23" sqref="A1:XFD1048576"/>
    </sheetView>
  </sheetViews>
  <sheetFormatPr defaultRowHeight="15"/>
  <cols>
    <col min="1" max="1" width="26.42578125" bestFit="1" customWidth="1"/>
    <col min="2" max="2" width="9.710937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13">
      <c r="A1" s="20" t="s">
        <v>0</v>
      </c>
      <c r="B1" s="20" t="s">
        <v>1</v>
      </c>
      <c r="C1" s="20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13">
      <c r="A2" s="37" t="s">
        <v>105</v>
      </c>
      <c r="B2" s="42">
        <v>250</v>
      </c>
      <c r="C2" s="43">
        <v>450</v>
      </c>
      <c r="D2" s="36">
        <v>1</v>
      </c>
      <c r="E2" s="36">
        <v>1</v>
      </c>
      <c r="F2" s="36">
        <f>B2*D2</f>
        <v>250</v>
      </c>
      <c r="G2" s="36">
        <f>C2*E2</f>
        <v>450</v>
      </c>
    </row>
    <row r="3" spans="1:13">
      <c r="A3" s="35" t="s">
        <v>119</v>
      </c>
      <c r="B3" s="35">
        <v>140</v>
      </c>
      <c r="C3" s="36">
        <v>300</v>
      </c>
      <c r="D3" s="36">
        <v>3</v>
      </c>
      <c r="E3" s="36">
        <v>3</v>
      </c>
      <c r="F3" s="36">
        <f>B3*D3</f>
        <v>420</v>
      </c>
      <c r="G3" s="36">
        <f>C3*E3</f>
        <v>900</v>
      </c>
      <c r="I3" s="44">
        <v>15</v>
      </c>
      <c r="L3" s="35"/>
      <c r="M3" s="35">
        <v>140</v>
      </c>
    </row>
    <row r="4" spans="1:13">
      <c r="A4" s="35" t="s">
        <v>112</v>
      </c>
      <c r="B4" s="35">
        <v>160</v>
      </c>
      <c r="C4" s="36">
        <v>300</v>
      </c>
      <c r="D4" s="7">
        <v>3</v>
      </c>
      <c r="E4" s="7">
        <v>3</v>
      </c>
      <c r="F4" s="36">
        <f>B4*D4</f>
        <v>480</v>
      </c>
      <c r="G4" s="36">
        <f>C4*E4</f>
        <v>900</v>
      </c>
      <c r="I4" s="45">
        <v>70</v>
      </c>
      <c r="L4" s="35"/>
      <c r="M4" s="35">
        <v>160</v>
      </c>
    </row>
    <row r="5" spans="1:13">
      <c r="A5" s="35" t="s">
        <v>113</v>
      </c>
      <c r="B5" s="35">
        <v>170</v>
      </c>
      <c r="C5" s="36">
        <v>350</v>
      </c>
      <c r="D5" s="7">
        <v>1</v>
      </c>
      <c r="E5" s="7">
        <v>1</v>
      </c>
      <c r="F5" s="36">
        <v>170</v>
      </c>
      <c r="G5" s="36">
        <v>350</v>
      </c>
      <c r="I5" s="45">
        <v>90</v>
      </c>
      <c r="L5" s="35"/>
      <c r="M5" s="35">
        <v>160</v>
      </c>
    </row>
    <row r="6" spans="1:13">
      <c r="A6" s="41" t="s">
        <v>122</v>
      </c>
      <c r="B6" s="41"/>
      <c r="C6" s="41"/>
      <c r="D6" s="36"/>
      <c r="E6" s="36"/>
      <c r="F6" s="36"/>
      <c r="G6" s="36"/>
      <c r="I6" s="45">
        <v>70</v>
      </c>
    </row>
    <row r="7" spans="1:13">
      <c r="A7" s="7" t="s">
        <v>143</v>
      </c>
      <c r="B7" s="36">
        <v>420</v>
      </c>
      <c r="C7" s="36">
        <v>1200</v>
      </c>
      <c r="D7" s="36">
        <v>0</v>
      </c>
      <c r="E7" s="36">
        <v>0</v>
      </c>
      <c r="F7" s="36">
        <v>0</v>
      </c>
      <c r="G7" s="36">
        <v>0</v>
      </c>
      <c r="I7" s="45">
        <v>50</v>
      </c>
    </row>
    <row r="8" spans="1:13">
      <c r="A8" s="7" t="s">
        <v>144</v>
      </c>
      <c r="B8" s="36">
        <v>280</v>
      </c>
      <c r="C8" s="36">
        <v>1500</v>
      </c>
      <c r="D8" s="36">
        <v>0</v>
      </c>
      <c r="E8" s="36">
        <v>0</v>
      </c>
      <c r="F8" s="36">
        <v>0</v>
      </c>
      <c r="G8" s="36">
        <v>0</v>
      </c>
      <c r="I8" s="45">
        <v>20</v>
      </c>
    </row>
    <row r="9" spans="1:13">
      <c r="A9" s="7" t="s">
        <v>132</v>
      </c>
      <c r="B9" s="36">
        <v>680</v>
      </c>
      <c r="C9" s="36">
        <v>1200</v>
      </c>
      <c r="D9" s="36">
        <v>0</v>
      </c>
      <c r="E9" s="36">
        <v>0</v>
      </c>
      <c r="F9" s="36">
        <f>B9*D9</f>
        <v>0</v>
      </c>
      <c r="G9" s="36">
        <f>C9*E9</f>
        <v>0</v>
      </c>
      <c r="I9" s="45">
        <v>120</v>
      </c>
    </row>
    <row r="10" spans="1:13">
      <c r="A10" s="41" t="s">
        <v>19</v>
      </c>
      <c r="B10" s="41"/>
      <c r="C10" s="41"/>
      <c r="D10" s="36"/>
      <c r="E10" s="36"/>
      <c r="F10" s="36"/>
      <c r="G10" s="36"/>
      <c r="I10" s="45">
        <v>50</v>
      </c>
    </row>
    <row r="11" spans="1:13">
      <c r="A11" s="36" t="s">
        <v>20</v>
      </c>
      <c r="B11" s="36">
        <v>12</v>
      </c>
      <c r="C11" s="36">
        <v>20</v>
      </c>
      <c r="D11" s="36">
        <v>8</v>
      </c>
      <c r="E11" s="36">
        <v>8</v>
      </c>
      <c r="F11" s="36">
        <f>B11*D11</f>
        <v>96</v>
      </c>
      <c r="G11" s="36">
        <f>C11*E11</f>
        <v>160</v>
      </c>
      <c r="I11" s="45">
        <v>50</v>
      </c>
    </row>
    <row r="12" spans="1:13">
      <c r="A12" s="36" t="s">
        <v>21</v>
      </c>
      <c r="B12" s="36">
        <v>19</v>
      </c>
      <c r="C12" s="36">
        <v>30</v>
      </c>
      <c r="D12" s="36">
        <v>2</v>
      </c>
      <c r="E12" s="36">
        <v>2</v>
      </c>
      <c r="F12" s="36">
        <f>B12*D12</f>
        <v>38</v>
      </c>
      <c r="G12" s="36">
        <f>C12*E12</f>
        <v>60</v>
      </c>
      <c r="I12" s="45">
        <v>130</v>
      </c>
    </row>
    <row r="13" spans="1:13">
      <c r="A13" s="41" t="s">
        <v>23</v>
      </c>
      <c r="B13" s="41"/>
      <c r="C13" s="41"/>
      <c r="D13" s="36"/>
      <c r="E13" s="36"/>
      <c r="F13" s="36"/>
      <c r="G13" s="36"/>
      <c r="I13" s="45">
        <v>170</v>
      </c>
    </row>
    <row r="14" spans="1:13">
      <c r="A14" s="36" t="s">
        <v>102</v>
      </c>
      <c r="B14" s="36">
        <v>14</v>
      </c>
      <c r="C14" s="36">
        <v>25</v>
      </c>
      <c r="D14" s="36">
        <v>4</v>
      </c>
      <c r="E14" s="36">
        <v>4</v>
      </c>
      <c r="F14" s="36">
        <f>B14*D14</f>
        <v>56</v>
      </c>
      <c r="G14" s="36">
        <f>C14*E14</f>
        <v>100</v>
      </c>
      <c r="I14" s="45">
        <v>15</v>
      </c>
    </row>
    <row r="15" spans="1:13">
      <c r="A15" s="35" t="s">
        <v>117</v>
      </c>
      <c r="B15" s="35">
        <v>20</v>
      </c>
      <c r="C15" s="35">
        <v>30</v>
      </c>
      <c r="D15" s="36">
        <v>2</v>
      </c>
      <c r="E15" s="36">
        <v>2</v>
      </c>
      <c r="F15" s="36">
        <f>B15*D15</f>
        <v>40</v>
      </c>
      <c r="G15" s="36">
        <v>60</v>
      </c>
      <c r="I15" s="44">
        <v>20</v>
      </c>
    </row>
    <row r="16" spans="1:13">
      <c r="A16" s="35" t="s">
        <v>33</v>
      </c>
      <c r="B16" s="35">
        <v>23</v>
      </c>
      <c r="C16" s="35">
        <v>35</v>
      </c>
      <c r="D16" s="36">
        <v>3</v>
      </c>
      <c r="E16" s="36">
        <v>3</v>
      </c>
      <c r="F16" s="36">
        <f>B16*D16</f>
        <v>69</v>
      </c>
      <c r="G16" s="36">
        <f>C16*E16</f>
        <v>105</v>
      </c>
      <c r="I16" s="45">
        <v>20</v>
      </c>
    </row>
    <row r="17" spans="1:10">
      <c r="A17" s="35" t="s">
        <v>107</v>
      </c>
      <c r="B17" s="35">
        <v>23</v>
      </c>
      <c r="C17" s="35">
        <v>35</v>
      </c>
      <c r="D17" s="36">
        <v>5</v>
      </c>
      <c r="E17" s="36">
        <v>5</v>
      </c>
      <c r="F17" s="36">
        <f>B17*D17</f>
        <v>115</v>
      </c>
      <c r="G17" s="36">
        <f>C17*E17</f>
        <v>175</v>
      </c>
      <c r="I17" s="45"/>
    </row>
    <row r="18" spans="1:10">
      <c r="A18" s="35" t="s">
        <v>112</v>
      </c>
      <c r="B18" s="35">
        <v>16</v>
      </c>
      <c r="C18" s="35">
        <v>30</v>
      </c>
      <c r="D18" s="36">
        <v>0</v>
      </c>
      <c r="E18" s="36">
        <v>0</v>
      </c>
      <c r="F18" s="36">
        <f>B18*D18</f>
        <v>0</v>
      </c>
      <c r="G18" s="36">
        <f>C18*E18</f>
        <v>0</v>
      </c>
      <c r="I18" s="45">
        <f>SUM(I3:I17)</f>
        <v>890</v>
      </c>
    </row>
    <row r="19" spans="1:10">
      <c r="A19" s="41" t="s">
        <v>89</v>
      </c>
      <c r="B19" s="41"/>
      <c r="C19" s="41"/>
      <c r="D19" s="36"/>
      <c r="E19" s="36"/>
      <c r="F19" s="36"/>
      <c r="G19" s="36"/>
    </row>
    <row r="20" spans="1:10">
      <c r="A20" s="40" t="s">
        <v>88</v>
      </c>
      <c r="B20" s="36"/>
      <c r="C20" s="36"/>
      <c r="D20" s="36"/>
      <c r="E20" s="36"/>
      <c r="F20" s="36"/>
      <c r="G20" s="36">
        <v>25</v>
      </c>
    </row>
    <row r="21" spans="1:10">
      <c r="A21" s="40" t="s">
        <v>104</v>
      </c>
      <c r="B21" s="36"/>
      <c r="C21" s="36"/>
      <c r="D21" s="36"/>
      <c r="E21" s="36"/>
      <c r="F21" s="36"/>
      <c r="G21" s="36">
        <v>10</v>
      </c>
    </row>
    <row r="22" spans="1:10">
      <c r="B22" s="36"/>
      <c r="C22" s="36"/>
      <c r="D22" s="36"/>
      <c r="E22" s="36"/>
      <c r="F22" s="36"/>
      <c r="G22" s="36"/>
    </row>
    <row r="23" spans="1:10">
      <c r="A23" s="40" t="s">
        <v>90</v>
      </c>
      <c r="B23" s="36"/>
      <c r="C23" s="36"/>
      <c r="D23" s="36"/>
      <c r="E23" s="36"/>
      <c r="F23" s="36"/>
      <c r="G23" s="36">
        <f>50+70+130+70+60+160+20+40+10</f>
        <v>610</v>
      </c>
    </row>
    <row r="24" spans="1:10">
      <c r="A24" s="32"/>
      <c r="B24" s="36"/>
      <c r="C24" s="36"/>
      <c r="D24" s="36"/>
      <c r="E24" s="36"/>
      <c r="F24" s="36"/>
      <c r="G24" s="36"/>
    </row>
    <row r="25" spans="1:10">
      <c r="A25" s="32"/>
      <c r="B25" s="32"/>
      <c r="C25" s="32"/>
      <c r="D25" s="36"/>
      <c r="E25" s="36"/>
      <c r="F25" s="36"/>
      <c r="G25" s="36"/>
    </row>
    <row r="26" spans="1:10">
      <c r="A26" s="32"/>
      <c r="B26" s="32"/>
      <c r="C26" s="32"/>
      <c r="D26" s="36"/>
      <c r="E26" s="36"/>
      <c r="F26" s="36"/>
      <c r="G26" s="36"/>
    </row>
    <row r="27" spans="1:10">
      <c r="G27" s="18" t="s">
        <v>145</v>
      </c>
      <c r="J27">
        <v>350</v>
      </c>
    </row>
    <row r="28" spans="1:10">
      <c r="G28" s="46">
        <f>SUM(G2:G27)</f>
        <v>3905</v>
      </c>
      <c r="J28">
        <v>140</v>
      </c>
    </row>
    <row r="29" spans="1:10">
      <c r="A29" s="32" t="s">
        <v>94</v>
      </c>
      <c r="B29" s="32">
        <v>3905</v>
      </c>
      <c r="D29">
        <f>B29-B36</f>
        <v>0</v>
      </c>
      <c r="J29">
        <v>55</v>
      </c>
    </row>
    <row r="30" spans="1:10">
      <c r="A30" s="32" t="s">
        <v>98</v>
      </c>
      <c r="B30" s="32">
        <f>490+450</f>
        <v>940</v>
      </c>
      <c r="J30">
        <v>350</v>
      </c>
    </row>
    <row r="31" spans="1:10">
      <c r="A31" s="32" t="s">
        <v>148</v>
      </c>
      <c r="B31" s="32">
        <v>300</v>
      </c>
      <c r="J31">
        <v>550</v>
      </c>
    </row>
    <row r="32" spans="1:10">
      <c r="A32" s="32" t="s">
        <v>126</v>
      </c>
      <c r="B32" s="32">
        <v>10</v>
      </c>
      <c r="J32">
        <v>80</v>
      </c>
    </row>
    <row r="33" spans="1:11">
      <c r="A33" s="32" t="s">
        <v>149</v>
      </c>
      <c r="B33" s="32">
        <v>25</v>
      </c>
      <c r="J33">
        <f>SUM(J27:J32)</f>
        <v>1525</v>
      </c>
      <c r="K33">
        <v>800</v>
      </c>
    </row>
    <row r="34" spans="1:11">
      <c r="A34" s="32" t="s">
        <v>100</v>
      </c>
      <c r="B34" s="32">
        <v>20</v>
      </c>
    </row>
    <row r="35" spans="1:11">
      <c r="A35" s="32" t="s">
        <v>115</v>
      </c>
      <c r="B35" s="32">
        <v>2610</v>
      </c>
    </row>
    <row r="36" spans="1:11">
      <c r="A36" s="32"/>
      <c r="B36" s="32">
        <f>SUM(B30:B35)</f>
        <v>3905</v>
      </c>
    </row>
    <row r="38" spans="1:11">
      <c r="A38" t="s">
        <v>133</v>
      </c>
      <c r="B38">
        <v>345</v>
      </c>
      <c r="C38" t="s">
        <v>134</v>
      </c>
    </row>
    <row r="39" spans="1:11">
      <c r="A39" t="s">
        <v>135</v>
      </c>
      <c r="B39">
        <v>316</v>
      </c>
      <c r="C39" t="s">
        <v>134</v>
      </c>
      <c r="K39">
        <v>1485</v>
      </c>
    </row>
    <row r="40" spans="1:11">
      <c r="A40" s="32" t="s">
        <v>149</v>
      </c>
      <c r="B40" s="32">
        <v>25</v>
      </c>
      <c r="C40" t="s">
        <v>134</v>
      </c>
      <c r="K40">
        <v>1600</v>
      </c>
    </row>
    <row r="41" spans="1:11">
      <c r="K41">
        <f>SUM(K39:K40)</f>
        <v>3085</v>
      </c>
    </row>
    <row r="42" spans="1:11">
      <c r="K42">
        <v>500</v>
      </c>
    </row>
    <row r="43" spans="1:11">
      <c r="K43">
        <f>K41-K42</f>
        <v>2585</v>
      </c>
    </row>
  </sheetData>
  <mergeCells count="4">
    <mergeCell ref="A6:C6"/>
    <mergeCell ref="A10:C10"/>
    <mergeCell ref="A13:C13"/>
    <mergeCell ref="A19:C1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44"/>
  <sheetViews>
    <sheetView topLeftCell="A24" workbookViewId="0">
      <selection activeCell="D34" sqref="D34"/>
    </sheetView>
  </sheetViews>
  <sheetFormatPr defaultRowHeight="15"/>
  <cols>
    <col min="1" max="1" width="26.42578125" bestFit="1" customWidth="1"/>
    <col min="2" max="2" width="9.710937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13">
      <c r="A1" s="20" t="s">
        <v>0</v>
      </c>
      <c r="B1" s="20" t="s">
        <v>1</v>
      </c>
      <c r="C1" s="20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13">
      <c r="A2" s="37" t="s">
        <v>150</v>
      </c>
      <c r="B2" s="42">
        <v>250</v>
      </c>
      <c r="C2" s="43">
        <v>450</v>
      </c>
      <c r="D2" s="36">
        <v>1</v>
      </c>
      <c r="E2" s="36">
        <v>1</v>
      </c>
      <c r="F2" s="36">
        <f>B2*D2</f>
        <v>250</v>
      </c>
      <c r="G2" s="36">
        <v>450</v>
      </c>
    </row>
    <row r="3" spans="1:13">
      <c r="A3" s="35" t="s">
        <v>151</v>
      </c>
      <c r="B3" s="35">
        <v>140</v>
      </c>
      <c r="C3" s="36">
        <v>300</v>
      </c>
      <c r="D3" s="36">
        <v>1</v>
      </c>
      <c r="E3" s="36">
        <v>1</v>
      </c>
      <c r="F3" s="36">
        <v>140</v>
      </c>
      <c r="G3" s="36">
        <v>375</v>
      </c>
      <c r="I3" s="44">
        <v>15</v>
      </c>
      <c r="L3" s="35"/>
      <c r="M3" s="35">
        <v>140</v>
      </c>
    </row>
    <row r="4" spans="1:13">
      <c r="A4" s="35" t="s">
        <v>112</v>
      </c>
      <c r="B4" s="35">
        <v>160</v>
      </c>
      <c r="C4" s="36">
        <v>300</v>
      </c>
      <c r="D4" s="7">
        <v>1</v>
      </c>
      <c r="E4" s="7">
        <v>1</v>
      </c>
      <c r="F4" s="36">
        <f>B4*D4</f>
        <v>160</v>
      </c>
      <c r="G4" s="36">
        <v>300</v>
      </c>
      <c r="I4" s="45">
        <v>70</v>
      </c>
      <c r="L4" s="35"/>
      <c r="M4" s="35">
        <v>160</v>
      </c>
    </row>
    <row r="5" spans="1:13">
      <c r="A5" s="35" t="s">
        <v>155</v>
      </c>
      <c r="B5" s="35">
        <v>170</v>
      </c>
      <c r="C5" s="36">
        <v>300</v>
      </c>
      <c r="D5" s="7">
        <v>1</v>
      </c>
      <c r="E5" s="7">
        <v>1</v>
      </c>
      <c r="F5" s="36">
        <v>140</v>
      </c>
      <c r="G5" s="36">
        <v>300</v>
      </c>
      <c r="I5" s="45">
        <v>90</v>
      </c>
      <c r="L5" s="35"/>
      <c r="M5" s="35">
        <v>160</v>
      </c>
    </row>
    <row r="6" spans="1:13">
      <c r="A6" s="35" t="s">
        <v>156</v>
      </c>
      <c r="B6" s="35">
        <v>170</v>
      </c>
      <c r="C6" s="36">
        <v>350</v>
      </c>
      <c r="D6" s="7">
        <v>1</v>
      </c>
      <c r="E6" s="7">
        <v>1</v>
      </c>
      <c r="F6" s="36">
        <v>170</v>
      </c>
      <c r="G6" s="36">
        <v>350</v>
      </c>
      <c r="I6" s="45"/>
      <c r="L6" s="47"/>
      <c r="M6" s="47"/>
    </row>
    <row r="7" spans="1:13">
      <c r="A7" s="41" t="s">
        <v>154</v>
      </c>
      <c r="B7" s="41"/>
      <c r="C7" s="41"/>
      <c r="D7" s="36"/>
      <c r="E7" s="36"/>
      <c r="F7" s="36"/>
      <c r="G7" s="36"/>
      <c r="I7" s="45">
        <v>70</v>
      </c>
    </row>
    <row r="8" spans="1:13">
      <c r="A8" s="7" t="s">
        <v>152</v>
      </c>
      <c r="B8" s="36">
        <v>420</v>
      </c>
      <c r="C8" s="36">
        <v>1200</v>
      </c>
      <c r="D8" s="36">
        <v>1</v>
      </c>
      <c r="E8" s="36">
        <v>1</v>
      </c>
      <c r="F8" s="36">
        <v>380</v>
      </c>
      <c r="G8" s="36">
        <v>600</v>
      </c>
      <c r="I8" s="45">
        <v>50</v>
      </c>
    </row>
    <row r="9" spans="1:13">
      <c r="A9" s="7" t="s">
        <v>144</v>
      </c>
      <c r="B9" s="36">
        <v>280</v>
      </c>
      <c r="C9" s="36">
        <v>1500</v>
      </c>
      <c r="D9" s="36">
        <v>0</v>
      </c>
      <c r="E9" s="36">
        <v>0</v>
      </c>
      <c r="F9" s="36">
        <v>0</v>
      </c>
      <c r="G9" s="36"/>
      <c r="I9" s="45">
        <v>20</v>
      </c>
    </row>
    <row r="10" spans="1:13">
      <c r="A10" s="7" t="s">
        <v>132</v>
      </c>
      <c r="B10" s="36">
        <v>680</v>
      </c>
      <c r="C10" s="36">
        <v>1200</v>
      </c>
      <c r="D10" s="36">
        <v>0</v>
      </c>
      <c r="E10" s="36">
        <v>0</v>
      </c>
      <c r="F10" s="36">
        <f>B10*D10</f>
        <v>0</v>
      </c>
      <c r="G10" s="36"/>
      <c r="I10" s="45">
        <v>120</v>
      </c>
      <c r="K10">
        <f>140+140+100</f>
        <v>380</v>
      </c>
    </row>
    <row r="11" spans="1:13">
      <c r="A11" s="41" t="s">
        <v>19</v>
      </c>
      <c r="B11" s="41"/>
      <c r="C11" s="41"/>
      <c r="D11" s="36"/>
      <c r="E11" s="36"/>
      <c r="F11" s="36"/>
      <c r="G11" s="36"/>
      <c r="I11" s="45">
        <v>50</v>
      </c>
    </row>
    <row r="12" spans="1:13">
      <c r="A12" s="36" t="s">
        <v>20</v>
      </c>
      <c r="B12" s="36">
        <v>12</v>
      </c>
      <c r="C12" s="36">
        <v>20</v>
      </c>
      <c r="D12" s="36">
        <v>5</v>
      </c>
      <c r="E12" s="36">
        <v>5</v>
      </c>
      <c r="F12" s="36">
        <f>B12*D12</f>
        <v>60</v>
      </c>
      <c r="G12" s="36">
        <v>100</v>
      </c>
      <c r="I12" s="45">
        <v>50</v>
      </c>
    </row>
    <row r="13" spans="1:13">
      <c r="A13" s="36" t="s">
        <v>21</v>
      </c>
      <c r="B13" s="36">
        <v>19</v>
      </c>
      <c r="C13" s="36">
        <v>30</v>
      </c>
      <c r="D13" s="36">
        <v>0</v>
      </c>
      <c r="E13" s="36">
        <v>0</v>
      </c>
      <c r="F13" s="36">
        <f>B13*D13</f>
        <v>0</v>
      </c>
      <c r="G13" s="36">
        <v>0</v>
      </c>
      <c r="I13" s="45">
        <v>130</v>
      </c>
    </row>
    <row r="14" spans="1:13">
      <c r="A14" s="41" t="s">
        <v>23</v>
      </c>
      <c r="B14" s="41"/>
      <c r="C14" s="41"/>
      <c r="D14" s="36"/>
      <c r="E14" s="36"/>
      <c r="F14" s="36"/>
      <c r="G14" s="36"/>
      <c r="I14" s="45">
        <v>170</v>
      </c>
    </row>
    <row r="15" spans="1:13">
      <c r="A15" s="36" t="s">
        <v>102</v>
      </c>
      <c r="B15" s="36">
        <v>14</v>
      </c>
      <c r="C15" s="36">
        <v>25</v>
      </c>
      <c r="D15" s="36">
        <v>6</v>
      </c>
      <c r="E15" s="36">
        <v>6</v>
      </c>
      <c r="F15" s="36">
        <f>B15*D15</f>
        <v>84</v>
      </c>
      <c r="G15" s="36">
        <v>150</v>
      </c>
      <c r="I15" s="45">
        <v>15</v>
      </c>
    </row>
    <row r="16" spans="1:13">
      <c r="A16" s="35" t="s">
        <v>117</v>
      </c>
      <c r="B16" s="35">
        <v>20</v>
      </c>
      <c r="C16" s="35">
        <v>30</v>
      </c>
      <c r="D16" s="36">
        <v>2</v>
      </c>
      <c r="E16" s="36">
        <v>2</v>
      </c>
      <c r="F16" s="36">
        <f>B16*D16</f>
        <v>40</v>
      </c>
      <c r="G16" s="36">
        <v>60</v>
      </c>
      <c r="I16" s="44">
        <v>20</v>
      </c>
    </row>
    <row r="17" spans="1:9">
      <c r="A17" s="35" t="s">
        <v>33</v>
      </c>
      <c r="B17" s="35">
        <v>23</v>
      </c>
      <c r="C17" s="35">
        <v>35</v>
      </c>
      <c r="D17" s="36">
        <v>1</v>
      </c>
      <c r="E17" s="36">
        <v>0</v>
      </c>
      <c r="F17" s="36">
        <f>B17*D17</f>
        <v>23</v>
      </c>
      <c r="G17" s="36">
        <v>30</v>
      </c>
      <c r="I17" s="45">
        <v>20</v>
      </c>
    </row>
    <row r="18" spans="1:9">
      <c r="A18" s="35" t="s">
        <v>107</v>
      </c>
      <c r="B18" s="35">
        <v>23</v>
      </c>
      <c r="C18" s="35">
        <v>35</v>
      </c>
      <c r="D18" s="36">
        <v>2</v>
      </c>
      <c r="E18" s="36">
        <v>2</v>
      </c>
      <c r="F18" s="36">
        <f>B18*D18</f>
        <v>46</v>
      </c>
      <c r="G18" s="36">
        <v>70</v>
      </c>
      <c r="I18" s="45"/>
    </row>
    <row r="19" spans="1:9">
      <c r="A19" s="35" t="s">
        <v>112</v>
      </c>
      <c r="B19" s="35">
        <v>16</v>
      </c>
      <c r="C19" s="35">
        <v>30</v>
      </c>
      <c r="D19" s="36">
        <v>0</v>
      </c>
      <c r="E19" s="36">
        <v>0</v>
      </c>
      <c r="F19" s="36">
        <f>B19*D19</f>
        <v>0</v>
      </c>
      <c r="G19" s="36"/>
      <c r="I19" s="45">
        <f>SUM(I3:I18)</f>
        <v>890</v>
      </c>
    </row>
    <row r="20" spans="1:9">
      <c r="A20" s="41" t="s">
        <v>89</v>
      </c>
      <c r="B20" s="41"/>
      <c r="C20" s="41"/>
      <c r="D20" s="36"/>
      <c r="E20" s="36"/>
      <c r="F20" s="36"/>
      <c r="G20" s="36"/>
    </row>
    <row r="21" spans="1:9">
      <c r="A21" s="40" t="s">
        <v>88</v>
      </c>
      <c r="B21" s="36"/>
      <c r="C21" s="36"/>
      <c r="D21" s="36"/>
      <c r="E21" s="36"/>
      <c r="F21" s="36"/>
      <c r="G21" s="36"/>
    </row>
    <row r="22" spans="1:9">
      <c r="A22" s="40" t="s">
        <v>104</v>
      </c>
      <c r="B22" s="36"/>
      <c r="C22" s="36"/>
      <c r="D22" s="36"/>
      <c r="E22" s="36"/>
      <c r="F22" s="36"/>
      <c r="G22" s="36">
        <f>10+20+20</f>
        <v>50</v>
      </c>
    </row>
    <row r="23" spans="1:9">
      <c r="A23" t="s">
        <v>153</v>
      </c>
      <c r="B23" s="36"/>
      <c r="C23" s="36"/>
      <c r="D23" s="36"/>
      <c r="E23" s="36"/>
      <c r="F23" s="36"/>
      <c r="G23" s="36">
        <v>20</v>
      </c>
    </row>
    <row r="24" spans="1:9">
      <c r="A24" s="40" t="s">
        <v>90</v>
      </c>
      <c r="B24" s="36"/>
      <c r="C24" s="36"/>
      <c r="D24" s="36"/>
      <c r="E24" s="36"/>
      <c r="F24" s="36"/>
      <c r="G24" s="36">
        <f>110+20+80+40+20</f>
        <v>270</v>
      </c>
    </row>
    <row r="25" spans="1:9">
      <c r="A25" s="32"/>
      <c r="B25" s="36"/>
      <c r="C25" s="36"/>
      <c r="D25" s="36"/>
      <c r="E25" s="36"/>
      <c r="F25" s="36"/>
      <c r="G25" s="36"/>
    </row>
    <row r="26" spans="1:9">
      <c r="A26" s="32"/>
      <c r="B26" s="32"/>
      <c r="C26" s="32"/>
      <c r="D26" s="36"/>
      <c r="E26" s="36"/>
      <c r="F26" s="36"/>
      <c r="G26" s="36"/>
    </row>
    <row r="27" spans="1:9">
      <c r="A27" s="32"/>
      <c r="B27" s="32"/>
      <c r="C27" s="32"/>
      <c r="D27" s="36"/>
      <c r="E27" s="36"/>
      <c r="F27" s="36"/>
      <c r="G27" s="36"/>
    </row>
    <row r="28" spans="1:9">
      <c r="G28" s="18" t="s">
        <v>145</v>
      </c>
    </row>
    <row r="29" spans="1:9">
      <c r="G29" s="46">
        <f>SUM(G2:G28)</f>
        <v>3125</v>
      </c>
    </row>
    <row r="30" spans="1:9">
      <c r="A30" s="32" t="s">
        <v>94</v>
      </c>
      <c r="B30" s="32">
        <v>3125</v>
      </c>
      <c r="D30">
        <f>B30-B37</f>
        <v>-55</v>
      </c>
    </row>
    <row r="31" spans="1:9">
      <c r="A31" s="32" t="s">
        <v>98</v>
      </c>
      <c r="B31" s="32">
        <v>1105</v>
      </c>
    </row>
    <row r="32" spans="1:9">
      <c r="A32" s="32" t="s">
        <v>148</v>
      </c>
      <c r="B32" s="32">
        <v>40</v>
      </c>
    </row>
    <row r="33" spans="1:11">
      <c r="A33" s="32" t="s">
        <v>126</v>
      </c>
      <c r="B33" s="32">
        <v>10</v>
      </c>
    </row>
    <row r="34" spans="1:11">
      <c r="A34" s="32" t="s">
        <v>138</v>
      </c>
      <c r="B34" s="32">
        <v>20</v>
      </c>
    </row>
    <row r="35" spans="1:11">
      <c r="A35" s="32" t="s">
        <v>100</v>
      </c>
      <c r="B35" s="32">
        <v>0</v>
      </c>
    </row>
    <row r="36" spans="1:11">
      <c r="A36" s="32" t="s">
        <v>115</v>
      </c>
      <c r="B36" s="32">
        <v>2005</v>
      </c>
    </row>
    <row r="37" spans="1:11">
      <c r="A37" s="32"/>
      <c r="B37" s="32">
        <f>SUM(B31:B36)</f>
        <v>3180</v>
      </c>
    </row>
    <row r="39" spans="1:11">
      <c r="A39" t="s">
        <v>133</v>
      </c>
      <c r="B39">
        <v>355</v>
      </c>
      <c r="C39" t="s">
        <v>134</v>
      </c>
    </row>
    <row r="40" spans="1:11">
      <c r="A40" t="s">
        <v>135</v>
      </c>
      <c r="B40">
        <v>316</v>
      </c>
      <c r="C40" t="s">
        <v>134</v>
      </c>
      <c r="K40">
        <v>1485</v>
      </c>
    </row>
    <row r="41" spans="1:11">
      <c r="A41" s="32" t="s">
        <v>149</v>
      </c>
      <c r="B41" s="32">
        <v>25</v>
      </c>
      <c r="C41" t="s">
        <v>134</v>
      </c>
      <c r="K41">
        <v>1600</v>
      </c>
    </row>
    <row r="42" spans="1:11">
      <c r="A42" s="12" t="s">
        <v>157</v>
      </c>
      <c r="B42" s="12">
        <v>20</v>
      </c>
      <c r="C42" t="s">
        <v>134</v>
      </c>
      <c r="K42">
        <f>SUM(K40:K41)</f>
        <v>3085</v>
      </c>
    </row>
    <row r="43" spans="1:11">
      <c r="K43">
        <v>500</v>
      </c>
    </row>
    <row r="44" spans="1:11">
      <c r="K44">
        <f>K42-K43</f>
        <v>2585</v>
      </c>
    </row>
  </sheetData>
  <mergeCells count="4">
    <mergeCell ref="A7:C7"/>
    <mergeCell ref="A11:C11"/>
    <mergeCell ref="A14:C14"/>
    <mergeCell ref="A20:C2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42"/>
  <sheetViews>
    <sheetView tabSelected="1" workbookViewId="0">
      <selection activeCell="E16" sqref="E16"/>
    </sheetView>
  </sheetViews>
  <sheetFormatPr defaultRowHeight="15"/>
  <cols>
    <col min="1" max="1" width="28" customWidth="1"/>
    <col min="2" max="2" width="11.7109375" customWidth="1"/>
    <col min="3" max="3" width="13.5703125" customWidth="1"/>
    <col min="4" max="4" width="19" customWidth="1"/>
    <col min="5" max="5" width="14.7109375" customWidth="1"/>
    <col min="6" max="6" width="16" customWidth="1"/>
    <col min="7" max="7" width="16.85546875" customWidth="1"/>
  </cols>
  <sheetData>
    <row r="1" spans="1:7">
      <c r="A1" s="20" t="s">
        <v>0</v>
      </c>
      <c r="B1" s="20" t="s">
        <v>1</v>
      </c>
      <c r="C1" s="20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7">
      <c r="A2" s="37" t="s">
        <v>158</v>
      </c>
      <c r="B2" s="42">
        <v>140</v>
      </c>
      <c r="C2" s="43">
        <v>450</v>
      </c>
      <c r="D2" s="36">
        <v>2</v>
      </c>
      <c r="E2" s="36">
        <v>2</v>
      </c>
      <c r="F2" s="36">
        <v>280</v>
      </c>
      <c r="G2" s="36">
        <v>600</v>
      </c>
    </row>
    <row r="3" spans="1:7">
      <c r="A3" s="35" t="s">
        <v>88</v>
      </c>
      <c r="B3" s="35">
        <v>170</v>
      </c>
      <c r="C3" s="36">
        <v>300</v>
      </c>
      <c r="D3" s="36">
        <v>2</v>
      </c>
      <c r="E3" s="36">
        <v>2</v>
      </c>
      <c r="F3" s="36">
        <f>170+170</f>
        <v>340</v>
      </c>
      <c r="G3" s="36">
        <v>620</v>
      </c>
    </row>
    <row r="4" spans="1:7">
      <c r="A4" s="35" t="s">
        <v>112</v>
      </c>
      <c r="B4" s="35">
        <v>160</v>
      </c>
      <c r="C4" s="36">
        <v>300</v>
      </c>
      <c r="D4" s="7">
        <v>2</v>
      </c>
      <c r="E4" s="7">
        <v>2</v>
      </c>
      <c r="F4" s="36">
        <v>320</v>
      </c>
      <c r="G4" s="36">
        <v>600</v>
      </c>
    </row>
    <row r="5" spans="1:7">
      <c r="A5" s="35" t="s">
        <v>155</v>
      </c>
      <c r="B5" s="35">
        <v>170</v>
      </c>
      <c r="C5" s="36">
        <v>300</v>
      </c>
      <c r="D5" s="7">
        <v>0</v>
      </c>
      <c r="E5" s="7">
        <v>0</v>
      </c>
      <c r="F5" s="36">
        <v>0</v>
      </c>
      <c r="G5" s="36">
        <v>0</v>
      </c>
    </row>
    <row r="6" spans="1:7">
      <c r="A6" s="35" t="s">
        <v>156</v>
      </c>
      <c r="B6" s="35">
        <v>170</v>
      </c>
      <c r="C6" s="36">
        <v>350</v>
      </c>
      <c r="D6" s="7">
        <v>0</v>
      </c>
      <c r="E6" s="7">
        <v>0</v>
      </c>
      <c r="F6" s="36">
        <v>0</v>
      </c>
      <c r="G6" s="36">
        <v>0</v>
      </c>
    </row>
    <row r="7" spans="1:7">
      <c r="A7" s="41" t="s">
        <v>154</v>
      </c>
      <c r="B7" s="41"/>
      <c r="C7" s="41"/>
      <c r="D7" s="36"/>
      <c r="E7" s="36"/>
      <c r="F7" s="36"/>
      <c r="G7" s="36"/>
    </row>
    <row r="8" spans="1:7">
      <c r="A8" s="7" t="s">
        <v>159</v>
      </c>
      <c r="B8" s="36">
        <v>420</v>
      </c>
      <c r="C8" s="36">
        <v>1200</v>
      </c>
      <c r="D8" s="36">
        <v>1</v>
      </c>
      <c r="E8" s="36">
        <v>1</v>
      </c>
      <c r="F8" s="36">
        <v>520</v>
      </c>
      <c r="G8" s="36">
        <v>1100</v>
      </c>
    </row>
    <row r="9" spans="1:7">
      <c r="A9" s="7" t="s">
        <v>144</v>
      </c>
      <c r="B9" s="36">
        <v>280</v>
      </c>
      <c r="C9" s="36">
        <v>1500</v>
      </c>
      <c r="D9" s="36">
        <v>1</v>
      </c>
      <c r="E9" s="36">
        <v>1</v>
      </c>
      <c r="F9" s="36">
        <v>280</v>
      </c>
      <c r="G9" s="36">
        <v>550</v>
      </c>
    </row>
    <row r="10" spans="1:7">
      <c r="A10" s="7" t="s">
        <v>160</v>
      </c>
      <c r="B10" s="36">
        <f>170+170</f>
        <v>340</v>
      </c>
      <c r="C10" s="36">
        <v>650</v>
      </c>
      <c r="D10" s="36">
        <v>1</v>
      </c>
      <c r="E10" s="36">
        <v>1</v>
      </c>
      <c r="F10" s="36">
        <v>340</v>
      </c>
      <c r="G10" s="36">
        <v>650</v>
      </c>
    </row>
    <row r="11" spans="1:7">
      <c r="A11" s="7" t="s">
        <v>161</v>
      </c>
      <c r="B11" s="36">
        <v>320</v>
      </c>
      <c r="C11" s="36">
        <v>550</v>
      </c>
      <c r="D11" s="36">
        <v>1</v>
      </c>
      <c r="E11" s="36">
        <v>1</v>
      </c>
      <c r="F11" s="36">
        <f>B11*D11</f>
        <v>320</v>
      </c>
      <c r="G11" s="36">
        <v>550</v>
      </c>
    </row>
    <row r="12" spans="1:7">
      <c r="A12" s="41" t="s">
        <v>19</v>
      </c>
      <c r="B12" s="41"/>
      <c r="C12" s="41"/>
      <c r="D12" s="36"/>
      <c r="E12" s="36"/>
      <c r="F12" s="36"/>
      <c r="G12" s="36"/>
    </row>
    <row r="13" spans="1:7">
      <c r="A13" s="36" t="s">
        <v>20</v>
      </c>
      <c r="B13" s="36">
        <v>12</v>
      </c>
      <c r="C13" s="36">
        <v>20</v>
      </c>
      <c r="D13" s="36">
        <v>1</v>
      </c>
      <c r="E13" s="36">
        <v>1</v>
      </c>
      <c r="F13" s="36">
        <v>12</v>
      </c>
      <c r="G13" s="36">
        <v>20</v>
      </c>
    </row>
    <row r="14" spans="1:7">
      <c r="A14" s="36" t="s">
        <v>21</v>
      </c>
      <c r="B14" s="36">
        <v>19</v>
      </c>
      <c r="C14" s="36">
        <v>30</v>
      </c>
      <c r="D14" s="36">
        <v>2</v>
      </c>
      <c r="E14" s="36">
        <v>1</v>
      </c>
      <c r="F14" s="36">
        <f>B14*D14</f>
        <v>38</v>
      </c>
      <c r="G14" s="36">
        <v>60</v>
      </c>
    </row>
    <row r="15" spans="1:7">
      <c r="A15" s="41" t="s">
        <v>23</v>
      </c>
      <c r="B15" s="41"/>
      <c r="C15" s="41"/>
      <c r="D15" s="36"/>
      <c r="E15" s="36"/>
      <c r="F15" s="36"/>
      <c r="G15" s="36"/>
    </row>
    <row r="16" spans="1:7">
      <c r="A16" s="36" t="s">
        <v>102</v>
      </c>
      <c r="B16" s="36">
        <v>14</v>
      </c>
      <c r="C16" s="36">
        <v>25</v>
      </c>
      <c r="D16" s="36">
        <v>4</v>
      </c>
      <c r="E16" s="36">
        <v>4</v>
      </c>
      <c r="F16" s="36">
        <v>56</v>
      </c>
      <c r="G16" s="36">
        <v>100</v>
      </c>
    </row>
    <row r="17" spans="1:7">
      <c r="A17" s="35" t="s">
        <v>117</v>
      </c>
      <c r="B17" s="35">
        <v>20</v>
      </c>
      <c r="C17" s="35">
        <v>30</v>
      </c>
      <c r="D17" s="36">
        <v>0</v>
      </c>
      <c r="E17" s="36">
        <v>0</v>
      </c>
      <c r="F17" s="36">
        <v>0</v>
      </c>
      <c r="G17" s="36">
        <v>0</v>
      </c>
    </row>
    <row r="18" spans="1:7">
      <c r="A18" s="35" t="s">
        <v>33</v>
      </c>
      <c r="B18" s="35">
        <v>23</v>
      </c>
      <c r="C18" s="35">
        <v>35</v>
      </c>
      <c r="D18" s="36">
        <v>4</v>
      </c>
      <c r="E18" s="36">
        <v>4</v>
      </c>
      <c r="F18" s="36">
        <v>92</v>
      </c>
      <c r="G18" s="36">
        <v>140</v>
      </c>
    </row>
    <row r="19" spans="1:7">
      <c r="A19" s="35" t="s">
        <v>107</v>
      </c>
      <c r="B19" s="35">
        <v>23</v>
      </c>
      <c r="C19" s="35">
        <v>35</v>
      </c>
      <c r="D19" s="36">
        <v>3</v>
      </c>
      <c r="E19" s="36">
        <v>3</v>
      </c>
      <c r="F19" s="36">
        <f>B19*D19</f>
        <v>69</v>
      </c>
      <c r="G19" s="36">
        <v>105</v>
      </c>
    </row>
    <row r="20" spans="1:7">
      <c r="A20" s="35" t="s">
        <v>112</v>
      </c>
      <c r="B20" s="35">
        <v>16</v>
      </c>
      <c r="C20" s="35">
        <v>30</v>
      </c>
      <c r="D20" s="36">
        <v>3</v>
      </c>
      <c r="E20" s="36">
        <v>3</v>
      </c>
      <c r="F20" s="36">
        <f>B20*D20</f>
        <v>48</v>
      </c>
      <c r="G20" s="36">
        <v>90</v>
      </c>
    </row>
    <row r="21" spans="1:7">
      <c r="A21" s="41" t="s">
        <v>89</v>
      </c>
      <c r="B21" s="41"/>
      <c r="C21" s="41"/>
      <c r="D21" s="36"/>
      <c r="E21" s="36"/>
      <c r="F21" s="36"/>
      <c r="G21" s="36"/>
    </row>
    <row r="22" spans="1:7">
      <c r="A22" s="40" t="s">
        <v>88</v>
      </c>
      <c r="B22" s="36"/>
      <c r="C22" s="36"/>
      <c r="D22" s="36"/>
      <c r="E22" s="36"/>
      <c r="F22" s="36"/>
      <c r="G22" s="36"/>
    </row>
    <row r="23" spans="1:7">
      <c r="A23" s="40" t="s">
        <v>104</v>
      </c>
      <c r="B23" s="36"/>
      <c r="C23" s="36"/>
      <c r="D23" s="36"/>
      <c r="E23" s="36"/>
      <c r="F23" s="36"/>
      <c r="G23" s="36">
        <v>90</v>
      </c>
    </row>
    <row r="24" spans="1:7">
      <c r="A24" t="s">
        <v>153</v>
      </c>
      <c r="B24" s="36"/>
      <c r="C24" s="36"/>
      <c r="D24" s="36"/>
      <c r="E24" s="36"/>
      <c r="F24" s="36"/>
      <c r="G24" s="36">
        <v>0</v>
      </c>
    </row>
    <row r="25" spans="1:7">
      <c r="A25" s="40" t="s">
        <v>90</v>
      </c>
      <c r="B25" s="36"/>
      <c r="C25" s="36"/>
      <c r="D25" s="36"/>
      <c r="E25" s="36"/>
      <c r="F25" s="36"/>
      <c r="G25" s="36">
        <f>15+80+80+180+70+20</f>
        <v>445</v>
      </c>
    </row>
    <row r="26" spans="1:7">
      <c r="A26" s="32"/>
      <c r="B26" s="36"/>
      <c r="C26" s="36"/>
      <c r="D26" s="36"/>
      <c r="E26" s="36"/>
      <c r="F26" s="36"/>
      <c r="G26" s="36"/>
    </row>
    <row r="27" spans="1:7">
      <c r="A27" s="32"/>
      <c r="B27" s="32"/>
      <c r="C27" s="32"/>
      <c r="D27" s="36"/>
      <c r="E27" s="36"/>
      <c r="F27" s="36"/>
      <c r="G27" s="36"/>
    </row>
    <row r="28" spans="1:7">
      <c r="A28" s="32"/>
      <c r="B28" s="32"/>
      <c r="C28" s="32"/>
      <c r="D28" s="36"/>
      <c r="E28" s="36"/>
      <c r="F28" s="36"/>
      <c r="G28" s="36"/>
    </row>
    <row r="29" spans="1:7">
      <c r="G29" s="18" t="s">
        <v>145</v>
      </c>
    </row>
    <row r="30" spans="1:7">
      <c r="G30" s="46">
        <f>SUM(G2:G29)</f>
        <v>5720</v>
      </c>
    </row>
    <row r="31" spans="1:7">
      <c r="A31" s="32" t="s">
        <v>94</v>
      </c>
      <c r="B31" s="32">
        <v>5720</v>
      </c>
      <c r="D31">
        <f>B31-B38</f>
        <v>0</v>
      </c>
    </row>
    <row r="32" spans="1:7">
      <c r="A32" s="32" t="s">
        <v>98</v>
      </c>
      <c r="B32" s="32">
        <v>1980</v>
      </c>
    </row>
    <row r="33" spans="1:3">
      <c r="A33" s="32" t="s">
        <v>148</v>
      </c>
      <c r="B33" s="32">
        <v>0</v>
      </c>
    </row>
    <row r="34" spans="1:3">
      <c r="A34" s="32" t="s">
        <v>126</v>
      </c>
      <c r="B34" s="32">
        <v>10</v>
      </c>
    </row>
    <row r="35" spans="1:3">
      <c r="A35" s="32" t="s">
        <v>138</v>
      </c>
      <c r="B35" s="32">
        <v>0</v>
      </c>
    </row>
    <row r="36" spans="1:3">
      <c r="A36" s="32" t="s">
        <v>100</v>
      </c>
      <c r="B36" s="32">
        <v>0</v>
      </c>
    </row>
    <row r="37" spans="1:3">
      <c r="A37" s="32" t="s">
        <v>115</v>
      </c>
      <c r="B37" s="32">
        <f>3410+320</f>
        <v>3730</v>
      </c>
    </row>
    <row r="38" spans="1:3">
      <c r="A38" s="32"/>
      <c r="B38" s="32">
        <f>SUM(B32:B37)</f>
        <v>5720</v>
      </c>
    </row>
    <row r="40" spans="1:3">
      <c r="A40" t="s">
        <v>133</v>
      </c>
      <c r="B40">
        <v>365</v>
      </c>
      <c r="C40" t="s">
        <v>134</v>
      </c>
    </row>
    <row r="41" spans="1:3">
      <c r="A41" t="s">
        <v>135</v>
      </c>
      <c r="B41">
        <v>316</v>
      </c>
      <c r="C41" t="s">
        <v>134</v>
      </c>
    </row>
    <row r="42" spans="1:3">
      <c r="A42" s="12" t="s">
        <v>157</v>
      </c>
      <c r="B42" s="12">
        <v>70</v>
      </c>
      <c r="C42" t="s">
        <v>134</v>
      </c>
    </row>
  </sheetData>
  <mergeCells count="4">
    <mergeCell ref="A7:C7"/>
    <mergeCell ref="A12:C12"/>
    <mergeCell ref="A15:C15"/>
    <mergeCell ref="A21:C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7"/>
  <sheetViews>
    <sheetView topLeftCell="A26" workbookViewId="0">
      <selection activeCell="G47" sqref="G47"/>
    </sheetView>
  </sheetViews>
  <sheetFormatPr defaultRowHeight="15"/>
  <cols>
    <col min="1" max="1" width="29.2851562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7">
      <c r="A1" s="15" t="s">
        <v>0</v>
      </c>
      <c r="B1" s="15" t="s">
        <v>1</v>
      </c>
      <c r="C1" s="15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7">
      <c r="A2" s="11" t="s">
        <v>7</v>
      </c>
      <c r="B2" s="10">
        <v>140</v>
      </c>
      <c r="C2" s="10">
        <v>300</v>
      </c>
      <c r="D2" s="10">
        <v>0</v>
      </c>
      <c r="E2" s="10">
        <v>0</v>
      </c>
      <c r="F2" s="10">
        <f>D2*B2</f>
        <v>0</v>
      </c>
      <c r="G2" s="10">
        <f>E2*C2</f>
        <v>0</v>
      </c>
    </row>
    <row r="3" spans="1:7">
      <c r="A3" s="10" t="s">
        <v>8</v>
      </c>
      <c r="B3" s="10">
        <v>140</v>
      </c>
      <c r="C3" s="10">
        <v>300</v>
      </c>
      <c r="D3" s="10">
        <v>0</v>
      </c>
      <c r="E3" s="10">
        <v>0</v>
      </c>
      <c r="F3" s="10">
        <f t="shared" ref="F3:G38" si="0">D3*B3</f>
        <v>0</v>
      </c>
      <c r="G3" s="10">
        <f t="shared" si="0"/>
        <v>0</v>
      </c>
    </row>
    <row r="4" spans="1:7">
      <c r="A4" s="10" t="s">
        <v>9</v>
      </c>
      <c r="B4" s="10">
        <v>140</v>
      </c>
      <c r="C4" s="10">
        <v>300</v>
      </c>
      <c r="D4" s="10">
        <v>0</v>
      </c>
      <c r="E4" s="10">
        <v>0</v>
      </c>
      <c r="F4" s="10">
        <f t="shared" si="0"/>
        <v>0</v>
      </c>
      <c r="G4" s="10">
        <f t="shared" si="0"/>
        <v>0</v>
      </c>
    </row>
    <row r="5" spans="1:7">
      <c r="A5" s="10" t="s">
        <v>10</v>
      </c>
      <c r="B5" s="10">
        <v>160</v>
      </c>
      <c r="C5" s="10">
        <v>300</v>
      </c>
      <c r="D5" s="10">
        <v>0</v>
      </c>
      <c r="E5" s="10">
        <v>0</v>
      </c>
      <c r="F5" s="10">
        <f t="shared" si="0"/>
        <v>0</v>
      </c>
      <c r="G5" s="10">
        <f t="shared" si="0"/>
        <v>0</v>
      </c>
    </row>
    <row r="6" spans="1:7">
      <c r="A6" s="10" t="s">
        <v>11</v>
      </c>
      <c r="B6" s="10">
        <v>170</v>
      </c>
      <c r="C6" s="10">
        <v>350</v>
      </c>
      <c r="D6" s="10">
        <v>0</v>
      </c>
      <c r="E6" s="10">
        <v>0</v>
      </c>
      <c r="F6" s="10">
        <f t="shared" si="0"/>
        <v>0</v>
      </c>
      <c r="G6" s="10">
        <f t="shared" si="0"/>
        <v>0</v>
      </c>
    </row>
    <row r="7" spans="1:7">
      <c r="A7" s="10" t="s">
        <v>12</v>
      </c>
      <c r="B7" s="10">
        <v>170</v>
      </c>
      <c r="C7" s="10">
        <v>350</v>
      </c>
      <c r="D7" s="10">
        <v>0</v>
      </c>
      <c r="E7" s="10">
        <v>0</v>
      </c>
      <c r="F7" s="10">
        <f t="shared" si="0"/>
        <v>0</v>
      </c>
      <c r="G7" s="10">
        <f t="shared" si="0"/>
        <v>0</v>
      </c>
    </row>
    <row r="8" spans="1:7">
      <c r="A8" s="10" t="s">
        <v>13</v>
      </c>
      <c r="B8" s="10">
        <v>250</v>
      </c>
      <c r="C8" s="10">
        <v>400</v>
      </c>
      <c r="D8" s="10">
        <v>0</v>
      </c>
      <c r="E8" s="10">
        <v>0</v>
      </c>
      <c r="F8" s="10">
        <f t="shared" si="0"/>
        <v>0</v>
      </c>
      <c r="G8" s="10">
        <f t="shared" si="0"/>
        <v>0</v>
      </c>
    </row>
    <row r="9" spans="1:7">
      <c r="A9" s="10" t="s">
        <v>14</v>
      </c>
      <c r="B9" s="10">
        <v>150</v>
      </c>
      <c r="C9" s="10">
        <v>300</v>
      </c>
      <c r="D9" s="10">
        <v>0</v>
      </c>
      <c r="E9" s="10">
        <v>0</v>
      </c>
      <c r="F9" s="10">
        <f t="shared" si="0"/>
        <v>0</v>
      </c>
      <c r="G9" s="10">
        <f t="shared" si="0"/>
        <v>0</v>
      </c>
    </row>
    <row r="10" spans="1:7">
      <c r="A10" s="10" t="s">
        <v>15</v>
      </c>
      <c r="B10" s="10">
        <v>250</v>
      </c>
      <c r="C10" s="10">
        <v>450</v>
      </c>
      <c r="D10" s="10">
        <v>0</v>
      </c>
      <c r="E10" s="10">
        <v>0</v>
      </c>
      <c r="F10" s="10">
        <f t="shared" si="0"/>
        <v>0</v>
      </c>
      <c r="G10" s="10">
        <f t="shared" si="0"/>
        <v>0</v>
      </c>
    </row>
    <row r="11" spans="1:7">
      <c r="A11" s="10" t="s">
        <v>16</v>
      </c>
      <c r="B11" s="10">
        <v>170</v>
      </c>
      <c r="C11" s="10">
        <v>350</v>
      </c>
      <c r="D11" s="10">
        <v>0</v>
      </c>
      <c r="E11" s="10">
        <v>0</v>
      </c>
      <c r="F11" s="10">
        <f t="shared" si="0"/>
        <v>0</v>
      </c>
      <c r="G11" s="10">
        <f t="shared" si="0"/>
        <v>0</v>
      </c>
    </row>
    <row r="12" spans="1:7">
      <c r="A12" s="11" t="s">
        <v>17</v>
      </c>
      <c r="B12" s="10">
        <v>250</v>
      </c>
      <c r="C12" s="10">
        <v>400</v>
      </c>
      <c r="D12" s="10">
        <v>0</v>
      </c>
      <c r="E12" s="10">
        <v>0</v>
      </c>
      <c r="F12" s="10">
        <f t="shared" si="0"/>
        <v>0</v>
      </c>
      <c r="G12" s="10">
        <f t="shared" si="0"/>
        <v>0</v>
      </c>
    </row>
    <row r="13" spans="1:7">
      <c r="A13" s="41" t="s">
        <v>18</v>
      </c>
      <c r="B13" s="41"/>
      <c r="C13" s="41"/>
      <c r="D13" s="10">
        <v>0</v>
      </c>
      <c r="E13" s="10">
        <v>0</v>
      </c>
      <c r="F13" s="10">
        <f t="shared" si="0"/>
        <v>0</v>
      </c>
      <c r="G13" s="10">
        <f t="shared" si="0"/>
        <v>0</v>
      </c>
    </row>
    <row r="14" spans="1:7">
      <c r="A14" s="11" t="s">
        <v>7</v>
      </c>
      <c r="B14" s="10">
        <v>280</v>
      </c>
      <c r="C14" s="10">
        <v>550</v>
      </c>
      <c r="D14" s="10">
        <v>0</v>
      </c>
      <c r="E14" s="10">
        <v>0</v>
      </c>
      <c r="F14" s="10">
        <f t="shared" si="0"/>
        <v>0</v>
      </c>
      <c r="G14" s="10">
        <f t="shared" si="0"/>
        <v>0</v>
      </c>
    </row>
    <row r="15" spans="1:7">
      <c r="A15" s="10" t="s">
        <v>8</v>
      </c>
      <c r="B15" s="10">
        <v>280</v>
      </c>
      <c r="C15" s="10">
        <v>800</v>
      </c>
      <c r="D15" s="10">
        <v>0</v>
      </c>
      <c r="E15" s="10">
        <v>0</v>
      </c>
      <c r="F15" s="10">
        <f t="shared" si="0"/>
        <v>0</v>
      </c>
      <c r="G15" s="10">
        <f t="shared" si="0"/>
        <v>0</v>
      </c>
    </row>
    <row r="16" spans="1:7">
      <c r="A16" s="10" t="s">
        <v>9</v>
      </c>
      <c r="B16" s="10">
        <v>320</v>
      </c>
      <c r="C16" s="10">
        <v>550</v>
      </c>
      <c r="D16" s="10">
        <v>0</v>
      </c>
      <c r="E16" s="10">
        <v>0</v>
      </c>
      <c r="F16" s="10">
        <f t="shared" si="0"/>
        <v>0</v>
      </c>
      <c r="G16" s="10">
        <f t="shared" si="0"/>
        <v>0</v>
      </c>
    </row>
    <row r="17" spans="1:7">
      <c r="A17" s="10" t="s">
        <v>10</v>
      </c>
      <c r="B17" s="10">
        <v>340</v>
      </c>
      <c r="C17" s="10">
        <v>600</v>
      </c>
      <c r="D17" s="10">
        <v>0</v>
      </c>
      <c r="E17" s="10">
        <v>0</v>
      </c>
      <c r="F17" s="10">
        <f t="shared" si="0"/>
        <v>0</v>
      </c>
      <c r="G17" s="10">
        <f t="shared" si="0"/>
        <v>0</v>
      </c>
    </row>
    <row r="18" spans="1:7">
      <c r="A18" s="10" t="s">
        <v>11</v>
      </c>
      <c r="B18" s="10">
        <v>340</v>
      </c>
      <c r="C18" s="10">
        <v>650</v>
      </c>
      <c r="D18" s="10">
        <v>0</v>
      </c>
      <c r="E18" s="10">
        <v>0</v>
      </c>
      <c r="F18" s="10">
        <f t="shared" si="0"/>
        <v>0</v>
      </c>
      <c r="G18" s="10">
        <f t="shared" si="0"/>
        <v>0</v>
      </c>
    </row>
    <row r="19" spans="1:7">
      <c r="A19" s="10" t="s">
        <v>12</v>
      </c>
      <c r="B19" s="10">
        <v>500</v>
      </c>
      <c r="C19" s="10">
        <v>650</v>
      </c>
      <c r="D19" s="10">
        <v>0</v>
      </c>
      <c r="E19" s="10">
        <v>0</v>
      </c>
      <c r="F19" s="10">
        <f t="shared" si="0"/>
        <v>0</v>
      </c>
      <c r="G19" s="10">
        <f t="shared" si="0"/>
        <v>0</v>
      </c>
    </row>
    <row r="20" spans="1:7">
      <c r="A20" s="10" t="s">
        <v>13</v>
      </c>
      <c r="B20" s="10">
        <v>500</v>
      </c>
      <c r="C20" s="10">
        <v>900</v>
      </c>
      <c r="D20" s="10">
        <v>0</v>
      </c>
      <c r="E20" s="10">
        <v>0</v>
      </c>
      <c r="F20" s="10">
        <f t="shared" si="0"/>
        <v>0</v>
      </c>
      <c r="G20" s="10">
        <f t="shared" si="0"/>
        <v>0</v>
      </c>
    </row>
    <row r="21" spans="1:7">
      <c r="A21" s="10" t="s">
        <v>14</v>
      </c>
      <c r="B21" s="10">
        <v>280</v>
      </c>
      <c r="C21" s="10">
        <v>550</v>
      </c>
      <c r="D21" s="10">
        <v>0</v>
      </c>
      <c r="E21" s="10">
        <v>0</v>
      </c>
      <c r="F21" s="10">
        <f t="shared" si="0"/>
        <v>0</v>
      </c>
      <c r="G21" s="10">
        <f t="shared" si="0"/>
        <v>0</v>
      </c>
    </row>
    <row r="22" spans="1:7">
      <c r="A22" s="10" t="s">
        <v>15</v>
      </c>
      <c r="B22" s="10">
        <v>500</v>
      </c>
      <c r="C22" s="10">
        <v>800</v>
      </c>
      <c r="D22" s="10">
        <v>0</v>
      </c>
      <c r="E22" s="10">
        <v>0</v>
      </c>
      <c r="F22" s="10">
        <f t="shared" si="0"/>
        <v>0</v>
      </c>
      <c r="G22" s="10">
        <f t="shared" si="0"/>
        <v>0</v>
      </c>
    </row>
    <row r="23" spans="1:7">
      <c r="A23" s="10" t="s">
        <v>16</v>
      </c>
      <c r="B23" s="10">
        <v>500</v>
      </c>
      <c r="C23" s="10">
        <v>800</v>
      </c>
      <c r="D23" s="10">
        <v>0</v>
      </c>
      <c r="E23" s="10">
        <v>0</v>
      </c>
      <c r="F23" s="10">
        <f t="shared" si="0"/>
        <v>0</v>
      </c>
      <c r="G23" s="10">
        <f t="shared" si="0"/>
        <v>0</v>
      </c>
    </row>
    <row r="24" spans="1:7">
      <c r="A24" s="11" t="s">
        <v>17</v>
      </c>
      <c r="B24" s="10">
        <v>500</v>
      </c>
      <c r="C24" s="10">
        <v>800</v>
      </c>
      <c r="D24" s="10">
        <v>0</v>
      </c>
      <c r="E24" s="10">
        <v>0</v>
      </c>
      <c r="F24" s="10">
        <f t="shared" si="0"/>
        <v>0</v>
      </c>
      <c r="G24" s="10">
        <f t="shared" si="0"/>
        <v>0</v>
      </c>
    </row>
    <row r="25" spans="1:7">
      <c r="A25" s="41" t="s">
        <v>19</v>
      </c>
      <c r="B25" s="41"/>
      <c r="C25" s="41"/>
      <c r="D25" s="10">
        <v>0</v>
      </c>
      <c r="E25" s="10">
        <v>0</v>
      </c>
      <c r="F25" s="10">
        <f t="shared" si="0"/>
        <v>0</v>
      </c>
      <c r="G25" s="10">
        <f t="shared" si="0"/>
        <v>0</v>
      </c>
    </row>
    <row r="26" spans="1:7">
      <c r="A26" s="10" t="s">
        <v>20</v>
      </c>
      <c r="B26" s="10">
        <v>12</v>
      </c>
      <c r="C26" s="10">
        <v>20</v>
      </c>
      <c r="D26" s="10">
        <v>16</v>
      </c>
      <c r="E26" s="10">
        <v>16</v>
      </c>
      <c r="F26" s="10">
        <f t="shared" si="0"/>
        <v>192</v>
      </c>
      <c r="G26" s="10">
        <f t="shared" si="0"/>
        <v>320</v>
      </c>
    </row>
    <row r="27" spans="1:7">
      <c r="A27" s="11" t="s">
        <v>21</v>
      </c>
      <c r="B27" s="10">
        <v>19</v>
      </c>
      <c r="C27" s="10">
        <v>30</v>
      </c>
      <c r="D27" s="10">
        <v>3</v>
      </c>
      <c r="E27" s="10">
        <v>3</v>
      </c>
      <c r="F27" s="10">
        <f t="shared" si="0"/>
        <v>57</v>
      </c>
      <c r="G27" s="10">
        <f t="shared" si="0"/>
        <v>90</v>
      </c>
    </row>
    <row r="28" spans="1:7">
      <c r="A28" s="10" t="s">
        <v>22</v>
      </c>
      <c r="B28" s="10">
        <v>20</v>
      </c>
      <c r="C28" s="10">
        <v>30</v>
      </c>
      <c r="D28" s="10">
        <v>0</v>
      </c>
      <c r="E28" s="10">
        <v>0</v>
      </c>
      <c r="F28" s="10">
        <f t="shared" si="0"/>
        <v>0</v>
      </c>
      <c r="G28" s="10">
        <f t="shared" si="0"/>
        <v>0</v>
      </c>
    </row>
    <row r="29" spans="1:7">
      <c r="A29" s="41" t="s">
        <v>23</v>
      </c>
      <c r="B29" s="41"/>
      <c r="C29" s="41"/>
      <c r="D29" s="10">
        <v>0</v>
      </c>
      <c r="E29" s="10">
        <v>0</v>
      </c>
      <c r="F29" s="10">
        <f t="shared" si="0"/>
        <v>0</v>
      </c>
      <c r="G29" s="10">
        <f t="shared" si="0"/>
        <v>0</v>
      </c>
    </row>
    <row r="30" spans="1:7">
      <c r="A30" s="10" t="s">
        <v>24</v>
      </c>
      <c r="B30" s="10">
        <v>14</v>
      </c>
      <c r="C30" s="10">
        <v>25</v>
      </c>
      <c r="D30" s="10">
        <v>0</v>
      </c>
      <c r="E30" s="10">
        <v>0</v>
      </c>
      <c r="F30" s="10">
        <f t="shared" si="0"/>
        <v>0</v>
      </c>
      <c r="G30" s="10">
        <f t="shared" si="0"/>
        <v>0</v>
      </c>
    </row>
    <row r="31" spans="1:7">
      <c r="A31" s="10" t="s">
        <v>25</v>
      </c>
      <c r="B31" s="10">
        <v>14</v>
      </c>
      <c r="C31" s="10">
        <v>25</v>
      </c>
      <c r="D31" s="10">
        <v>0</v>
      </c>
      <c r="E31" s="10">
        <v>0</v>
      </c>
      <c r="F31" s="10">
        <f t="shared" si="0"/>
        <v>0</v>
      </c>
      <c r="G31" s="10">
        <f t="shared" si="0"/>
        <v>0</v>
      </c>
    </row>
    <row r="32" spans="1:7">
      <c r="A32" s="10" t="s">
        <v>26</v>
      </c>
      <c r="B32" s="10">
        <v>14</v>
      </c>
      <c r="C32" s="10">
        <v>25</v>
      </c>
      <c r="D32" s="10">
        <v>0</v>
      </c>
      <c r="E32" s="10">
        <v>0</v>
      </c>
      <c r="F32" s="10">
        <f t="shared" si="0"/>
        <v>0</v>
      </c>
      <c r="G32" s="10">
        <f t="shared" si="0"/>
        <v>0</v>
      </c>
    </row>
    <row r="33" spans="1:7">
      <c r="A33" s="10" t="s">
        <v>27</v>
      </c>
      <c r="B33" s="10">
        <v>16</v>
      </c>
      <c r="C33" s="10">
        <v>30</v>
      </c>
      <c r="D33" s="10">
        <v>0</v>
      </c>
      <c r="E33" s="10">
        <v>0</v>
      </c>
      <c r="F33" s="10">
        <f t="shared" si="0"/>
        <v>0</v>
      </c>
      <c r="G33" s="10">
        <f t="shared" si="0"/>
        <v>0</v>
      </c>
    </row>
    <row r="34" spans="1:7">
      <c r="A34" s="7" t="s">
        <v>28</v>
      </c>
      <c r="B34" s="10">
        <v>20</v>
      </c>
      <c r="C34" s="10">
        <v>35</v>
      </c>
      <c r="D34" s="10">
        <v>0</v>
      </c>
      <c r="E34" s="10">
        <v>0</v>
      </c>
      <c r="F34" s="10">
        <f t="shared" si="0"/>
        <v>0</v>
      </c>
      <c r="G34" s="10">
        <f t="shared" si="0"/>
        <v>0</v>
      </c>
    </row>
    <row r="35" spans="1:7">
      <c r="A35" s="10" t="s">
        <v>29</v>
      </c>
      <c r="B35" s="10">
        <v>20</v>
      </c>
      <c r="C35" s="10">
        <v>30</v>
      </c>
      <c r="D35" s="10">
        <v>0</v>
      </c>
      <c r="E35" s="10">
        <v>0</v>
      </c>
      <c r="F35" s="10">
        <f t="shared" si="0"/>
        <v>0</v>
      </c>
      <c r="G35" s="10">
        <f t="shared" si="0"/>
        <v>0</v>
      </c>
    </row>
    <row r="36" spans="1:7">
      <c r="A36" s="10" t="s">
        <v>30</v>
      </c>
      <c r="B36" s="10">
        <v>25</v>
      </c>
      <c r="C36" s="10">
        <v>40</v>
      </c>
      <c r="D36" s="10">
        <v>0</v>
      </c>
      <c r="E36" s="10">
        <v>0</v>
      </c>
      <c r="F36" s="10">
        <f t="shared" si="0"/>
        <v>0</v>
      </c>
      <c r="G36" s="10">
        <f t="shared" si="0"/>
        <v>0</v>
      </c>
    </row>
    <row r="37" spans="1:7">
      <c r="A37" s="10" t="s">
        <v>31</v>
      </c>
      <c r="B37" s="10">
        <v>30</v>
      </c>
      <c r="C37" s="10">
        <v>45</v>
      </c>
      <c r="D37" s="10">
        <v>0</v>
      </c>
      <c r="E37" s="10">
        <v>0</v>
      </c>
      <c r="F37" s="10">
        <f t="shared" si="0"/>
        <v>0</v>
      </c>
      <c r="G37" s="10">
        <f t="shared" si="0"/>
        <v>0</v>
      </c>
    </row>
    <row r="38" spans="1:7">
      <c r="A38" s="6" t="s">
        <v>32</v>
      </c>
      <c r="B38" s="6">
        <v>20</v>
      </c>
      <c r="C38" s="6">
        <v>35</v>
      </c>
      <c r="D38" s="10">
        <v>1</v>
      </c>
      <c r="E38" s="10">
        <v>1</v>
      </c>
      <c r="F38" s="10">
        <f t="shared" si="0"/>
        <v>20</v>
      </c>
      <c r="G38" s="10">
        <f t="shared" si="0"/>
        <v>35</v>
      </c>
    </row>
    <row r="39" spans="1:7">
      <c r="A39" s="14" t="s">
        <v>33</v>
      </c>
      <c r="B39" s="10"/>
      <c r="C39" s="10"/>
      <c r="D39" s="10"/>
      <c r="E39" s="10"/>
      <c r="F39" s="10"/>
      <c r="G39" s="10">
        <v>40</v>
      </c>
    </row>
    <row r="40" spans="1:7">
      <c r="A40" s="14" t="s">
        <v>43</v>
      </c>
      <c r="B40" s="10"/>
      <c r="C40" s="10"/>
      <c r="D40" s="10"/>
      <c r="E40" s="10"/>
      <c r="F40" s="10"/>
      <c r="G40" s="10">
        <v>80</v>
      </c>
    </row>
    <row r="41" spans="1:7">
      <c r="A41" s="14" t="s">
        <v>39</v>
      </c>
      <c r="B41" s="10"/>
      <c r="C41" s="10"/>
      <c r="D41" s="10"/>
      <c r="E41" s="10"/>
      <c r="F41" s="10"/>
      <c r="G41" s="10">
        <v>40</v>
      </c>
    </row>
    <row r="42" spans="1:7">
      <c r="A42" s="16" t="s">
        <v>43</v>
      </c>
      <c r="B42" s="10"/>
      <c r="C42" s="10"/>
      <c r="D42" s="10"/>
      <c r="E42" s="10"/>
      <c r="F42" s="10"/>
      <c r="G42" s="10">
        <v>20</v>
      </c>
    </row>
    <row r="43" spans="1:7">
      <c r="A43" s="14" t="s">
        <v>48</v>
      </c>
      <c r="B43" s="10"/>
      <c r="C43" s="10"/>
      <c r="D43" s="10"/>
      <c r="E43" s="10"/>
      <c r="F43" s="10"/>
      <c r="G43" s="10"/>
    </row>
    <row r="44" spans="1:7">
      <c r="A44" s="14" t="s">
        <v>82</v>
      </c>
      <c r="B44" s="10"/>
      <c r="C44" s="10"/>
      <c r="D44" s="10"/>
      <c r="E44" s="10"/>
      <c r="F44" s="10"/>
      <c r="G44" s="10">
        <v>20</v>
      </c>
    </row>
    <row r="45" spans="1:7">
      <c r="A45" s="13" t="s">
        <v>49</v>
      </c>
      <c r="B45" s="10"/>
      <c r="C45" s="10"/>
      <c r="D45" s="10"/>
      <c r="E45" s="10"/>
      <c r="F45" s="10"/>
      <c r="G45" s="10">
        <v>50</v>
      </c>
    </row>
    <row r="46" spans="1:7">
      <c r="G46" s="18">
        <v>35</v>
      </c>
    </row>
    <row r="47" spans="1:7">
      <c r="G47">
        <f>SUM(G2:G46)</f>
        <v>730</v>
      </c>
    </row>
  </sheetData>
  <mergeCells count="3">
    <mergeCell ref="A13:C13"/>
    <mergeCell ref="A25:C25"/>
    <mergeCell ref="A29:C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5"/>
  <sheetViews>
    <sheetView topLeftCell="A36" workbookViewId="0">
      <selection activeCell="D57" sqref="D57"/>
    </sheetView>
  </sheetViews>
  <sheetFormatPr defaultRowHeight="15"/>
  <cols>
    <col min="1" max="1" width="29.28515625" bestFit="1" customWidth="1"/>
    <col min="2" max="2" width="9.710937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7">
      <c r="A1" s="17" t="s">
        <v>0</v>
      </c>
      <c r="B1" s="17" t="s">
        <v>1</v>
      </c>
      <c r="C1" s="17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7">
      <c r="A2" s="11" t="s">
        <v>7</v>
      </c>
      <c r="B2" s="10">
        <v>140</v>
      </c>
      <c r="C2" s="10">
        <v>300</v>
      </c>
      <c r="D2" s="10">
        <v>0</v>
      </c>
      <c r="E2" s="10">
        <v>0</v>
      </c>
      <c r="F2" s="10">
        <f>D2*B2</f>
        <v>0</v>
      </c>
      <c r="G2" s="10">
        <f>E2*C2</f>
        <v>0</v>
      </c>
    </row>
    <row r="3" spans="1:7">
      <c r="A3" s="10" t="s">
        <v>8</v>
      </c>
      <c r="B3" s="10">
        <v>140</v>
      </c>
      <c r="C3" s="10">
        <v>300</v>
      </c>
      <c r="D3" s="10">
        <v>0</v>
      </c>
      <c r="E3" s="10">
        <v>0</v>
      </c>
      <c r="F3" s="10">
        <f t="shared" ref="F3:G38" si="0">D3*B3</f>
        <v>0</v>
      </c>
      <c r="G3" s="10">
        <f t="shared" si="0"/>
        <v>0</v>
      </c>
    </row>
    <row r="4" spans="1:7">
      <c r="A4" s="10" t="s">
        <v>9</v>
      </c>
      <c r="B4" s="10">
        <v>140</v>
      </c>
      <c r="C4" s="10">
        <v>300</v>
      </c>
      <c r="D4" s="10">
        <v>1</v>
      </c>
      <c r="E4" s="10">
        <v>1</v>
      </c>
      <c r="F4" s="10">
        <f t="shared" si="0"/>
        <v>140</v>
      </c>
      <c r="G4" s="10">
        <f t="shared" si="0"/>
        <v>300</v>
      </c>
    </row>
    <row r="5" spans="1:7">
      <c r="A5" s="10" t="s">
        <v>10</v>
      </c>
      <c r="B5" s="10">
        <v>160</v>
      </c>
      <c r="C5" s="10">
        <v>300</v>
      </c>
      <c r="D5" s="10">
        <v>1</v>
      </c>
      <c r="E5" s="10">
        <v>1</v>
      </c>
      <c r="F5" s="10">
        <f t="shared" si="0"/>
        <v>160</v>
      </c>
      <c r="G5" s="10">
        <f t="shared" si="0"/>
        <v>300</v>
      </c>
    </row>
    <row r="6" spans="1:7">
      <c r="A6" s="10" t="s">
        <v>11</v>
      </c>
      <c r="B6" s="10">
        <v>170</v>
      </c>
      <c r="C6" s="10">
        <v>350</v>
      </c>
      <c r="D6" s="10">
        <v>0</v>
      </c>
      <c r="E6" s="10">
        <v>0</v>
      </c>
      <c r="F6" s="10">
        <f t="shared" si="0"/>
        <v>0</v>
      </c>
      <c r="G6" s="10">
        <f t="shared" si="0"/>
        <v>0</v>
      </c>
    </row>
    <row r="7" spans="1:7">
      <c r="A7" s="10" t="s">
        <v>12</v>
      </c>
      <c r="B7" s="10">
        <v>170</v>
      </c>
      <c r="C7" s="10">
        <v>350</v>
      </c>
      <c r="D7" s="10">
        <v>0</v>
      </c>
      <c r="E7" s="10">
        <v>0</v>
      </c>
      <c r="F7" s="10">
        <f t="shared" si="0"/>
        <v>0</v>
      </c>
      <c r="G7" s="10">
        <f t="shared" si="0"/>
        <v>0</v>
      </c>
    </row>
    <row r="8" spans="1:7">
      <c r="A8" s="10" t="s">
        <v>13</v>
      </c>
      <c r="B8" s="10">
        <v>250</v>
      </c>
      <c r="C8" s="10">
        <v>400</v>
      </c>
      <c r="D8" s="10">
        <v>0</v>
      </c>
      <c r="E8" s="10">
        <v>0</v>
      </c>
      <c r="F8" s="10">
        <f t="shared" si="0"/>
        <v>0</v>
      </c>
      <c r="G8" s="10">
        <f t="shared" si="0"/>
        <v>0</v>
      </c>
    </row>
    <row r="9" spans="1:7">
      <c r="A9" s="10" t="s">
        <v>14</v>
      </c>
      <c r="B9" s="10">
        <v>150</v>
      </c>
      <c r="C9" s="10">
        <v>300</v>
      </c>
      <c r="D9" s="10">
        <v>0</v>
      </c>
      <c r="E9" s="10">
        <v>0</v>
      </c>
      <c r="F9" s="10">
        <f t="shared" si="0"/>
        <v>0</v>
      </c>
      <c r="G9" s="10">
        <f t="shared" si="0"/>
        <v>0</v>
      </c>
    </row>
    <row r="10" spans="1:7">
      <c r="A10" s="10" t="s">
        <v>15</v>
      </c>
      <c r="B10" s="10">
        <v>250</v>
      </c>
      <c r="C10" s="10">
        <v>450</v>
      </c>
      <c r="D10" s="10">
        <v>0</v>
      </c>
      <c r="E10" s="10">
        <v>0</v>
      </c>
      <c r="F10" s="10">
        <f t="shared" si="0"/>
        <v>0</v>
      </c>
      <c r="G10" s="10">
        <f t="shared" si="0"/>
        <v>0</v>
      </c>
    </row>
    <row r="11" spans="1:7">
      <c r="A11" s="10" t="s">
        <v>16</v>
      </c>
      <c r="B11" s="10">
        <v>170</v>
      </c>
      <c r="C11" s="10">
        <v>350</v>
      </c>
      <c r="D11" s="10">
        <v>0</v>
      </c>
      <c r="E11" s="10">
        <v>0</v>
      </c>
      <c r="F11" s="10">
        <f t="shared" si="0"/>
        <v>0</v>
      </c>
      <c r="G11" s="10">
        <f t="shared" si="0"/>
        <v>0</v>
      </c>
    </row>
    <row r="12" spans="1:7">
      <c r="A12" s="11" t="s">
        <v>17</v>
      </c>
      <c r="B12" s="10">
        <v>250</v>
      </c>
      <c r="C12" s="10">
        <v>400</v>
      </c>
      <c r="D12" s="10">
        <v>0</v>
      </c>
      <c r="E12" s="10">
        <v>0</v>
      </c>
      <c r="F12" s="10">
        <f t="shared" si="0"/>
        <v>0</v>
      </c>
      <c r="G12" s="10">
        <f t="shared" si="0"/>
        <v>0</v>
      </c>
    </row>
    <row r="13" spans="1:7">
      <c r="A13" s="41" t="s">
        <v>18</v>
      </c>
      <c r="B13" s="41"/>
      <c r="C13" s="41"/>
      <c r="D13" s="10">
        <v>0</v>
      </c>
      <c r="E13" s="10">
        <v>0</v>
      </c>
      <c r="F13" s="10">
        <f t="shared" si="0"/>
        <v>0</v>
      </c>
      <c r="G13" s="10">
        <f t="shared" si="0"/>
        <v>0</v>
      </c>
    </row>
    <row r="14" spans="1:7">
      <c r="A14" s="11" t="s">
        <v>7</v>
      </c>
      <c r="B14" s="10">
        <v>280</v>
      </c>
      <c r="C14" s="10">
        <v>550</v>
      </c>
      <c r="D14" s="10">
        <v>1</v>
      </c>
      <c r="E14" s="10">
        <v>1</v>
      </c>
      <c r="F14" s="10">
        <f t="shared" si="0"/>
        <v>280</v>
      </c>
      <c r="G14" s="10">
        <f t="shared" si="0"/>
        <v>550</v>
      </c>
    </row>
    <row r="15" spans="1:7">
      <c r="A15" s="10" t="s">
        <v>8</v>
      </c>
      <c r="B15" s="10">
        <v>280</v>
      </c>
      <c r="C15" s="10">
        <v>800</v>
      </c>
      <c r="D15" s="10">
        <v>0</v>
      </c>
      <c r="E15" s="10">
        <v>0</v>
      </c>
      <c r="F15" s="10">
        <f t="shared" si="0"/>
        <v>0</v>
      </c>
      <c r="G15" s="10">
        <f t="shared" si="0"/>
        <v>0</v>
      </c>
    </row>
    <row r="16" spans="1:7">
      <c r="A16" s="10" t="s">
        <v>9</v>
      </c>
      <c r="B16" s="10">
        <v>320</v>
      </c>
      <c r="C16" s="10">
        <v>550</v>
      </c>
      <c r="D16" s="10">
        <v>0</v>
      </c>
      <c r="E16" s="10">
        <v>0</v>
      </c>
      <c r="F16" s="10">
        <f t="shared" si="0"/>
        <v>0</v>
      </c>
      <c r="G16" s="10">
        <f t="shared" si="0"/>
        <v>0</v>
      </c>
    </row>
    <row r="17" spans="1:7">
      <c r="A17" s="10" t="s">
        <v>10</v>
      </c>
      <c r="B17" s="10">
        <v>340</v>
      </c>
      <c r="C17" s="10">
        <v>600</v>
      </c>
      <c r="D17" s="10">
        <v>0</v>
      </c>
      <c r="E17" s="10">
        <v>0</v>
      </c>
      <c r="F17" s="10">
        <f t="shared" si="0"/>
        <v>0</v>
      </c>
      <c r="G17" s="10">
        <f t="shared" si="0"/>
        <v>0</v>
      </c>
    </row>
    <row r="18" spans="1:7">
      <c r="A18" s="10" t="s">
        <v>11</v>
      </c>
      <c r="B18" s="10">
        <v>340</v>
      </c>
      <c r="C18" s="10">
        <v>650</v>
      </c>
      <c r="D18" s="10">
        <v>0</v>
      </c>
      <c r="E18" s="10">
        <v>0</v>
      </c>
      <c r="F18" s="10">
        <f t="shared" si="0"/>
        <v>0</v>
      </c>
      <c r="G18" s="10">
        <f t="shared" si="0"/>
        <v>0</v>
      </c>
    </row>
    <row r="19" spans="1:7">
      <c r="A19" s="10" t="s">
        <v>12</v>
      </c>
      <c r="B19" s="10">
        <v>500</v>
      </c>
      <c r="C19" s="10">
        <v>650</v>
      </c>
      <c r="D19" s="10">
        <v>0</v>
      </c>
      <c r="E19" s="10">
        <v>0</v>
      </c>
      <c r="F19" s="10">
        <f t="shared" si="0"/>
        <v>0</v>
      </c>
      <c r="G19" s="10">
        <f t="shared" si="0"/>
        <v>0</v>
      </c>
    </row>
    <row r="20" spans="1:7">
      <c r="A20" s="10" t="s">
        <v>13</v>
      </c>
      <c r="B20" s="10">
        <v>500</v>
      </c>
      <c r="C20" s="10">
        <v>900</v>
      </c>
      <c r="D20" s="10">
        <v>0</v>
      </c>
      <c r="E20" s="10">
        <v>0</v>
      </c>
      <c r="F20" s="10">
        <f t="shared" si="0"/>
        <v>0</v>
      </c>
      <c r="G20" s="10">
        <f t="shared" si="0"/>
        <v>0</v>
      </c>
    </row>
    <row r="21" spans="1:7">
      <c r="A21" s="10" t="s">
        <v>14</v>
      </c>
      <c r="B21" s="10">
        <v>280</v>
      </c>
      <c r="C21" s="10">
        <v>550</v>
      </c>
      <c r="D21" s="10">
        <v>0</v>
      </c>
      <c r="E21" s="10">
        <v>0</v>
      </c>
      <c r="F21" s="10">
        <f t="shared" si="0"/>
        <v>0</v>
      </c>
      <c r="G21" s="10">
        <f t="shared" si="0"/>
        <v>0</v>
      </c>
    </row>
    <row r="22" spans="1:7">
      <c r="A22" s="10" t="s">
        <v>15</v>
      </c>
      <c r="B22" s="10">
        <v>500</v>
      </c>
      <c r="C22" s="10">
        <v>800</v>
      </c>
      <c r="D22" s="10">
        <v>0</v>
      </c>
      <c r="E22" s="10">
        <v>0</v>
      </c>
      <c r="F22" s="10">
        <f t="shared" si="0"/>
        <v>0</v>
      </c>
      <c r="G22" s="10">
        <f t="shared" si="0"/>
        <v>0</v>
      </c>
    </row>
    <row r="23" spans="1:7">
      <c r="A23" s="10" t="s">
        <v>16</v>
      </c>
      <c r="B23" s="10">
        <v>500</v>
      </c>
      <c r="C23" s="10">
        <v>800</v>
      </c>
      <c r="D23" s="10">
        <v>0</v>
      </c>
      <c r="E23" s="10">
        <v>0</v>
      </c>
      <c r="F23" s="10">
        <f t="shared" si="0"/>
        <v>0</v>
      </c>
      <c r="G23" s="10">
        <f t="shared" si="0"/>
        <v>0</v>
      </c>
    </row>
    <row r="24" spans="1:7">
      <c r="A24" s="11" t="s">
        <v>17</v>
      </c>
      <c r="B24" s="10">
        <v>500</v>
      </c>
      <c r="C24" s="10">
        <v>800</v>
      </c>
      <c r="D24" s="10">
        <v>0</v>
      </c>
      <c r="E24" s="10">
        <v>0</v>
      </c>
      <c r="F24" s="10">
        <f t="shared" si="0"/>
        <v>0</v>
      </c>
      <c r="G24" s="10">
        <f t="shared" si="0"/>
        <v>0</v>
      </c>
    </row>
    <row r="25" spans="1:7">
      <c r="A25" s="41" t="s">
        <v>19</v>
      </c>
      <c r="B25" s="41"/>
      <c r="C25" s="41"/>
      <c r="D25" s="10">
        <v>0</v>
      </c>
      <c r="E25" s="10">
        <v>0</v>
      </c>
      <c r="F25" s="10">
        <f t="shared" si="0"/>
        <v>0</v>
      </c>
      <c r="G25" s="10">
        <f t="shared" si="0"/>
        <v>0</v>
      </c>
    </row>
    <row r="26" spans="1:7">
      <c r="A26" s="10" t="s">
        <v>20</v>
      </c>
      <c r="B26" s="10">
        <v>12</v>
      </c>
      <c r="C26" s="10">
        <v>20</v>
      </c>
      <c r="D26" s="10">
        <v>12</v>
      </c>
      <c r="E26" s="10">
        <v>12</v>
      </c>
      <c r="F26" s="10">
        <f t="shared" si="0"/>
        <v>144</v>
      </c>
      <c r="G26" s="10">
        <f t="shared" si="0"/>
        <v>240</v>
      </c>
    </row>
    <row r="27" spans="1:7">
      <c r="A27" s="11" t="s">
        <v>21</v>
      </c>
      <c r="B27" s="10">
        <v>19</v>
      </c>
      <c r="C27" s="10">
        <v>30</v>
      </c>
      <c r="D27" s="10">
        <v>6</v>
      </c>
      <c r="E27" s="10">
        <v>6</v>
      </c>
      <c r="F27" s="10">
        <f t="shared" si="0"/>
        <v>114</v>
      </c>
      <c r="G27" s="10">
        <f t="shared" si="0"/>
        <v>180</v>
      </c>
    </row>
    <row r="28" spans="1:7">
      <c r="A28" s="10" t="s">
        <v>22</v>
      </c>
      <c r="B28" s="10">
        <v>20</v>
      </c>
      <c r="C28" s="10">
        <v>30</v>
      </c>
      <c r="D28" s="10">
        <v>0</v>
      </c>
      <c r="E28" s="10">
        <v>0</v>
      </c>
      <c r="F28" s="10">
        <f t="shared" si="0"/>
        <v>0</v>
      </c>
      <c r="G28" s="10">
        <f t="shared" si="0"/>
        <v>0</v>
      </c>
    </row>
    <row r="29" spans="1:7">
      <c r="A29" s="41" t="s">
        <v>23</v>
      </c>
      <c r="B29" s="41"/>
      <c r="C29" s="41"/>
      <c r="D29" s="10">
        <v>0</v>
      </c>
      <c r="E29" s="10">
        <v>0</v>
      </c>
      <c r="F29" s="10">
        <f t="shared" si="0"/>
        <v>0</v>
      </c>
      <c r="G29" s="10">
        <f t="shared" si="0"/>
        <v>0</v>
      </c>
    </row>
    <row r="30" spans="1:7">
      <c r="A30" s="10" t="s">
        <v>24</v>
      </c>
      <c r="B30" s="10">
        <v>14</v>
      </c>
      <c r="C30" s="10">
        <v>25</v>
      </c>
      <c r="D30" s="10">
        <v>0</v>
      </c>
      <c r="E30" s="10">
        <v>0</v>
      </c>
      <c r="F30" s="10">
        <f t="shared" si="0"/>
        <v>0</v>
      </c>
      <c r="G30" s="10">
        <f t="shared" si="0"/>
        <v>0</v>
      </c>
    </row>
    <row r="31" spans="1:7">
      <c r="A31" s="10" t="s">
        <v>25</v>
      </c>
      <c r="B31" s="10">
        <v>14</v>
      </c>
      <c r="C31" s="10">
        <v>25</v>
      </c>
      <c r="D31" s="10">
        <v>0</v>
      </c>
      <c r="E31" s="10">
        <v>0</v>
      </c>
      <c r="F31" s="10">
        <f t="shared" si="0"/>
        <v>0</v>
      </c>
      <c r="G31" s="10">
        <f t="shared" si="0"/>
        <v>0</v>
      </c>
    </row>
    <row r="32" spans="1:7">
      <c r="A32" s="10" t="s">
        <v>26</v>
      </c>
      <c r="B32" s="10">
        <v>14</v>
      </c>
      <c r="C32" s="10">
        <v>25</v>
      </c>
      <c r="D32" s="10">
        <v>1</v>
      </c>
      <c r="E32" s="10">
        <v>1</v>
      </c>
      <c r="F32" s="10">
        <f t="shared" si="0"/>
        <v>14</v>
      </c>
      <c r="G32" s="10">
        <f t="shared" si="0"/>
        <v>25</v>
      </c>
    </row>
    <row r="33" spans="1:7">
      <c r="A33" s="10" t="s">
        <v>27</v>
      </c>
      <c r="B33" s="10">
        <v>16</v>
      </c>
      <c r="C33" s="10">
        <v>30</v>
      </c>
      <c r="D33" s="10">
        <v>0</v>
      </c>
      <c r="E33" s="10">
        <v>0</v>
      </c>
      <c r="F33" s="10">
        <f t="shared" si="0"/>
        <v>0</v>
      </c>
      <c r="G33" s="10">
        <f t="shared" si="0"/>
        <v>0</v>
      </c>
    </row>
    <row r="34" spans="1:7">
      <c r="A34" s="11" t="s">
        <v>28</v>
      </c>
      <c r="B34" s="10">
        <v>20</v>
      </c>
      <c r="C34" s="10">
        <v>35</v>
      </c>
      <c r="D34" s="10">
        <v>1</v>
      </c>
      <c r="E34" s="10">
        <v>1</v>
      </c>
      <c r="F34" s="10">
        <f t="shared" si="0"/>
        <v>20</v>
      </c>
      <c r="G34" s="10">
        <f t="shared" si="0"/>
        <v>35</v>
      </c>
    </row>
    <row r="35" spans="1:7">
      <c r="A35" s="10" t="s">
        <v>29</v>
      </c>
      <c r="B35" s="10">
        <v>20</v>
      </c>
      <c r="C35" s="10">
        <v>30</v>
      </c>
      <c r="D35" s="10">
        <v>2</v>
      </c>
      <c r="E35" s="10">
        <v>2</v>
      </c>
      <c r="F35" s="10">
        <f t="shared" si="0"/>
        <v>40</v>
      </c>
      <c r="G35" s="10">
        <f t="shared" si="0"/>
        <v>60</v>
      </c>
    </row>
    <row r="36" spans="1:7">
      <c r="A36" s="10" t="s">
        <v>30</v>
      </c>
      <c r="B36" s="10">
        <v>25</v>
      </c>
      <c r="C36" s="10">
        <v>40</v>
      </c>
      <c r="D36" s="10">
        <v>0</v>
      </c>
      <c r="E36" s="10">
        <v>0</v>
      </c>
      <c r="F36" s="10">
        <f t="shared" si="0"/>
        <v>0</v>
      </c>
      <c r="G36" s="10">
        <f t="shared" si="0"/>
        <v>0</v>
      </c>
    </row>
    <row r="37" spans="1:7">
      <c r="A37" s="10" t="s">
        <v>31</v>
      </c>
      <c r="B37" s="10">
        <v>30</v>
      </c>
      <c r="C37" s="10">
        <v>45</v>
      </c>
      <c r="D37" s="10">
        <v>0</v>
      </c>
      <c r="E37" s="10">
        <v>0</v>
      </c>
      <c r="F37" s="10">
        <f t="shared" si="0"/>
        <v>0</v>
      </c>
      <c r="G37" s="10">
        <f t="shared" si="0"/>
        <v>0</v>
      </c>
    </row>
    <row r="38" spans="1:7">
      <c r="A38" s="6" t="s">
        <v>32</v>
      </c>
      <c r="B38" s="6">
        <v>20</v>
      </c>
      <c r="C38" s="6">
        <v>35</v>
      </c>
      <c r="D38" s="10">
        <v>1</v>
      </c>
      <c r="E38" s="10">
        <v>1</v>
      </c>
      <c r="F38" s="10">
        <f t="shared" si="0"/>
        <v>20</v>
      </c>
      <c r="G38" s="10">
        <f t="shared" si="0"/>
        <v>35</v>
      </c>
    </row>
    <row r="39" spans="1:7">
      <c r="A39" s="41" t="s">
        <v>89</v>
      </c>
      <c r="B39" s="41"/>
      <c r="C39" s="41"/>
      <c r="D39" s="10"/>
      <c r="E39" s="10"/>
      <c r="F39" s="10"/>
      <c r="G39" s="10"/>
    </row>
    <row r="40" spans="1:7">
      <c r="A40" s="19" t="s">
        <v>88</v>
      </c>
      <c r="B40" s="10"/>
      <c r="C40" s="10"/>
      <c r="D40" s="10"/>
      <c r="E40" s="10"/>
      <c r="F40" s="10"/>
      <c r="G40" s="10">
        <v>30</v>
      </c>
    </row>
    <row r="41" spans="1:7">
      <c r="A41" s="16" t="s">
        <v>39</v>
      </c>
      <c r="B41" s="10"/>
      <c r="C41" s="10"/>
      <c r="D41" s="10"/>
      <c r="E41" s="10"/>
      <c r="F41" s="10"/>
      <c r="G41" s="10">
        <v>140</v>
      </c>
    </row>
    <row r="42" spans="1:7">
      <c r="A42" s="16" t="s">
        <v>82</v>
      </c>
      <c r="B42" s="10"/>
      <c r="C42" s="10"/>
      <c r="D42" s="10"/>
      <c r="E42" s="10"/>
      <c r="F42" s="10"/>
      <c r="G42">
        <v>50</v>
      </c>
    </row>
    <row r="43" spans="1:7">
      <c r="B43" s="10"/>
      <c r="C43" s="10"/>
      <c r="D43" s="10"/>
      <c r="E43" s="10"/>
      <c r="F43" s="10"/>
      <c r="G43" s="10"/>
    </row>
    <row r="44" spans="1:7">
      <c r="B44" s="10"/>
      <c r="C44" s="10"/>
      <c r="D44" s="10"/>
      <c r="E44" s="10"/>
      <c r="F44" s="10"/>
      <c r="G44" s="10"/>
    </row>
    <row r="45" spans="1:7">
      <c r="G45">
        <f>SUM(G2:G44)</f>
        <v>1945</v>
      </c>
    </row>
  </sheetData>
  <mergeCells count="4">
    <mergeCell ref="A13:C13"/>
    <mergeCell ref="A25:C25"/>
    <mergeCell ref="A29:C29"/>
    <mergeCell ref="A39:C3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pane ySplit="1" topLeftCell="A2" activePane="bottomLeft" state="frozen"/>
      <selection pane="bottomLeft" activeCell="D16" sqref="D16"/>
    </sheetView>
  </sheetViews>
  <sheetFormatPr defaultRowHeight="15"/>
  <cols>
    <col min="1" max="1" width="29.28515625" bestFit="1" customWidth="1"/>
    <col min="2" max="2" width="9.710937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7">
      <c r="A1" s="20" t="s">
        <v>0</v>
      </c>
      <c r="B1" s="20" t="s">
        <v>1</v>
      </c>
      <c r="C1" s="20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7">
      <c r="A2" s="11" t="s">
        <v>7</v>
      </c>
      <c r="B2" s="10">
        <v>140</v>
      </c>
      <c r="C2" s="10">
        <v>300</v>
      </c>
      <c r="D2" s="10">
        <v>0</v>
      </c>
      <c r="E2" s="10">
        <v>0</v>
      </c>
      <c r="F2" s="10">
        <f>D2*B2</f>
        <v>0</v>
      </c>
      <c r="G2" s="10">
        <f>E2*C2</f>
        <v>0</v>
      </c>
    </row>
    <row r="3" spans="1:7">
      <c r="A3" s="10" t="s">
        <v>8</v>
      </c>
      <c r="B3" s="10">
        <v>140</v>
      </c>
      <c r="C3" s="10">
        <v>300</v>
      </c>
      <c r="D3" s="10">
        <v>0</v>
      </c>
      <c r="E3" s="10">
        <v>0</v>
      </c>
      <c r="F3" s="10">
        <f t="shared" ref="F3:G38" si="0">D3*B3</f>
        <v>0</v>
      </c>
      <c r="G3" s="10">
        <f t="shared" si="0"/>
        <v>0</v>
      </c>
    </row>
    <row r="4" spans="1:7">
      <c r="A4" s="10" t="s">
        <v>9</v>
      </c>
      <c r="B4" s="10">
        <v>140</v>
      </c>
      <c r="C4" s="10">
        <v>300</v>
      </c>
      <c r="D4" s="10">
        <v>0</v>
      </c>
      <c r="E4" s="10">
        <v>0</v>
      </c>
      <c r="F4" s="10">
        <f t="shared" si="0"/>
        <v>0</v>
      </c>
      <c r="G4" s="10">
        <f t="shared" si="0"/>
        <v>0</v>
      </c>
    </row>
    <row r="5" spans="1:7">
      <c r="A5" s="10" t="s">
        <v>10</v>
      </c>
      <c r="B5" s="10">
        <v>160</v>
      </c>
      <c r="C5" s="10">
        <v>300</v>
      </c>
      <c r="D5" s="10">
        <v>0</v>
      </c>
      <c r="E5" s="10">
        <v>0</v>
      </c>
      <c r="F5" s="10">
        <f t="shared" si="0"/>
        <v>0</v>
      </c>
      <c r="G5" s="10">
        <f t="shared" si="0"/>
        <v>0</v>
      </c>
    </row>
    <row r="6" spans="1:7">
      <c r="A6" s="10" t="s">
        <v>11</v>
      </c>
      <c r="B6" s="10">
        <v>170</v>
      </c>
      <c r="C6" s="10">
        <v>350</v>
      </c>
      <c r="D6" s="10">
        <v>0</v>
      </c>
      <c r="E6" s="10">
        <v>0</v>
      </c>
      <c r="F6" s="10">
        <f t="shared" si="0"/>
        <v>0</v>
      </c>
      <c r="G6" s="10">
        <f t="shared" si="0"/>
        <v>0</v>
      </c>
    </row>
    <row r="7" spans="1:7">
      <c r="A7" s="10" t="s">
        <v>12</v>
      </c>
      <c r="B7" s="10">
        <v>170</v>
      </c>
      <c r="C7" s="10">
        <v>350</v>
      </c>
      <c r="D7" s="10">
        <v>0</v>
      </c>
      <c r="E7" s="10">
        <v>0</v>
      </c>
      <c r="F7" s="10">
        <f t="shared" si="0"/>
        <v>0</v>
      </c>
      <c r="G7" s="10">
        <f t="shared" si="0"/>
        <v>0</v>
      </c>
    </row>
    <row r="8" spans="1:7">
      <c r="A8" s="10" t="s">
        <v>13</v>
      </c>
      <c r="B8" s="10">
        <v>250</v>
      </c>
      <c r="C8" s="10">
        <v>400</v>
      </c>
      <c r="D8" s="10">
        <v>0</v>
      </c>
      <c r="E8" s="10">
        <v>0</v>
      </c>
      <c r="F8" s="10">
        <f t="shared" si="0"/>
        <v>0</v>
      </c>
      <c r="G8" s="10">
        <f t="shared" si="0"/>
        <v>0</v>
      </c>
    </row>
    <row r="9" spans="1:7">
      <c r="A9" s="10" t="s">
        <v>14</v>
      </c>
      <c r="B9" s="10">
        <v>150</v>
      </c>
      <c r="C9" s="10">
        <v>300</v>
      </c>
      <c r="D9" s="10">
        <v>0</v>
      </c>
      <c r="E9" s="10">
        <v>0</v>
      </c>
      <c r="F9" s="10">
        <f t="shared" si="0"/>
        <v>0</v>
      </c>
      <c r="G9" s="10">
        <f t="shared" si="0"/>
        <v>0</v>
      </c>
    </row>
    <row r="10" spans="1:7">
      <c r="A10" s="10" t="s">
        <v>15</v>
      </c>
      <c r="B10" s="10">
        <v>250</v>
      </c>
      <c r="C10" s="10">
        <v>450</v>
      </c>
      <c r="D10" s="10">
        <v>0</v>
      </c>
      <c r="E10" s="10">
        <v>0</v>
      </c>
      <c r="F10" s="10">
        <f t="shared" si="0"/>
        <v>0</v>
      </c>
      <c r="G10" s="10">
        <f t="shared" si="0"/>
        <v>0</v>
      </c>
    </row>
    <row r="11" spans="1:7">
      <c r="A11" s="10" t="s">
        <v>16</v>
      </c>
      <c r="B11" s="10">
        <v>170</v>
      </c>
      <c r="C11" s="10">
        <v>350</v>
      </c>
      <c r="D11" s="10">
        <v>0</v>
      </c>
      <c r="E11" s="10">
        <v>0</v>
      </c>
      <c r="F11" s="10">
        <f t="shared" si="0"/>
        <v>0</v>
      </c>
      <c r="G11" s="10">
        <f t="shared" si="0"/>
        <v>0</v>
      </c>
    </row>
    <row r="12" spans="1:7">
      <c r="A12" s="11" t="s">
        <v>17</v>
      </c>
      <c r="B12" s="10">
        <v>250</v>
      </c>
      <c r="C12" s="10">
        <v>400</v>
      </c>
      <c r="D12" s="10">
        <v>1</v>
      </c>
      <c r="E12" s="10">
        <v>1</v>
      </c>
      <c r="F12" s="10">
        <f t="shared" si="0"/>
        <v>250</v>
      </c>
      <c r="G12" s="10">
        <v>450</v>
      </c>
    </row>
    <row r="13" spans="1:7">
      <c r="A13" s="41" t="s">
        <v>18</v>
      </c>
      <c r="B13" s="41"/>
      <c r="C13" s="41"/>
      <c r="D13" s="10">
        <v>0</v>
      </c>
      <c r="E13" s="10">
        <v>0</v>
      </c>
      <c r="F13" s="10">
        <f t="shared" si="0"/>
        <v>0</v>
      </c>
      <c r="G13" s="10">
        <f t="shared" si="0"/>
        <v>0</v>
      </c>
    </row>
    <row r="14" spans="1:7">
      <c r="A14" s="11" t="s">
        <v>7</v>
      </c>
      <c r="B14" s="10">
        <v>280</v>
      </c>
      <c r="C14" s="10">
        <v>550</v>
      </c>
      <c r="D14" s="10">
        <v>0</v>
      </c>
      <c r="E14" s="10">
        <v>0</v>
      </c>
      <c r="F14" s="10">
        <f t="shared" si="0"/>
        <v>0</v>
      </c>
      <c r="G14" s="10">
        <f t="shared" si="0"/>
        <v>0</v>
      </c>
    </row>
    <row r="15" spans="1:7">
      <c r="A15" s="10" t="s">
        <v>8</v>
      </c>
      <c r="B15" s="10">
        <v>280</v>
      </c>
      <c r="C15" s="10">
        <v>800</v>
      </c>
      <c r="D15" s="10">
        <v>0</v>
      </c>
      <c r="E15" s="10">
        <v>0</v>
      </c>
      <c r="F15" s="10">
        <f t="shared" si="0"/>
        <v>0</v>
      </c>
      <c r="G15" s="10">
        <f t="shared" si="0"/>
        <v>0</v>
      </c>
    </row>
    <row r="16" spans="1:7">
      <c r="A16" s="10" t="s">
        <v>9</v>
      </c>
      <c r="B16" s="10">
        <v>280</v>
      </c>
      <c r="C16" s="10">
        <v>550</v>
      </c>
      <c r="D16" s="10">
        <v>1</v>
      </c>
      <c r="E16" s="10">
        <v>1</v>
      </c>
      <c r="F16" s="10">
        <f t="shared" si="0"/>
        <v>280</v>
      </c>
      <c r="G16" s="10">
        <v>500</v>
      </c>
    </row>
    <row r="17" spans="1:7">
      <c r="A17" s="10" t="s">
        <v>10</v>
      </c>
      <c r="B17" s="10">
        <v>340</v>
      </c>
      <c r="C17" s="10">
        <v>600</v>
      </c>
      <c r="D17" s="10">
        <v>0</v>
      </c>
      <c r="E17" s="10">
        <v>0</v>
      </c>
      <c r="F17" s="10">
        <f t="shared" si="0"/>
        <v>0</v>
      </c>
      <c r="G17" s="10">
        <f t="shared" si="0"/>
        <v>0</v>
      </c>
    </row>
    <row r="18" spans="1:7">
      <c r="A18" s="10" t="s">
        <v>11</v>
      </c>
      <c r="B18" s="10">
        <v>340</v>
      </c>
      <c r="C18" s="10">
        <v>650</v>
      </c>
      <c r="D18" s="10">
        <v>0</v>
      </c>
      <c r="E18" s="10">
        <v>0</v>
      </c>
      <c r="F18" s="10">
        <f t="shared" si="0"/>
        <v>0</v>
      </c>
      <c r="G18" s="10">
        <f t="shared" si="0"/>
        <v>0</v>
      </c>
    </row>
    <row r="19" spans="1:7">
      <c r="A19" s="10" t="s">
        <v>12</v>
      </c>
      <c r="B19" s="10">
        <v>500</v>
      </c>
      <c r="C19" s="10">
        <v>650</v>
      </c>
      <c r="D19" s="10">
        <v>0</v>
      </c>
      <c r="E19" s="10">
        <v>0</v>
      </c>
      <c r="F19" s="10">
        <f t="shared" si="0"/>
        <v>0</v>
      </c>
      <c r="G19" s="10">
        <f t="shared" si="0"/>
        <v>0</v>
      </c>
    </row>
    <row r="20" spans="1:7">
      <c r="A20" s="10" t="s">
        <v>13</v>
      </c>
      <c r="B20" s="10">
        <v>500</v>
      </c>
      <c r="C20" s="10">
        <v>900</v>
      </c>
      <c r="D20" s="10">
        <v>0</v>
      </c>
      <c r="E20" s="10">
        <v>0</v>
      </c>
      <c r="F20" s="10">
        <f t="shared" si="0"/>
        <v>0</v>
      </c>
      <c r="G20" s="10">
        <f t="shared" si="0"/>
        <v>0</v>
      </c>
    </row>
    <row r="21" spans="1:7">
      <c r="A21" s="10" t="s">
        <v>14</v>
      </c>
      <c r="B21" s="10">
        <v>280</v>
      </c>
      <c r="C21" s="10">
        <v>550</v>
      </c>
      <c r="D21" s="10">
        <v>0</v>
      </c>
      <c r="E21" s="10">
        <v>0</v>
      </c>
      <c r="F21" s="10">
        <f t="shared" si="0"/>
        <v>0</v>
      </c>
      <c r="G21" s="10">
        <f t="shared" si="0"/>
        <v>0</v>
      </c>
    </row>
    <row r="22" spans="1:7">
      <c r="A22" s="10" t="s">
        <v>15</v>
      </c>
      <c r="B22" s="10">
        <v>500</v>
      </c>
      <c r="C22" s="10">
        <v>800</v>
      </c>
      <c r="D22" s="10">
        <v>0</v>
      </c>
      <c r="E22" s="10">
        <v>0</v>
      </c>
      <c r="F22" s="10">
        <f t="shared" si="0"/>
        <v>0</v>
      </c>
      <c r="G22" s="10">
        <f t="shared" si="0"/>
        <v>0</v>
      </c>
    </row>
    <row r="23" spans="1:7">
      <c r="A23" s="10" t="s">
        <v>16</v>
      </c>
      <c r="B23" s="10">
        <v>500</v>
      </c>
      <c r="C23" s="10">
        <v>800</v>
      </c>
      <c r="D23" s="10">
        <v>0</v>
      </c>
      <c r="E23" s="10">
        <v>0</v>
      </c>
      <c r="F23" s="10">
        <f t="shared" si="0"/>
        <v>0</v>
      </c>
      <c r="G23" s="10">
        <f t="shared" si="0"/>
        <v>0</v>
      </c>
    </row>
    <row r="24" spans="1:7">
      <c r="A24" s="11" t="s">
        <v>17</v>
      </c>
      <c r="B24" s="10">
        <v>500</v>
      </c>
      <c r="C24" s="10">
        <v>800</v>
      </c>
      <c r="D24" s="10">
        <v>0</v>
      </c>
      <c r="E24" s="10">
        <v>0</v>
      </c>
      <c r="F24" s="10">
        <f t="shared" si="0"/>
        <v>0</v>
      </c>
      <c r="G24" s="10">
        <f t="shared" si="0"/>
        <v>0</v>
      </c>
    </row>
    <row r="25" spans="1:7">
      <c r="A25" s="41" t="s">
        <v>19</v>
      </c>
      <c r="B25" s="41"/>
      <c r="C25" s="41"/>
      <c r="D25" s="10">
        <v>0</v>
      </c>
      <c r="E25" s="10">
        <v>0</v>
      </c>
      <c r="F25" s="10">
        <f t="shared" si="0"/>
        <v>0</v>
      </c>
      <c r="G25" s="10">
        <f t="shared" si="0"/>
        <v>0</v>
      </c>
    </row>
    <row r="26" spans="1:7">
      <c r="A26" s="10" t="s">
        <v>20</v>
      </c>
      <c r="B26" s="10">
        <v>12</v>
      </c>
      <c r="C26" s="10">
        <v>20</v>
      </c>
      <c r="D26" s="10">
        <v>10</v>
      </c>
      <c r="E26" s="10">
        <v>10</v>
      </c>
      <c r="F26" s="10">
        <f t="shared" si="0"/>
        <v>120</v>
      </c>
      <c r="G26" s="10">
        <f t="shared" si="0"/>
        <v>200</v>
      </c>
    </row>
    <row r="27" spans="1:7">
      <c r="A27" s="11" t="s">
        <v>21</v>
      </c>
      <c r="B27" s="10">
        <v>19</v>
      </c>
      <c r="C27" s="10">
        <v>30</v>
      </c>
      <c r="D27" s="10">
        <v>2</v>
      </c>
      <c r="E27" s="10">
        <v>2</v>
      </c>
      <c r="F27" s="10">
        <f t="shared" si="0"/>
        <v>38</v>
      </c>
      <c r="G27" s="10">
        <v>50</v>
      </c>
    </row>
    <row r="28" spans="1:7">
      <c r="A28" s="10" t="s">
        <v>22</v>
      </c>
      <c r="B28" s="10">
        <v>20</v>
      </c>
      <c r="C28" s="10">
        <v>30</v>
      </c>
      <c r="D28" s="10">
        <v>0</v>
      </c>
      <c r="E28" s="10">
        <v>0</v>
      </c>
      <c r="F28" s="10">
        <f t="shared" si="0"/>
        <v>0</v>
      </c>
      <c r="G28" s="10">
        <f t="shared" si="0"/>
        <v>0</v>
      </c>
    </row>
    <row r="29" spans="1:7">
      <c r="A29" s="41" t="s">
        <v>23</v>
      </c>
      <c r="B29" s="41"/>
      <c r="C29" s="41"/>
      <c r="D29" s="10">
        <v>0</v>
      </c>
      <c r="E29" s="10">
        <v>0</v>
      </c>
      <c r="F29" s="10">
        <f t="shared" si="0"/>
        <v>0</v>
      </c>
      <c r="G29" s="10">
        <f t="shared" si="0"/>
        <v>0</v>
      </c>
    </row>
    <row r="30" spans="1:7">
      <c r="A30" s="10" t="s">
        <v>24</v>
      </c>
      <c r="B30" s="10">
        <v>14</v>
      </c>
      <c r="C30" s="10">
        <v>25</v>
      </c>
      <c r="D30" s="10">
        <v>0</v>
      </c>
      <c r="E30" s="10">
        <v>0</v>
      </c>
      <c r="F30" s="10">
        <f t="shared" si="0"/>
        <v>0</v>
      </c>
      <c r="G30" s="10">
        <f t="shared" si="0"/>
        <v>0</v>
      </c>
    </row>
    <row r="31" spans="1:7">
      <c r="A31" s="10" t="s">
        <v>25</v>
      </c>
      <c r="B31" s="10">
        <v>14</v>
      </c>
      <c r="C31" s="10">
        <v>25</v>
      </c>
      <c r="D31" s="10">
        <v>0</v>
      </c>
      <c r="E31" s="10">
        <v>0</v>
      </c>
      <c r="F31" s="10">
        <f t="shared" si="0"/>
        <v>0</v>
      </c>
      <c r="G31" s="10">
        <f t="shared" si="0"/>
        <v>0</v>
      </c>
    </row>
    <row r="32" spans="1:7">
      <c r="A32" s="10" t="s">
        <v>26</v>
      </c>
      <c r="B32" s="10">
        <v>14</v>
      </c>
      <c r="C32" s="10">
        <v>25</v>
      </c>
      <c r="D32" s="10">
        <v>1</v>
      </c>
      <c r="E32" s="10">
        <v>1</v>
      </c>
      <c r="F32" s="10">
        <f t="shared" si="0"/>
        <v>14</v>
      </c>
      <c r="G32" s="10">
        <f t="shared" si="0"/>
        <v>25</v>
      </c>
    </row>
    <row r="33" spans="1:7">
      <c r="A33" s="10" t="s">
        <v>27</v>
      </c>
      <c r="B33" s="10">
        <v>16</v>
      </c>
      <c r="C33" s="10">
        <v>30</v>
      </c>
      <c r="D33" s="10">
        <v>2</v>
      </c>
      <c r="E33" s="10">
        <v>2</v>
      </c>
      <c r="F33" s="10">
        <f t="shared" si="0"/>
        <v>32</v>
      </c>
      <c r="G33" s="10">
        <f t="shared" si="0"/>
        <v>60</v>
      </c>
    </row>
    <row r="34" spans="1:7">
      <c r="A34" s="11" t="s">
        <v>28</v>
      </c>
      <c r="B34" s="10">
        <v>23</v>
      </c>
      <c r="C34" s="10">
        <v>35</v>
      </c>
      <c r="D34" s="10">
        <v>3</v>
      </c>
      <c r="E34" s="10">
        <v>3</v>
      </c>
      <c r="F34" s="10">
        <f t="shared" si="0"/>
        <v>69</v>
      </c>
      <c r="G34" s="10">
        <f t="shared" si="0"/>
        <v>105</v>
      </c>
    </row>
    <row r="35" spans="1:7">
      <c r="A35" s="10" t="s">
        <v>29</v>
      </c>
      <c r="B35" s="10">
        <v>20</v>
      </c>
      <c r="C35" s="10">
        <v>30</v>
      </c>
      <c r="D35" s="10">
        <v>2</v>
      </c>
      <c r="E35" s="10">
        <v>2</v>
      </c>
      <c r="F35" s="10">
        <f t="shared" si="0"/>
        <v>40</v>
      </c>
      <c r="G35" s="10">
        <f t="shared" si="0"/>
        <v>60</v>
      </c>
    </row>
    <row r="36" spans="1:7">
      <c r="A36" s="10" t="s">
        <v>30</v>
      </c>
      <c r="B36" s="10">
        <v>30</v>
      </c>
      <c r="C36" s="10">
        <v>45</v>
      </c>
      <c r="D36" s="10">
        <v>2</v>
      </c>
      <c r="E36" s="10">
        <v>2</v>
      </c>
      <c r="F36" s="10">
        <f t="shared" si="0"/>
        <v>60</v>
      </c>
      <c r="G36" s="10">
        <v>90</v>
      </c>
    </row>
    <row r="37" spans="1:7">
      <c r="A37" s="10" t="s">
        <v>31</v>
      </c>
      <c r="B37" s="10">
        <v>30</v>
      </c>
      <c r="C37" s="10">
        <v>45</v>
      </c>
      <c r="D37" s="10">
        <v>0</v>
      </c>
      <c r="E37" s="10">
        <v>0</v>
      </c>
      <c r="F37" s="10">
        <f t="shared" si="0"/>
        <v>0</v>
      </c>
      <c r="G37" s="10">
        <f t="shared" si="0"/>
        <v>0</v>
      </c>
    </row>
    <row r="38" spans="1:7">
      <c r="A38" s="6" t="s">
        <v>32</v>
      </c>
      <c r="B38" s="6">
        <v>23</v>
      </c>
      <c r="C38" s="6">
        <v>35</v>
      </c>
      <c r="D38" s="10">
        <v>3</v>
      </c>
      <c r="E38" s="10">
        <v>3</v>
      </c>
      <c r="F38" s="10">
        <f t="shared" si="0"/>
        <v>69</v>
      </c>
      <c r="G38" s="10">
        <f t="shared" si="0"/>
        <v>105</v>
      </c>
    </row>
    <row r="39" spans="1:7">
      <c r="A39" s="41" t="s">
        <v>89</v>
      </c>
      <c r="B39" s="41"/>
      <c r="C39" s="41"/>
      <c r="D39" s="10"/>
      <c r="E39" s="10"/>
      <c r="F39" s="10"/>
      <c r="G39" s="10"/>
    </row>
    <row r="40" spans="1:7">
      <c r="A40" s="19" t="s">
        <v>88</v>
      </c>
      <c r="B40" s="10"/>
      <c r="C40" s="10"/>
      <c r="D40" s="10"/>
      <c r="E40" s="10"/>
      <c r="F40" s="10"/>
      <c r="G40" s="10"/>
    </row>
    <row r="41" spans="1:7">
      <c r="A41" s="19" t="s">
        <v>39</v>
      </c>
      <c r="B41" s="10"/>
      <c r="C41" s="10"/>
      <c r="D41" s="10"/>
      <c r="E41" s="10"/>
      <c r="F41" s="10"/>
      <c r="G41" s="10">
        <v>70</v>
      </c>
    </row>
    <row r="42" spans="1:7">
      <c r="B42" s="10"/>
      <c r="C42" s="10"/>
      <c r="D42" s="10"/>
      <c r="E42" s="10"/>
      <c r="F42" s="10"/>
      <c r="G42" s="13"/>
    </row>
    <row r="43" spans="1:7">
      <c r="A43" s="21" t="s">
        <v>90</v>
      </c>
      <c r="B43" s="10"/>
      <c r="C43" s="10"/>
      <c r="D43" s="10"/>
      <c r="E43" s="10"/>
      <c r="F43" s="10"/>
      <c r="G43" s="10"/>
    </row>
    <row r="44" spans="1:7">
      <c r="A44" s="13" t="s">
        <v>91</v>
      </c>
      <c r="B44" s="10"/>
      <c r="C44" s="10"/>
      <c r="D44" s="10"/>
      <c r="E44" s="10"/>
      <c r="F44" s="10"/>
      <c r="G44" s="10">
        <v>40</v>
      </c>
    </row>
    <row r="45" spans="1:7">
      <c r="A45" s="13" t="s">
        <v>92</v>
      </c>
      <c r="B45" s="13"/>
      <c r="C45" s="13"/>
      <c r="D45" s="13"/>
      <c r="E45" s="13"/>
      <c r="F45" s="13"/>
      <c r="G45" s="10">
        <v>30</v>
      </c>
    </row>
    <row r="46" spans="1:7">
      <c r="A46" s="13"/>
      <c r="B46" s="13"/>
      <c r="C46" s="13"/>
      <c r="D46" s="13"/>
      <c r="E46" s="13"/>
      <c r="F46" s="13"/>
      <c r="G46" s="13"/>
    </row>
    <row r="47" spans="1:7">
      <c r="A47" s="21" t="s">
        <v>82</v>
      </c>
      <c r="B47" s="13"/>
      <c r="C47" s="13"/>
      <c r="D47" s="13"/>
      <c r="E47" s="13"/>
      <c r="F47" s="13"/>
      <c r="G47" s="13"/>
    </row>
    <row r="48" spans="1:7">
      <c r="A48" s="13"/>
      <c r="B48" s="13"/>
      <c r="C48" s="13"/>
      <c r="D48" s="13"/>
      <c r="E48" s="13"/>
      <c r="F48" s="13"/>
      <c r="G48" s="13"/>
    </row>
    <row r="49" spans="1:7">
      <c r="A49" s="13"/>
      <c r="B49" s="13"/>
      <c r="C49" s="13"/>
      <c r="D49" s="13"/>
      <c r="E49" s="13"/>
      <c r="F49" s="13"/>
      <c r="G49" s="13"/>
    </row>
    <row r="50" spans="1:7">
      <c r="A50" s="13"/>
      <c r="B50" s="13"/>
      <c r="C50" s="13"/>
      <c r="D50" s="13"/>
      <c r="E50" s="13"/>
      <c r="F50" s="13"/>
      <c r="G50" s="13"/>
    </row>
    <row r="51" spans="1:7">
      <c r="A51" s="13"/>
      <c r="B51" s="13"/>
      <c r="C51" s="13"/>
      <c r="D51" s="13"/>
      <c r="E51" s="13"/>
      <c r="F51" s="13"/>
      <c r="G51" s="7">
        <f>SUM(G2:G50)</f>
        <v>1785</v>
      </c>
    </row>
  </sheetData>
  <mergeCells count="4">
    <mergeCell ref="A13:C13"/>
    <mergeCell ref="A25:C25"/>
    <mergeCell ref="A29:C29"/>
    <mergeCell ref="A39:C3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51"/>
  <sheetViews>
    <sheetView workbookViewId="0">
      <pane ySplit="1" topLeftCell="A34" activePane="bottomLeft" state="frozen"/>
      <selection pane="bottomLeft" activeCell="G51" sqref="G51"/>
    </sheetView>
  </sheetViews>
  <sheetFormatPr defaultRowHeight="15"/>
  <cols>
    <col min="1" max="1" width="29.28515625" bestFit="1" customWidth="1"/>
    <col min="2" max="2" width="9.710937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14">
      <c r="A1" s="20" t="s">
        <v>0</v>
      </c>
      <c r="B1" s="20" t="s">
        <v>1</v>
      </c>
      <c r="C1" s="20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14">
      <c r="A2" s="11" t="s">
        <v>7</v>
      </c>
      <c r="B2" s="10">
        <v>140</v>
      </c>
      <c r="C2" s="10">
        <v>300</v>
      </c>
      <c r="D2" s="10">
        <v>0</v>
      </c>
      <c r="E2" s="10">
        <v>0</v>
      </c>
      <c r="F2" s="10">
        <f>D2*B2</f>
        <v>0</v>
      </c>
      <c r="G2" s="10">
        <f>E2*C2</f>
        <v>0</v>
      </c>
    </row>
    <row r="3" spans="1:14">
      <c r="A3" s="10" t="s">
        <v>8</v>
      </c>
      <c r="B3" s="10">
        <v>140</v>
      </c>
      <c r="C3" s="10">
        <v>300</v>
      </c>
      <c r="D3" s="10">
        <v>0</v>
      </c>
      <c r="E3" s="10">
        <v>0</v>
      </c>
      <c r="F3" s="10">
        <f t="shared" ref="F3:F12" si="0">D3*B3</f>
        <v>0</v>
      </c>
      <c r="G3" s="10">
        <f t="shared" ref="G3:G12" si="1">E3*C3</f>
        <v>0</v>
      </c>
    </row>
    <row r="4" spans="1:14">
      <c r="A4" s="10" t="s">
        <v>9</v>
      </c>
      <c r="B4" s="10">
        <v>140</v>
      </c>
      <c r="C4" s="10">
        <v>300</v>
      </c>
      <c r="D4" s="10">
        <v>0</v>
      </c>
      <c r="E4" s="10">
        <v>0</v>
      </c>
      <c r="F4" s="10">
        <f t="shared" si="0"/>
        <v>0</v>
      </c>
      <c r="G4" s="10">
        <f t="shared" si="1"/>
        <v>0</v>
      </c>
      <c r="L4">
        <v>3.5</v>
      </c>
      <c r="M4">
        <v>1000</v>
      </c>
      <c r="N4">
        <v>1500</v>
      </c>
    </row>
    <row r="5" spans="1:14">
      <c r="A5" s="10" t="s">
        <v>10</v>
      </c>
      <c r="B5" s="10">
        <v>160</v>
      </c>
      <c r="C5" s="10">
        <v>300</v>
      </c>
      <c r="D5" s="10">
        <v>0</v>
      </c>
      <c r="E5" s="10">
        <v>0</v>
      </c>
      <c r="F5" s="10">
        <f t="shared" si="0"/>
        <v>0</v>
      </c>
      <c r="G5" s="10">
        <f t="shared" si="1"/>
        <v>0</v>
      </c>
      <c r="L5">
        <v>0.5</v>
      </c>
      <c r="M5">
        <v>140</v>
      </c>
      <c r="N5">
        <v>300</v>
      </c>
    </row>
    <row r="6" spans="1:14">
      <c r="A6" s="10" t="s">
        <v>11</v>
      </c>
      <c r="B6" s="10">
        <v>170</v>
      </c>
      <c r="C6" s="10">
        <v>350</v>
      </c>
      <c r="D6" s="10">
        <v>2</v>
      </c>
      <c r="E6" s="10">
        <v>2</v>
      </c>
      <c r="F6" s="10">
        <f t="shared" si="0"/>
        <v>340</v>
      </c>
      <c r="G6" s="25">
        <v>650</v>
      </c>
      <c r="L6">
        <v>1</v>
      </c>
      <c r="M6">
        <v>380</v>
      </c>
      <c r="N6">
        <v>700</v>
      </c>
    </row>
    <row r="7" spans="1:14">
      <c r="A7" s="10" t="s">
        <v>12</v>
      </c>
      <c r="B7" s="10">
        <v>170</v>
      </c>
      <c r="C7" s="10">
        <v>350</v>
      </c>
      <c r="D7" s="10">
        <v>1</v>
      </c>
      <c r="E7" s="10">
        <v>1</v>
      </c>
      <c r="F7" s="10">
        <f t="shared" si="0"/>
        <v>170</v>
      </c>
      <c r="G7" s="10">
        <f t="shared" si="1"/>
        <v>350</v>
      </c>
    </row>
    <row r="8" spans="1:14">
      <c r="A8" s="10" t="s">
        <v>13</v>
      </c>
      <c r="B8" s="10">
        <v>250</v>
      </c>
      <c r="C8" s="10">
        <v>400</v>
      </c>
      <c r="D8" s="10">
        <v>1</v>
      </c>
      <c r="E8" s="10">
        <v>1</v>
      </c>
      <c r="F8" s="10">
        <f t="shared" si="0"/>
        <v>250</v>
      </c>
      <c r="G8" s="10">
        <v>450</v>
      </c>
    </row>
    <row r="9" spans="1:14">
      <c r="A9" s="10" t="s">
        <v>14</v>
      </c>
      <c r="B9" s="10">
        <v>150</v>
      </c>
      <c r="C9" s="10">
        <v>300</v>
      </c>
      <c r="D9" s="10">
        <v>0</v>
      </c>
      <c r="E9" s="10">
        <v>0</v>
      </c>
      <c r="F9" s="10">
        <f t="shared" si="0"/>
        <v>0</v>
      </c>
      <c r="G9" s="10">
        <f t="shared" si="1"/>
        <v>0</v>
      </c>
    </row>
    <row r="10" spans="1:14">
      <c r="A10" s="10" t="s">
        <v>15</v>
      </c>
      <c r="B10" s="10">
        <v>250</v>
      </c>
      <c r="C10" s="10">
        <v>450</v>
      </c>
      <c r="D10" s="10">
        <v>0</v>
      </c>
      <c r="E10" s="10">
        <v>0</v>
      </c>
      <c r="F10" s="10">
        <f t="shared" si="0"/>
        <v>0</v>
      </c>
      <c r="G10" s="10">
        <f t="shared" si="1"/>
        <v>0</v>
      </c>
    </row>
    <row r="11" spans="1:14">
      <c r="A11" s="10" t="s">
        <v>16</v>
      </c>
      <c r="B11" s="10">
        <v>170</v>
      </c>
      <c r="C11" s="10">
        <v>350</v>
      </c>
      <c r="D11" s="10">
        <v>0</v>
      </c>
      <c r="E11" s="10">
        <v>0</v>
      </c>
      <c r="F11" s="10">
        <f t="shared" si="0"/>
        <v>0</v>
      </c>
      <c r="G11" s="10">
        <f t="shared" si="1"/>
        <v>0</v>
      </c>
    </row>
    <row r="12" spans="1:14">
      <c r="A12" s="10" t="s">
        <v>17</v>
      </c>
      <c r="B12" s="10">
        <v>250</v>
      </c>
      <c r="C12" s="10">
        <v>400</v>
      </c>
      <c r="D12" s="10">
        <v>1</v>
      </c>
      <c r="E12" s="10">
        <v>1</v>
      </c>
      <c r="F12" s="10">
        <f t="shared" si="0"/>
        <v>250</v>
      </c>
      <c r="G12" s="10">
        <f t="shared" si="1"/>
        <v>400</v>
      </c>
    </row>
    <row r="13" spans="1:14">
      <c r="A13" s="41" t="s">
        <v>18</v>
      </c>
      <c r="B13" s="41"/>
      <c r="C13" s="41"/>
      <c r="D13" s="10">
        <v>0</v>
      </c>
      <c r="E13" s="10">
        <v>0</v>
      </c>
      <c r="F13" s="10">
        <f t="shared" ref="F13:F50" si="2">D13*B13</f>
        <v>0</v>
      </c>
      <c r="G13" s="10">
        <f t="shared" ref="G13:G50" si="3">E13*C13</f>
        <v>0</v>
      </c>
    </row>
    <row r="14" spans="1:14">
      <c r="A14" s="11" t="s">
        <v>7</v>
      </c>
      <c r="B14" s="10">
        <v>280</v>
      </c>
      <c r="C14" s="10">
        <v>550</v>
      </c>
      <c r="D14" s="10">
        <v>0</v>
      </c>
      <c r="E14" s="10">
        <v>0</v>
      </c>
      <c r="F14" s="10">
        <f t="shared" si="2"/>
        <v>0</v>
      </c>
      <c r="G14" s="10">
        <f t="shared" si="3"/>
        <v>0</v>
      </c>
    </row>
    <row r="15" spans="1:14">
      <c r="A15" s="10" t="s">
        <v>8</v>
      </c>
      <c r="B15" s="10">
        <v>280</v>
      </c>
      <c r="C15" s="10">
        <v>800</v>
      </c>
      <c r="D15" s="10">
        <v>0</v>
      </c>
      <c r="E15" s="10">
        <v>0</v>
      </c>
      <c r="F15" s="10">
        <f t="shared" si="2"/>
        <v>0</v>
      </c>
      <c r="G15" s="10">
        <f t="shared" si="3"/>
        <v>0</v>
      </c>
    </row>
    <row r="16" spans="1:14">
      <c r="A16" s="10" t="s">
        <v>9</v>
      </c>
      <c r="B16" s="10">
        <v>380</v>
      </c>
      <c r="C16" s="10">
        <v>700</v>
      </c>
      <c r="D16" s="10">
        <v>5</v>
      </c>
      <c r="E16" s="10">
        <v>5</v>
      </c>
      <c r="F16" s="10">
        <v>1520</v>
      </c>
      <c r="G16" s="25">
        <v>2500</v>
      </c>
    </row>
    <row r="17" spans="1:9">
      <c r="A17" s="10" t="s">
        <v>93</v>
      </c>
      <c r="B17" s="10">
        <v>1000</v>
      </c>
      <c r="C17" s="10">
        <v>1500</v>
      </c>
      <c r="D17" s="10">
        <v>0</v>
      </c>
      <c r="E17" s="10">
        <v>0</v>
      </c>
      <c r="F17" s="10">
        <f t="shared" si="2"/>
        <v>0</v>
      </c>
      <c r="G17" s="10">
        <f t="shared" si="3"/>
        <v>0</v>
      </c>
    </row>
    <row r="18" spans="1:9">
      <c r="A18" s="10" t="s">
        <v>11</v>
      </c>
      <c r="B18" s="10">
        <v>340</v>
      </c>
      <c r="C18" s="10">
        <v>650</v>
      </c>
      <c r="D18" s="10">
        <v>0</v>
      </c>
      <c r="E18" s="10">
        <v>0</v>
      </c>
      <c r="F18" s="10">
        <f t="shared" si="2"/>
        <v>0</v>
      </c>
      <c r="G18" s="10">
        <f t="shared" si="3"/>
        <v>0</v>
      </c>
    </row>
    <row r="19" spans="1:9">
      <c r="A19" s="10" t="s">
        <v>12</v>
      </c>
      <c r="B19" s="10">
        <v>500</v>
      </c>
      <c r="C19" s="10">
        <v>650</v>
      </c>
      <c r="D19" s="10">
        <v>0</v>
      </c>
      <c r="E19" s="10">
        <v>0</v>
      </c>
      <c r="F19" s="10">
        <f t="shared" si="2"/>
        <v>0</v>
      </c>
      <c r="G19" s="10">
        <f t="shared" si="3"/>
        <v>0</v>
      </c>
    </row>
    <row r="20" spans="1:9">
      <c r="A20" s="10" t="s">
        <v>13</v>
      </c>
      <c r="B20" s="10">
        <v>500</v>
      </c>
      <c r="C20" s="10">
        <v>900</v>
      </c>
      <c r="D20" s="10">
        <v>0</v>
      </c>
      <c r="E20" s="10">
        <v>0</v>
      </c>
      <c r="F20" s="10">
        <f t="shared" si="2"/>
        <v>0</v>
      </c>
      <c r="G20" s="10">
        <f t="shared" si="3"/>
        <v>0</v>
      </c>
    </row>
    <row r="21" spans="1:9">
      <c r="A21" s="10" t="s">
        <v>14</v>
      </c>
      <c r="B21" s="10">
        <v>280</v>
      </c>
      <c r="C21" s="10">
        <v>550</v>
      </c>
      <c r="D21" s="10">
        <v>0</v>
      </c>
      <c r="E21" s="10">
        <v>0</v>
      </c>
      <c r="F21" s="10">
        <f t="shared" si="2"/>
        <v>0</v>
      </c>
      <c r="G21" s="10">
        <f t="shared" si="3"/>
        <v>0</v>
      </c>
    </row>
    <row r="22" spans="1:9">
      <c r="A22" s="10" t="s">
        <v>15</v>
      </c>
      <c r="B22" s="10">
        <v>500</v>
      </c>
      <c r="C22" s="10">
        <v>800</v>
      </c>
      <c r="D22" s="10">
        <v>0</v>
      </c>
      <c r="E22" s="10">
        <v>0</v>
      </c>
      <c r="F22" s="10">
        <f t="shared" si="2"/>
        <v>0</v>
      </c>
      <c r="G22" s="10">
        <f t="shared" si="3"/>
        <v>0</v>
      </c>
    </row>
    <row r="23" spans="1:9">
      <c r="A23" s="10" t="s">
        <v>16</v>
      </c>
      <c r="B23" s="10">
        <v>500</v>
      </c>
      <c r="C23" s="10">
        <v>800</v>
      </c>
      <c r="D23" s="10">
        <v>0</v>
      </c>
      <c r="E23" s="10">
        <v>0</v>
      </c>
      <c r="F23" s="10">
        <f t="shared" si="2"/>
        <v>0</v>
      </c>
      <c r="G23" s="10">
        <f t="shared" si="3"/>
        <v>0</v>
      </c>
    </row>
    <row r="24" spans="1:9">
      <c r="A24" s="11" t="s">
        <v>17</v>
      </c>
      <c r="B24" s="10">
        <v>500</v>
      </c>
      <c r="C24" s="10">
        <v>800</v>
      </c>
      <c r="D24" s="10">
        <v>0</v>
      </c>
      <c r="E24" s="10">
        <v>0</v>
      </c>
      <c r="F24" s="10">
        <f t="shared" si="2"/>
        <v>0</v>
      </c>
      <c r="G24" s="10">
        <f t="shared" si="3"/>
        <v>0</v>
      </c>
    </row>
    <row r="25" spans="1:9">
      <c r="A25" s="41" t="s">
        <v>19</v>
      </c>
      <c r="B25" s="41"/>
      <c r="C25" s="41"/>
      <c r="D25" s="10">
        <v>0</v>
      </c>
      <c r="E25" s="10">
        <v>0</v>
      </c>
      <c r="F25" s="10">
        <f t="shared" si="2"/>
        <v>0</v>
      </c>
      <c r="G25" s="10">
        <f t="shared" si="3"/>
        <v>0</v>
      </c>
    </row>
    <row r="26" spans="1:9">
      <c r="A26" s="10" t="s">
        <v>20</v>
      </c>
      <c r="B26" s="10">
        <v>12</v>
      </c>
      <c r="C26" s="10">
        <v>20</v>
      </c>
      <c r="D26" s="10">
        <v>14</v>
      </c>
      <c r="E26" s="10">
        <v>14</v>
      </c>
      <c r="F26" s="10">
        <f t="shared" si="2"/>
        <v>168</v>
      </c>
      <c r="G26" s="10">
        <v>272</v>
      </c>
      <c r="I26" s="24"/>
    </row>
    <row r="27" spans="1:9">
      <c r="A27" s="11" t="s">
        <v>21</v>
      </c>
      <c r="B27" s="10">
        <v>19</v>
      </c>
      <c r="C27" s="10">
        <v>30</v>
      </c>
      <c r="D27" s="10">
        <v>4</v>
      </c>
      <c r="E27" s="10">
        <v>4</v>
      </c>
      <c r="F27" s="10">
        <f t="shared" si="2"/>
        <v>76</v>
      </c>
      <c r="G27" s="10">
        <f t="shared" si="3"/>
        <v>120</v>
      </c>
    </row>
    <row r="28" spans="1:9">
      <c r="A28" s="10" t="s">
        <v>22</v>
      </c>
      <c r="B28" s="10">
        <v>20</v>
      </c>
      <c r="C28" s="10">
        <v>30</v>
      </c>
      <c r="D28" s="10">
        <v>0</v>
      </c>
      <c r="E28" s="10">
        <v>0</v>
      </c>
      <c r="F28" s="10">
        <f t="shared" si="2"/>
        <v>0</v>
      </c>
      <c r="G28" s="10">
        <f t="shared" si="3"/>
        <v>0</v>
      </c>
    </row>
    <row r="29" spans="1:9">
      <c r="A29" s="41" t="s">
        <v>23</v>
      </c>
      <c r="B29" s="41"/>
      <c r="C29" s="41"/>
      <c r="D29" s="10">
        <v>0</v>
      </c>
      <c r="E29" s="10">
        <v>0</v>
      </c>
      <c r="F29" s="10">
        <f t="shared" si="2"/>
        <v>0</v>
      </c>
      <c r="G29" s="10">
        <f t="shared" si="3"/>
        <v>0</v>
      </c>
    </row>
    <row r="30" spans="1:9">
      <c r="A30" s="10" t="s">
        <v>24</v>
      </c>
      <c r="B30" s="10">
        <v>14</v>
      </c>
      <c r="C30" s="10">
        <v>25</v>
      </c>
      <c r="D30" s="10">
        <v>0</v>
      </c>
      <c r="E30" s="10">
        <v>0</v>
      </c>
      <c r="F30" s="10">
        <f t="shared" si="2"/>
        <v>0</v>
      </c>
      <c r="G30" s="10">
        <f t="shared" si="3"/>
        <v>0</v>
      </c>
    </row>
    <row r="31" spans="1:9">
      <c r="A31" s="10" t="s">
        <v>25</v>
      </c>
      <c r="B31" s="10">
        <v>14</v>
      </c>
      <c r="C31" s="10">
        <v>25</v>
      </c>
      <c r="D31" s="10">
        <v>0</v>
      </c>
      <c r="E31" s="10">
        <v>0</v>
      </c>
      <c r="F31" s="10">
        <f t="shared" si="2"/>
        <v>0</v>
      </c>
      <c r="G31" s="10">
        <f t="shared" si="3"/>
        <v>0</v>
      </c>
    </row>
    <row r="32" spans="1:9">
      <c r="A32" s="10" t="s">
        <v>26</v>
      </c>
      <c r="B32" s="10">
        <v>14</v>
      </c>
      <c r="C32" s="10">
        <v>25</v>
      </c>
      <c r="D32" s="10">
        <v>0</v>
      </c>
      <c r="E32" s="10">
        <v>0</v>
      </c>
      <c r="F32" s="10">
        <f t="shared" si="2"/>
        <v>0</v>
      </c>
      <c r="G32" s="10">
        <f t="shared" si="3"/>
        <v>0</v>
      </c>
    </row>
    <row r="33" spans="1:7">
      <c r="A33" s="10" t="s">
        <v>27</v>
      </c>
      <c r="B33" s="10">
        <v>16</v>
      </c>
      <c r="C33" s="10">
        <v>30</v>
      </c>
      <c r="D33" s="10">
        <v>2</v>
      </c>
      <c r="E33" s="10">
        <v>2</v>
      </c>
      <c r="F33" s="10">
        <f t="shared" si="2"/>
        <v>32</v>
      </c>
      <c r="G33" s="10">
        <f t="shared" si="3"/>
        <v>60</v>
      </c>
    </row>
    <row r="34" spans="1:7">
      <c r="A34" s="11" t="s">
        <v>28</v>
      </c>
      <c r="B34" s="10">
        <v>23</v>
      </c>
      <c r="C34" s="10">
        <v>35</v>
      </c>
      <c r="D34" s="10">
        <v>0</v>
      </c>
      <c r="E34" s="10">
        <v>0</v>
      </c>
      <c r="F34" s="10">
        <f t="shared" si="2"/>
        <v>0</v>
      </c>
      <c r="G34" s="10">
        <f t="shared" si="3"/>
        <v>0</v>
      </c>
    </row>
    <row r="35" spans="1:7">
      <c r="A35" s="10" t="s">
        <v>29</v>
      </c>
      <c r="B35" s="10">
        <v>20</v>
      </c>
      <c r="C35" s="10">
        <v>30</v>
      </c>
      <c r="D35" s="10">
        <v>0</v>
      </c>
      <c r="E35" s="10">
        <v>0</v>
      </c>
      <c r="F35" s="10">
        <f t="shared" si="2"/>
        <v>0</v>
      </c>
      <c r="G35" s="10">
        <f t="shared" si="3"/>
        <v>0</v>
      </c>
    </row>
    <row r="36" spans="1:7">
      <c r="A36" s="10" t="s">
        <v>30</v>
      </c>
      <c r="B36" s="10">
        <v>30</v>
      </c>
      <c r="C36" s="10">
        <v>45</v>
      </c>
      <c r="D36" s="10">
        <v>0</v>
      </c>
      <c r="E36" s="10">
        <v>0</v>
      </c>
      <c r="F36" s="10">
        <f t="shared" si="2"/>
        <v>0</v>
      </c>
      <c r="G36" s="10">
        <f t="shared" si="3"/>
        <v>0</v>
      </c>
    </row>
    <row r="37" spans="1:7">
      <c r="A37" s="10" t="s">
        <v>31</v>
      </c>
      <c r="B37" s="10">
        <v>30</v>
      </c>
      <c r="C37" s="10">
        <v>45</v>
      </c>
      <c r="D37" s="10">
        <v>4</v>
      </c>
      <c r="E37" s="10">
        <v>4</v>
      </c>
      <c r="F37" s="10">
        <f t="shared" si="2"/>
        <v>120</v>
      </c>
      <c r="G37" s="25">
        <f t="shared" si="3"/>
        <v>180</v>
      </c>
    </row>
    <row r="38" spans="1:7">
      <c r="A38" s="6" t="s">
        <v>32</v>
      </c>
      <c r="B38" s="6">
        <v>23</v>
      </c>
      <c r="C38" s="6">
        <v>35</v>
      </c>
      <c r="D38" s="10">
        <v>0</v>
      </c>
      <c r="E38" s="10">
        <v>0</v>
      </c>
      <c r="F38" s="10">
        <f t="shared" si="2"/>
        <v>0</v>
      </c>
      <c r="G38" s="10">
        <f t="shared" si="3"/>
        <v>0</v>
      </c>
    </row>
    <row r="39" spans="1:7">
      <c r="A39" s="41" t="s">
        <v>89</v>
      </c>
      <c r="B39" s="41"/>
      <c r="C39" s="41"/>
      <c r="D39" s="10">
        <v>0</v>
      </c>
      <c r="E39" s="10">
        <v>0</v>
      </c>
      <c r="F39" s="10">
        <f t="shared" si="2"/>
        <v>0</v>
      </c>
      <c r="G39" s="10">
        <f t="shared" si="3"/>
        <v>0</v>
      </c>
    </row>
    <row r="40" spans="1:7">
      <c r="A40" s="22" t="s">
        <v>88</v>
      </c>
      <c r="B40" s="10"/>
      <c r="C40" s="10"/>
      <c r="D40" s="10">
        <v>0</v>
      </c>
      <c r="E40" s="10">
        <v>0</v>
      </c>
      <c r="F40" s="10">
        <f t="shared" si="2"/>
        <v>0</v>
      </c>
      <c r="G40" s="10">
        <f t="shared" si="3"/>
        <v>0</v>
      </c>
    </row>
    <row r="41" spans="1:7">
      <c r="A41" s="22" t="s">
        <v>39</v>
      </c>
      <c r="B41" s="10"/>
      <c r="C41" s="10"/>
      <c r="D41" s="10">
        <v>0</v>
      </c>
      <c r="E41" s="10">
        <v>0</v>
      </c>
      <c r="F41" s="10">
        <f t="shared" si="2"/>
        <v>0</v>
      </c>
      <c r="G41" s="25">
        <v>220</v>
      </c>
    </row>
    <row r="42" spans="1:7">
      <c r="B42" s="10"/>
      <c r="C42" s="10"/>
      <c r="D42" s="10">
        <v>0</v>
      </c>
      <c r="E42" s="10">
        <v>0</v>
      </c>
      <c r="F42" s="10">
        <f t="shared" si="2"/>
        <v>0</v>
      </c>
      <c r="G42" s="10">
        <f t="shared" si="3"/>
        <v>0</v>
      </c>
    </row>
    <row r="43" spans="1:7">
      <c r="A43" s="22" t="s">
        <v>90</v>
      </c>
      <c r="B43" s="10"/>
      <c r="C43" s="10"/>
      <c r="D43" s="10">
        <v>0</v>
      </c>
      <c r="E43" s="10">
        <v>0</v>
      </c>
      <c r="F43" s="10">
        <f t="shared" si="2"/>
        <v>0</v>
      </c>
      <c r="G43" s="10">
        <f t="shared" si="3"/>
        <v>0</v>
      </c>
    </row>
    <row r="44" spans="1:7">
      <c r="A44" s="13" t="s">
        <v>91</v>
      </c>
      <c r="B44" s="10"/>
      <c r="C44" s="10"/>
      <c r="D44" s="10">
        <v>0</v>
      </c>
      <c r="E44" s="10">
        <v>0</v>
      </c>
      <c r="F44" s="10">
        <f t="shared" si="2"/>
        <v>0</v>
      </c>
      <c r="G44" s="10">
        <f t="shared" si="3"/>
        <v>0</v>
      </c>
    </row>
    <row r="45" spans="1:7">
      <c r="A45" s="13" t="s">
        <v>92</v>
      </c>
      <c r="B45" s="13"/>
      <c r="C45" s="13"/>
      <c r="D45" s="10">
        <v>0</v>
      </c>
      <c r="E45" s="10">
        <v>0</v>
      </c>
      <c r="F45" s="10">
        <f t="shared" si="2"/>
        <v>0</v>
      </c>
      <c r="G45" s="10">
        <f t="shared" si="3"/>
        <v>0</v>
      </c>
    </row>
    <row r="46" spans="1:7">
      <c r="A46" s="13"/>
      <c r="B46" s="13"/>
      <c r="C46" s="13"/>
      <c r="D46" s="10">
        <v>0</v>
      </c>
      <c r="E46" s="10">
        <v>0</v>
      </c>
      <c r="F46" s="10">
        <f t="shared" si="2"/>
        <v>0</v>
      </c>
      <c r="G46" s="10">
        <f t="shared" si="3"/>
        <v>0</v>
      </c>
    </row>
    <row r="47" spans="1:7">
      <c r="A47" s="22" t="s">
        <v>82</v>
      </c>
      <c r="B47" s="13"/>
      <c r="C47" s="13"/>
      <c r="D47" s="10">
        <v>0</v>
      </c>
      <c r="E47" s="10">
        <v>0</v>
      </c>
      <c r="F47" s="10">
        <f t="shared" si="2"/>
        <v>0</v>
      </c>
      <c r="G47" s="10">
        <f t="shared" si="3"/>
        <v>0</v>
      </c>
    </row>
    <row r="48" spans="1:7">
      <c r="A48" s="13"/>
      <c r="B48" s="13"/>
      <c r="C48" s="13"/>
      <c r="D48" s="10">
        <v>0</v>
      </c>
      <c r="E48" s="10">
        <v>0</v>
      </c>
      <c r="F48" s="10">
        <f t="shared" si="2"/>
        <v>0</v>
      </c>
      <c r="G48" s="10">
        <f t="shared" si="3"/>
        <v>0</v>
      </c>
    </row>
    <row r="49" spans="1:7">
      <c r="A49" s="13"/>
      <c r="B49" s="13"/>
      <c r="C49" s="13"/>
      <c r="D49" s="10">
        <v>0</v>
      </c>
      <c r="E49" s="10">
        <v>0</v>
      </c>
      <c r="F49" s="10">
        <f t="shared" si="2"/>
        <v>0</v>
      </c>
      <c r="G49" s="10">
        <f t="shared" si="3"/>
        <v>0</v>
      </c>
    </row>
    <row r="50" spans="1:7">
      <c r="A50" s="13"/>
      <c r="B50" s="13"/>
      <c r="C50" s="13"/>
      <c r="D50" s="10">
        <v>0</v>
      </c>
      <c r="E50" s="10">
        <v>0</v>
      </c>
      <c r="F50" s="10">
        <f t="shared" si="2"/>
        <v>0</v>
      </c>
      <c r="G50" s="10">
        <f t="shared" si="3"/>
        <v>0</v>
      </c>
    </row>
    <row r="51" spans="1:7">
      <c r="A51" s="13"/>
      <c r="B51" s="13"/>
      <c r="C51" s="13"/>
      <c r="D51" s="10">
        <v>0</v>
      </c>
      <c r="E51" s="10">
        <v>0</v>
      </c>
      <c r="F51" s="13"/>
      <c r="G51" s="7">
        <f>SUM(G2:G50)</f>
        <v>5202</v>
      </c>
    </row>
  </sheetData>
  <mergeCells count="4">
    <mergeCell ref="A13:C13"/>
    <mergeCell ref="A25:C25"/>
    <mergeCell ref="A29:C29"/>
    <mergeCell ref="A39:C3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1"/>
  <sheetViews>
    <sheetView topLeftCell="A34" workbookViewId="0">
      <selection activeCell="F52" sqref="F52"/>
    </sheetView>
  </sheetViews>
  <sheetFormatPr defaultRowHeight="15"/>
  <cols>
    <col min="1" max="1" width="29.28515625" bestFit="1" customWidth="1"/>
    <col min="2" max="2" width="9.7109375" bestFit="1" customWidth="1"/>
    <col min="3" max="3" width="10.42578125" bestFit="1" customWidth="1"/>
    <col min="4" max="4" width="17.285156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10">
      <c r="A1" s="20" t="s">
        <v>0</v>
      </c>
      <c r="B1" s="20" t="s">
        <v>1</v>
      </c>
      <c r="C1" s="20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10">
      <c r="A2" s="11" t="s">
        <v>7</v>
      </c>
      <c r="B2" s="10">
        <v>140</v>
      </c>
      <c r="C2" s="10">
        <v>300</v>
      </c>
      <c r="D2" s="10">
        <v>1</v>
      </c>
      <c r="E2" s="10">
        <v>1</v>
      </c>
      <c r="F2" s="10">
        <f>D2*B2</f>
        <v>140</v>
      </c>
      <c r="G2" s="10">
        <v>270</v>
      </c>
      <c r="I2" t="s">
        <v>94</v>
      </c>
      <c r="J2">
        <v>1030</v>
      </c>
    </row>
    <row r="3" spans="1:10">
      <c r="A3" s="10" t="s">
        <v>8</v>
      </c>
      <c r="B3" s="10">
        <v>140</v>
      </c>
      <c r="C3" s="10">
        <v>300</v>
      </c>
      <c r="D3" s="10">
        <v>0</v>
      </c>
      <c r="E3" s="10">
        <v>0</v>
      </c>
      <c r="F3" s="10">
        <f t="shared" ref="F3:F50" si="0">D3*B3</f>
        <v>0</v>
      </c>
      <c r="G3" s="10">
        <f t="shared" ref="G3:G50" si="1">E3*C3</f>
        <v>0</v>
      </c>
      <c r="I3" t="s">
        <v>97</v>
      </c>
      <c r="J3">
        <v>525</v>
      </c>
    </row>
    <row r="4" spans="1:10">
      <c r="A4" s="10" t="s">
        <v>9</v>
      </c>
      <c r="B4" s="10">
        <v>140</v>
      </c>
      <c r="C4" s="10">
        <v>300</v>
      </c>
      <c r="D4" s="10">
        <v>0</v>
      </c>
      <c r="E4" s="10">
        <v>0</v>
      </c>
      <c r="F4" s="10">
        <f t="shared" si="0"/>
        <v>0</v>
      </c>
      <c r="G4" s="10">
        <f t="shared" si="1"/>
        <v>0</v>
      </c>
      <c r="I4" t="s">
        <v>95</v>
      </c>
      <c r="J4">
        <v>440</v>
      </c>
    </row>
    <row r="5" spans="1:10">
      <c r="A5" s="10" t="s">
        <v>10</v>
      </c>
      <c r="B5" s="10">
        <v>160</v>
      </c>
      <c r="C5" s="10">
        <v>300</v>
      </c>
      <c r="D5" s="10">
        <v>0</v>
      </c>
      <c r="E5" s="10">
        <v>0</v>
      </c>
      <c r="F5" s="10">
        <f t="shared" si="0"/>
        <v>0</v>
      </c>
      <c r="G5" s="10">
        <f t="shared" si="1"/>
        <v>0</v>
      </c>
      <c r="I5" t="s">
        <v>96</v>
      </c>
      <c r="J5">
        <f>J2-965</f>
        <v>65</v>
      </c>
    </row>
    <row r="6" spans="1:10">
      <c r="A6" s="10" t="s">
        <v>11</v>
      </c>
      <c r="B6" s="10">
        <v>170</v>
      </c>
      <c r="C6" s="10">
        <v>350</v>
      </c>
      <c r="D6" s="10">
        <v>1</v>
      </c>
      <c r="E6" s="10">
        <v>1</v>
      </c>
      <c r="F6" s="10">
        <f t="shared" si="0"/>
        <v>170</v>
      </c>
      <c r="G6" s="10">
        <v>300</v>
      </c>
    </row>
    <row r="7" spans="1:10">
      <c r="A7" s="10" t="s">
        <v>12</v>
      </c>
      <c r="B7" s="10">
        <v>170</v>
      </c>
      <c r="C7" s="10">
        <v>350</v>
      </c>
      <c r="D7" s="10">
        <v>0</v>
      </c>
      <c r="E7" s="10">
        <v>0</v>
      </c>
      <c r="F7" s="10">
        <f t="shared" si="0"/>
        <v>0</v>
      </c>
      <c r="G7" s="10">
        <f t="shared" si="1"/>
        <v>0</v>
      </c>
    </row>
    <row r="8" spans="1:10">
      <c r="A8" s="10" t="s">
        <v>13</v>
      </c>
      <c r="B8" s="10">
        <v>250</v>
      </c>
      <c r="C8" s="10">
        <v>400</v>
      </c>
      <c r="D8" s="10">
        <v>0</v>
      </c>
      <c r="E8" s="10">
        <v>0</v>
      </c>
      <c r="F8" s="10">
        <f t="shared" si="0"/>
        <v>0</v>
      </c>
      <c r="G8" s="10">
        <f t="shared" si="1"/>
        <v>0</v>
      </c>
    </row>
    <row r="9" spans="1:10">
      <c r="A9" s="10" t="s">
        <v>14</v>
      </c>
      <c r="B9" s="10">
        <v>150</v>
      </c>
      <c r="C9" s="10">
        <v>300</v>
      </c>
      <c r="D9" s="10">
        <v>0</v>
      </c>
      <c r="E9" s="10">
        <v>0</v>
      </c>
      <c r="F9" s="10">
        <f t="shared" si="0"/>
        <v>0</v>
      </c>
      <c r="G9" s="10">
        <f t="shared" si="1"/>
        <v>0</v>
      </c>
    </row>
    <row r="10" spans="1:10">
      <c r="A10" s="10" t="s">
        <v>15</v>
      </c>
      <c r="B10" s="10">
        <v>250</v>
      </c>
      <c r="C10" s="10">
        <v>450</v>
      </c>
      <c r="D10" s="10">
        <v>0</v>
      </c>
      <c r="E10" s="10">
        <v>0</v>
      </c>
      <c r="F10" s="10">
        <f t="shared" si="0"/>
        <v>0</v>
      </c>
      <c r="G10" s="10">
        <f t="shared" si="1"/>
        <v>0</v>
      </c>
    </row>
    <row r="11" spans="1:10">
      <c r="A11" s="10" t="s">
        <v>16</v>
      </c>
      <c r="B11" s="10">
        <v>170</v>
      </c>
      <c r="C11" s="10">
        <v>350</v>
      </c>
      <c r="D11" s="10">
        <v>0</v>
      </c>
      <c r="E11" s="10">
        <v>0</v>
      </c>
      <c r="F11" s="10">
        <f t="shared" si="0"/>
        <v>0</v>
      </c>
      <c r="G11" s="10">
        <f t="shared" si="1"/>
        <v>0</v>
      </c>
    </row>
    <row r="12" spans="1:10">
      <c r="A12" s="10" t="s">
        <v>17</v>
      </c>
      <c r="B12" s="10">
        <v>250</v>
      </c>
      <c r="C12" s="10">
        <v>400</v>
      </c>
      <c r="D12" s="10">
        <v>0</v>
      </c>
      <c r="E12" s="10">
        <v>0</v>
      </c>
      <c r="F12" s="10">
        <f t="shared" si="0"/>
        <v>0</v>
      </c>
      <c r="G12" s="10">
        <f t="shared" si="1"/>
        <v>0</v>
      </c>
    </row>
    <row r="13" spans="1:10">
      <c r="A13" s="41" t="s">
        <v>18</v>
      </c>
      <c r="B13" s="41"/>
      <c r="C13" s="41"/>
      <c r="D13" s="10">
        <v>0</v>
      </c>
      <c r="E13" s="10">
        <v>0</v>
      </c>
      <c r="F13" s="10">
        <f t="shared" si="0"/>
        <v>0</v>
      </c>
      <c r="G13" s="10">
        <f t="shared" si="1"/>
        <v>0</v>
      </c>
    </row>
    <row r="14" spans="1:10">
      <c r="A14" s="11" t="s">
        <v>7</v>
      </c>
      <c r="B14" s="10">
        <v>280</v>
      </c>
      <c r="C14" s="10">
        <v>550</v>
      </c>
      <c r="D14" s="10">
        <v>0</v>
      </c>
      <c r="E14" s="10">
        <v>0</v>
      </c>
      <c r="F14" s="10">
        <f t="shared" si="0"/>
        <v>0</v>
      </c>
      <c r="G14" s="10">
        <f t="shared" si="1"/>
        <v>0</v>
      </c>
    </row>
    <row r="15" spans="1:10">
      <c r="A15" s="10" t="s">
        <v>8</v>
      </c>
      <c r="B15" s="10">
        <v>280</v>
      </c>
      <c r="C15" s="10">
        <v>800</v>
      </c>
      <c r="D15" s="10">
        <v>0</v>
      </c>
      <c r="E15" s="10">
        <v>0</v>
      </c>
      <c r="F15" s="10">
        <f t="shared" si="0"/>
        <v>0</v>
      </c>
      <c r="G15" s="10">
        <f t="shared" si="1"/>
        <v>0</v>
      </c>
    </row>
    <row r="16" spans="1:10">
      <c r="A16" s="10" t="s">
        <v>9</v>
      </c>
      <c r="B16" s="10">
        <v>380</v>
      </c>
      <c r="C16" s="10">
        <v>700</v>
      </c>
      <c r="D16" s="10">
        <v>0</v>
      </c>
      <c r="E16" s="10">
        <v>0</v>
      </c>
      <c r="F16" s="10">
        <f t="shared" si="0"/>
        <v>0</v>
      </c>
      <c r="G16" s="10">
        <f t="shared" si="1"/>
        <v>0</v>
      </c>
    </row>
    <row r="17" spans="1:7">
      <c r="A17" s="10" t="s">
        <v>93</v>
      </c>
      <c r="B17" s="10">
        <v>1000</v>
      </c>
      <c r="C17" s="10">
        <v>1500</v>
      </c>
      <c r="D17" s="10">
        <v>0</v>
      </c>
      <c r="E17" s="10">
        <v>0</v>
      </c>
      <c r="F17" s="10">
        <f t="shared" si="0"/>
        <v>0</v>
      </c>
      <c r="G17" s="10">
        <f t="shared" si="1"/>
        <v>0</v>
      </c>
    </row>
    <row r="18" spans="1:7">
      <c r="A18" s="10" t="s">
        <v>11</v>
      </c>
      <c r="B18" s="10">
        <v>340</v>
      </c>
      <c r="C18" s="10">
        <v>650</v>
      </c>
      <c r="D18" s="10">
        <v>0</v>
      </c>
      <c r="E18" s="10">
        <v>0</v>
      </c>
      <c r="F18" s="10">
        <f t="shared" si="0"/>
        <v>0</v>
      </c>
      <c r="G18" s="10">
        <f t="shared" si="1"/>
        <v>0</v>
      </c>
    </row>
    <row r="19" spans="1:7">
      <c r="A19" s="10" t="s">
        <v>12</v>
      </c>
      <c r="B19" s="10">
        <v>500</v>
      </c>
      <c r="C19" s="10">
        <v>650</v>
      </c>
      <c r="D19" s="10">
        <v>0</v>
      </c>
      <c r="E19" s="10">
        <v>0</v>
      </c>
      <c r="F19" s="10">
        <f t="shared" si="0"/>
        <v>0</v>
      </c>
      <c r="G19" s="10">
        <f t="shared" si="1"/>
        <v>0</v>
      </c>
    </row>
    <row r="20" spans="1:7">
      <c r="A20" s="10" t="s">
        <v>13</v>
      </c>
      <c r="B20" s="10">
        <v>500</v>
      </c>
      <c r="C20" s="10">
        <v>900</v>
      </c>
      <c r="D20" s="10">
        <v>0</v>
      </c>
      <c r="E20" s="10">
        <v>0</v>
      </c>
      <c r="F20" s="10">
        <f t="shared" si="0"/>
        <v>0</v>
      </c>
      <c r="G20" s="10">
        <f t="shared" si="1"/>
        <v>0</v>
      </c>
    </row>
    <row r="21" spans="1:7">
      <c r="A21" s="10" t="s">
        <v>14</v>
      </c>
      <c r="B21" s="10">
        <v>280</v>
      </c>
      <c r="C21" s="10">
        <v>550</v>
      </c>
      <c r="D21" s="10">
        <v>0</v>
      </c>
      <c r="E21" s="10">
        <v>0</v>
      </c>
      <c r="F21" s="10">
        <f t="shared" si="0"/>
        <v>0</v>
      </c>
      <c r="G21" s="10">
        <f t="shared" si="1"/>
        <v>0</v>
      </c>
    </row>
    <row r="22" spans="1:7">
      <c r="A22" s="10" t="s">
        <v>15</v>
      </c>
      <c r="B22" s="10">
        <v>500</v>
      </c>
      <c r="C22" s="10">
        <v>800</v>
      </c>
      <c r="D22" s="10">
        <v>0</v>
      </c>
      <c r="E22" s="10">
        <v>0</v>
      </c>
      <c r="F22" s="10">
        <f t="shared" si="0"/>
        <v>0</v>
      </c>
      <c r="G22" s="10">
        <f t="shared" si="1"/>
        <v>0</v>
      </c>
    </row>
    <row r="23" spans="1:7">
      <c r="A23" s="10" t="s">
        <v>16</v>
      </c>
      <c r="B23" s="10">
        <v>500</v>
      </c>
      <c r="C23" s="10">
        <v>800</v>
      </c>
      <c r="D23" s="10">
        <v>0</v>
      </c>
      <c r="E23" s="10">
        <v>0</v>
      </c>
      <c r="F23" s="10">
        <f t="shared" si="0"/>
        <v>0</v>
      </c>
      <c r="G23" s="10">
        <f t="shared" si="1"/>
        <v>0</v>
      </c>
    </row>
    <row r="24" spans="1:7">
      <c r="A24" s="11" t="s">
        <v>17</v>
      </c>
      <c r="B24" s="10">
        <v>500</v>
      </c>
      <c r="C24" s="10">
        <v>800</v>
      </c>
      <c r="D24" s="10">
        <v>0</v>
      </c>
      <c r="E24" s="10">
        <v>0</v>
      </c>
      <c r="F24" s="10">
        <f t="shared" si="0"/>
        <v>0</v>
      </c>
      <c r="G24" s="10">
        <f t="shared" si="1"/>
        <v>0</v>
      </c>
    </row>
    <row r="25" spans="1:7">
      <c r="A25" s="41" t="s">
        <v>19</v>
      </c>
      <c r="B25" s="41"/>
      <c r="C25" s="41"/>
      <c r="D25" s="10">
        <v>0</v>
      </c>
      <c r="E25" s="10">
        <v>0</v>
      </c>
      <c r="F25" s="10">
        <f t="shared" si="0"/>
        <v>0</v>
      </c>
      <c r="G25" s="10">
        <f t="shared" si="1"/>
        <v>0</v>
      </c>
    </row>
    <row r="26" spans="1:7">
      <c r="A26" s="10" t="s">
        <v>20</v>
      </c>
      <c r="B26" s="10">
        <v>12</v>
      </c>
      <c r="C26" s="10">
        <v>20</v>
      </c>
      <c r="D26" s="10">
        <v>4</v>
      </c>
      <c r="E26" s="10">
        <v>4</v>
      </c>
      <c r="F26" s="10">
        <f t="shared" si="0"/>
        <v>48</v>
      </c>
      <c r="G26" s="10">
        <f t="shared" si="1"/>
        <v>80</v>
      </c>
    </row>
    <row r="27" spans="1:7">
      <c r="A27" s="11" t="s">
        <v>21</v>
      </c>
      <c r="B27" s="10">
        <v>19</v>
      </c>
      <c r="C27" s="10">
        <v>30</v>
      </c>
      <c r="D27" s="10">
        <v>1</v>
      </c>
      <c r="E27" s="10">
        <v>1</v>
      </c>
      <c r="F27" s="10">
        <f t="shared" si="0"/>
        <v>19</v>
      </c>
      <c r="G27" s="10">
        <f t="shared" si="1"/>
        <v>30</v>
      </c>
    </row>
    <row r="28" spans="1:7">
      <c r="A28" s="10" t="s">
        <v>22</v>
      </c>
      <c r="B28" s="10">
        <v>20</v>
      </c>
      <c r="C28" s="10">
        <v>30</v>
      </c>
      <c r="D28" s="10">
        <v>0</v>
      </c>
      <c r="E28" s="10">
        <v>0</v>
      </c>
      <c r="F28" s="10">
        <f t="shared" si="0"/>
        <v>0</v>
      </c>
      <c r="G28" s="10">
        <f t="shared" si="1"/>
        <v>0</v>
      </c>
    </row>
    <row r="29" spans="1:7">
      <c r="A29" s="41" t="s">
        <v>23</v>
      </c>
      <c r="B29" s="41"/>
      <c r="C29" s="41"/>
      <c r="D29" s="10">
        <v>0</v>
      </c>
      <c r="E29" s="10">
        <v>0</v>
      </c>
      <c r="F29" s="10">
        <f t="shared" si="0"/>
        <v>0</v>
      </c>
      <c r="G29" s="10">
        <f t="shared" si="1"/>
        <v>0</v>
      </c>
    </row>
    <row r="30" spans="1:7">
      <c r="A30" s="10" t="s">
        <v>24</v>
      </c>
      <c r="B30" s="10">
        <v>14</v>
      </c>
      <c r="C30" s="10">
        <v>25</v>
      </c>
      <c r="D30" s="10">
        <v>0</v>
      </c>
      <c r="E30" s="10">
        <v>0</v>
      </c>
      <c r="F30" s="10">
        <f t="shared" si="0"/>
        <v>0</v>
      </c>
      <c r="G30" s="10">
        <f t="shared" si="1"/>
        <v>0</v>
      </c>
    </row>
    <row r="31" spans="1:7">
      <c r="A31" s="10" t="s">
        <v>25</v>
      </c>
      <c r="B31" s="10">
        <v>14</v>
      </c>
      <c r="C31" s="10">
        <v>25</v>
      </c>
      <c r="D31" s="10">
        <v>0</v>
      </c>
      <c r="E31" s="10">
        <v>0</v>
      </c>
      <c r="F31" s="10">
        <f t="shared" si="0"/>
        <v>0</v>
      </c>
      <c r="G31" s="10">
        <f t="shared" si="1"/>
        <v>0</v>
      </c>
    </row>
    <row r="32" spans="1:7">
      <c r="A32" s="10" t="s">
        <v>26</v>
      </c>
      <c r="B32" s="10">
        <v>14</v>
      </c>
      <c r="C32" s="10">
        <v>25</v>
      </c>
      <c r="D32" s="10">
        <v>0</v>
      </c>
      <c r="E32" s="10">
        <v>0</v>
      </c>
      <c r="F32" s="10">
        <f t="shared" si="0"/>
        <v>0</v>
      </c>
      <c r="G32" s="10">
        <f t="shared" si="1"/>
        <v>0</v>
      </c>
    </row>
    <row r="33" spans="1:7">
      <c r="A33" s="10" t="s">
        <v>27</v>
      </c>
      <c r="B33" s="10">
        <v>16</v>
      </c>
      <c r="C33" s="10">
        <v>30</v>
      </c>
      <c r="D33" s="10">
        <v>2</v>
      </c>
      <c r="E33" s="10">
        <v>2</v>
      </c>
      <c r="F33" s="10">
        <f t="shared" si="0"/>
        <v>32</v>
      </c>
      <c r="G33" s="10">
        <f t="shared" si="1"/>
        <v>60</v>
      </c>
    </row>
    <row r="34" spans="1:7">
      <c r="A34" s="11" t="s">
        <v>28</v>
      </c>
      <c r="B34" s="10">
        <v>23</v>
      </c>
      <c r="C34" s="10">
        <v>35</v>
      </c>
      <c r="D34" s="10">
        <v>0</v>
      </c>
      <c r="E34" s="10">
        <v>0</v>
      </c>
      <c r="F34" s="10">
        <f t="shared" si="0"/>
        <v>0</v>
      </c>
      <c r="G34" s="10">
        <f t="shared" si="1"/>
        <v>0</v>
      </c>
    </row>
    <row r="35" spans="1:7">
      <c r="A35" s="10" t="s">
        <v>29</v>
      </c>
      <c r="B35" s="10">
        <v>20</v>
      </c>
      <c r="C35" s="10">
        <v>30</v>
      </c>
      <c r="D35" s="10">
        <v>0</v>
      </c>
      <c r="E35" s="10">
        <v>0</v>
      </c>
      <c r="F35" s="10">
        <f t="shared" si="0"/>
        <v>0</v>
      </c>
      <c r="G35" s="10">
        <f t="shared" si="1"/>
        <v>0</v>
      </c>
    </row>
    <row r="36" spans="1:7">
      <c r="A36" s="10" t="s">
        <v>30</v>
      </c>
      <c r="B36" s="10">
        <v>30</v>
      </c>
      <c r="C36" s="10">
        <v>45</v>
      </c>
      <c r="D36" s="10">
        <v>0</v>
      </c>
      <c r="E36" s="10">
        <v>0</v>
      </c>
      <c r="F36" s="10">
        <f t="shared" si="0"/>
        <v>0</v>
      </c>
      <c r="G36" s="10">
        <f t="shared" si="1"/>
        <v>0</v>
      </c>
    </row>
    <row r="37" spans="1:7">
      <c r="A37" s="10" t="s">
        <v>31</v>
      </c>
      <c r="B37" s="10">
        <v>30</v>
      </c>
      <c r="C37" s="10">
        <v>45</v>
      </c>
      <c r="D37" s="10">
        <v>0</v>
      </c>
      <c r="E37" s="10">
        <v>0</v>
      </c>
      <c r="F37" s="10">
        <f t="shared" si="0"/>
        <v>0</v>
      </c>
      <c r="G37" s="10">
        <f t="shared" si="1"/>
        <v>0</v>
      </c>
    </row>
    <row r="38" spans="1:7">
      <c r="A38" s="6" t="s">
        <v>32</v>
      </c>
      <c r="B38" s="6">
        <v>23</v>
      </c>
      <c r="C38" s="6">
        <v>35</v>
      </c>
      <c r="D38" s="10">
        <v>6</v>
      </c>
      <c r="E38" s="10">
        <v>6</v>
      </c>
      <c r="F38" s="10">
        <f t="shared" si="0"/>
        <v>138</v>
      </c>
      <c r="G38" s="10">
        <f t="shared" si="1"/>
        <v>210</v>
      </c>
    </row>
    <row r="39" spans="1:7">
      <c r="A39" s="41" t="s">
        <v>89</v>
      </c>
      <c r="B39" s="41"/>
      <c r="C39" s="41"/>
      <c r="D39" s="10">
        <v>0</v>
      </c>
      <c r="E39" s="10">
        <v>0</v>
      </c>
      <c r="F39" s="10">
        <f t="shared" si="0"/>
        <v>0</v>
      </c>
      <c r="G39" s="10">
        <f t="shared" si="1"/>
        <v>0</v>
      </c>
    </row>
    <row r="40" spans="1:7">
      <c r="A40" s="23" t="s">
        <v>88</v>
      </c>
      <c r="B40" s="10"/>
      <c r="C40" s="10"/>
      <c r="D40" s="10">
        <v>0</v>
      </c>
      <c r="E40" s="10">
        <v>0</v>
      </c>
      <c r="F40" s="10">
        <f t="shared" si="0"/>
        <v>0</v>
      </c>
      <c r="G40" s="10">
        <f t="shared" si="1"/>
        <v>0</v>
      </c>
    </row>
    <row r="41" spans="1:7">
      <c r="A41" s="23" t="s">
        <v>39</v>
      </c>
      <c r="B41" s="10"/>
      <c r="C41" s="10"/>
      <c r="D41" s="10">
        <v>0</v>
      </c>
      <c r="E41" s="10">
        <v>0</v>
      </c>
      <c r="F41" s="10">
        <f t="shared" si="0"/>
        <v>0</v>
      </c>
      <c r="G41" s="10">
        <v>80</v>
      </c>
    </row>
    <row r="42" spans="1:7">
      <c r="B42" s="10"/>
      <c r="C42" s="10"/>
      <c r="D42" s="10">
        <v>0</v>
      </c>
      <c r="E42" s="10">
        <v>0</v>
      </c>
      <c r="F42" s="10">
        <f t="shared" si="0"/>
        <v>0</v>
      </c>
      <c r="G42" s="10">
        <f t="shared" si="1"/>
        <v>0</v>
      </c>
    </row>
    <row r="43" spans="1:7">
      <c r="A43" s="23" t="s">
        <v>90</v>
      </c>
      <c r="B43" s="10"/>
      <c r="C43" s="10"/>
      <c r="D43" s="10">
        <v>0</v>
      </c>
      <c r="E43" s="10">
        <v>0</v>
      </c>
      <c r="F43" s="10">
        <f t="shared" si="0"/>
        <v>0</v>
      </c>
      <c r="G43" s="10">
        <f t="shared" si="1"/>
        <v>0</v>
      </c>
    </row>
    <row r="44" spans="1:7">
      <c r="A44" s="13" t="s">
        <v>91</v>
      </c>
      <c r="B44" s="10"/>
      <c r="C44" s="10"/>
      <c r="D44" s="10">
        <v>0</v>
      </c>
      <c r="E44" s="10">
        <v>0</v>
      </c>
      <c r="F44" s="10">
        <f t="shared" si="0"/>
        <v>0</v>
      </c>
      <c r="G44" s="10">
        <f t="shared" si="1"/>
        <v>0</v>
      </c>
    </row>
    <row r="45" spans="1:7">
      <c r="A45" s="13" t="s">
        <v>92</v>
      </c>
      <c r="B45" s="13"/>
      <c r="C45" s="13"/>
      <c r="D45" s="10">
        <v>0</v>
      </c>
      <c r="E45" s="10">
        <v>0</v>
      </c>
      <c r="F45" s="10">
        <f t="shared" si="0"/>
        <v>0</v>
      </c>
      <c r="G45" s="10">
        <f t="shared" si="1"/>
        <v>0</v>
      </c>
    </row>
    <row r="46" spans="1:7">
      <c r="A46" s="13"/>
      <c r="B46" s="13"/>
      <c r="C46" s="13"/>
      <c r="D46" s="10">
        <v>0</v>
      </c>
      <c r="E46" s="10">
        <v>0</v>
      </c>
      <c r="F46" s="10">
        <f t="shared" si="0"/>
        <v>0</v>
      </c>
      <c r="G46" s="10">
        <f t="shared" si="1"/>
        <v>0</v>
      </c>
    </row>
    <row r="47" spans="1:7">
      <c r="A47" s="23" t="s">
        <v>82</v>
      </c>
      <c r="B47" s="13"/>
      <c r="C47" s="13"/>
      <c r="D47" s="10">
        <v>0</v>
      </c>
      <c r="E47" s="10">
        <v>0</v>
      </c>
      <c r="F47" s="10">
        <f t="shared" si="0"/>
        <v>0</v>
      </c>
      <c r="G47" s="10">
        <f t="shared" si="1"/>
        <v>0</v>
      </c>
    </row>
    <row r="48" spans="1:7">
      <c r="A48" s="13"/>
      <c r="B48" s="13"/>
      <c r="C48" s="13"/>
      <c r="D48" s="10">
        <v>0</v>
      </c>
      <c r="E48" s="10">
        <v>0</v>
      </c>
      <c r="F48" s="10">
        <f t="shared" si="0"/>
        <v>0</v>
      </c>
      <c r="G48" s="10">
        <f t="shared" si="1"/>
        <v>0</v>
      </c>
    </row>
    <row r="49" spans="1:7">
      <c r="A49" s="13"/>
      <c r="B49" s="13"/>
      <c r="C49" s="13"/>
      <c r="D49" s="10">
        <v>0</v>
      </c>
      <c r="E49" s="10">
        <v>0</v>
      </c>
      <c r="F49" s="10">
        <f t="shared" si="0"/>
        <v>0</v>
      </c>
      <c r="G49" s="10">
        <f t="shared" si="1"/>
        <v>0</v>
      </c>
    </row>
    <row r="50" spans="1:7">
      <c r="A50" s="13"/>
      <c r="B50" s="13"/>
      <c r="C50" s="13"/>
      <c r="D50" s="10">
        <v>0</v>
      </c>
      <c r="E50" s="10">
        <v>0</v>
      </c>
      <c r="F50" s="10">
        <f t="shared" si="0"/>
        <v>0</v>
      </c>
      <c r="G50" s="10">
        <f t="shared" si="1"/>
        <v>0</v>
      </c>
    </row>
    <row r="51" spans="1:7">
      <c r="A51" s="13"/>
      <c r="B51" s="13"/>
      <c r="C51" s="13"/>
      <c r="D51" s="10">
        <v>0</v>
      </c>
      <c r="E51" s="10">
        <v>0</v>
      </c>
      <c r="F51" s="13"/>
      <c r="G51" s="7">
        <f>SUM(G2:G50)</f>
        <v>1030</v>
      </c>
    </row>
  </sheetData>
  <mergeCells count="4">
    <mergeCell ref="A13:C13"/>
    <mergeCell ref="A25:C25"/>
    <mergeCell ref="A29:C29"/>
    <mergeCell ref="A39:C3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0"/>
  <sheetViews>
    <sheetView topLeftCell="A31" workbookViewId="0">
      <selection activeCell="A32" sqref="A1:G51"/>
    </sheetView>
  </sheetViews>
  <sheetFormatPr defaultRowHeight="15"/>
  <cols>
    <col min="1" max="1" width="29.28515625" bestFit="1" customWidth="1"/>
    <col min="2" max="2" width="9.7109375" bestFit="1" customWidth="1"/>
    <col min="3" max="3" width="10.42578125" bestFit="1" customWidth="1"/>
    <col min="5" max="5" width="12.85546875" bestFit="1" customWidth="1"/>
    <col min="6" max="6" width="14.7109375" bestFit="1" customWidth="1"/>
    <col min="7" max="7" width="16.85546875" bestFit="1" customWidth="1"/>
  </cols>
  <sheetData>
    <row r="1" spans="1:8">
      <c r="A1" s="20" t="s">
        <v>0</v>
      </c>
      <c r="B1" s="20" t="s">
        <v>1</v>
      </c>
      <c r="C1" s="20" t="s">
        <v>2</v>
      </c>
      <c r="D1" s="3" t="s">
        <v>3</v>
      </c>
      <c r="E1" s="4" t="s">
        <v>4</v>
      </c>
      <c r="F1" s="3" t="s">
        <v>5</v>
      </c>
      <c r="G1" s="4" t="s">
        <v>6</v>
      </c>
    </row>
    <row r="2" spans="1:8">
      <c r="A2" s="11" t="s">
        <v>7</v>
      </c>
      <c r="B2" s="10">
        <v>140</v>
      </c>
      <c r="C2" s="10">
        <v>300</v>
      </c>
      <c r="D2" s="10">
        <v>0</v>
      </c>
      <c r="E2" s="10">
        <v>0</v>
      </c>
      <c r="F2" s="10">
        <f t="shared" ref="F2" si="0">D2*B2</f>
        <v>0</v>
      </c>
      <c r="G2" s="10">
        <f t="shared" ref="G2" si="1">E2*C2</f>
        <v>0</v>
      </c>
    </row>
    <row r="3" spans="1:8">
      <c r="A3" s="10" t="s">
        <v>8</v>
      </c>
      <c r="B3" s="10">
        <v>140</v>
      </c>
      <c r="C3" s="10">
        <v>300</v>
      </c>
      <c r="D3" s="10">
        <v>0</v>
      </c>
      <c r="E3" s="10">
        <v>0</v>
      </c>
      <c r="F3" s="10">
        <f t="shared" ref="F3:F50" si="2">D3*B3</f>
        <v>0</v>
      </c>
      <c r="G3" s="10">
        <f t="shared" ref="G3:G50" si="3">E3*C3</f>
        <v>0</v>
      </c>
    </row>
    <row r="4" spans="1:8">
      <c r="A4" s="10" t="s">
        <v>9</v>
      </c>
      <c r="B4" s="10">
        <v>140</v>
      </c>
      <c r="C4" s="10">
        <v>300</v>
      </c>
      <c r="D4" s="10">
        <v>0</v>
      </c>
      <c r="E4" s="10">
        <v>0</v>
      </c>
      <c r="F4" s="10">
        <f t="shared" si="2"/>
        <v>0</v>
      </c>
      <c r="G4" s="10">
        <f t="shared" si="3"/>
        <v>0</v>
      </c>
    </row>
    <row r="5" spans="1:8">
      <c r="A5" s="10" t="s">
        <v>10</v>
      </c>
      <c r="B5" s="10">
        <v>160</v>
      </c>
      <c r="C5" s="10">
        <v>300</v>
      </c>
      <c r="D5" s="10">
        <v>2</v>
      </c>
      <c r="E5" s="10">
        <v>2</v>
      </c>
      <c r="F5" s="10">
        <f t="shared" si="2"/>
        <v>320</v>
      </c>
      <c r="G5" s="10">
        <f t="shared" si="3"/>
        <v>600</v>
      </c>
      <c r="H5" s="18"/>
    </row>
    <row r="6" spans="1:8">
      <c r="A6" s="10" t="s">
        <v>11</v>
      </c>
      <c r="B6" s="10">
        <v>170</v>
      </c>
      <c r="C6" s="10">
        <v>350</v>
      </c>
      <c r="D6" s="10">
        <v>2</v>
      </c>
      <c r="E6" s="10">
        <v>2</v>
      </c>
      <c r="F6" s="10">
        <f t="shared" si="2"/>
        <v>340</v>
      </c>
      <c r="G6" s="10">
        <v>600</v>
      </c>
      <c r="H6" s="18"/>
    </row>
    <row r="7" spans="1:8">
      <c r="A7" s="10" t="s">
        <v>12</v>
      </c>
      <c r="B7" s="10">
        <v>170</v>
      </c>
      <c r="C7" s="10">
        <v>350</v>
      </c>
      <c r="D7" s="10">
        <v>1</v>
      </c>
      <c r="E7" s="10">
        <v>1</v>
      </c>
      <c r="F7" s="10">
        <f t="shared" si="2"/>
        <v>170</v>
      </c>
      <c r="G7" s="10">
        <f t="shared" si="3"/>
        <v>350</v>
      </c>
      <c r="H7" s="18"/>
    </row>
    <row r="8" spans="1:8">
      <c r="A8" s="10" t="s">
        <v>13</v>
      </c>
      <c r="B8" s="10">
        <v>250</v>
      </c>
      <c r="C8" s="10">
        <v>400</v>
      </c>
      <c r="D8" s="10">
        <v>0</v>
      </c>
      <c r="E8" s="10">
        <v>0</v>
      </c>
      <c r="F8" s="10">
        <f t="shared" si="2"/>
        <v>0</v>
      </c>
      <c r="G8" s="10">
        <f t="shared" si="3"/>
        <v>0</v>
      </c>
    </row>
    <row r="9" spans="1:8">
      <c r="A9" s="10" t="s">
        <v>14</v>
      </c>
      <c r="B9" s="10">
        <v>150</v>
      </c>
      <c r="C9" s="10">
        <v>300</v>
      </c>
      <c r="D9" s="10">
        <v>0</v>
      </c>
      <c r="E9" s="10">
        <v>0</v>
      </c>
      <c r="F9" s="10">
        <f t="shared" si="2"/>
        <v>0</v>
      </c>
      <c r="G9" s="10">
        <f t="shared" si="3"/>
        <v>0</v>
      </c>
    </row>
    <row r="10" spans="1:8">
      <c r="A10" s="10" t="s">
        <v>15</v>
      </c>
      <c r="B10" s="10">
        <v>250</v>
      </c>
      <c r="C10" s="10">
        <v>450</v>
      </c>
      <c r="D10" s="10">
        <v>0</v>
      </c>
      <c r="E10" s="10">
        <v>0</v>
      </c>
      <c r="F10" s="10">
        <f t="shared" si="2"/>
        <v>0</v>
      </c>
      <c r="G10" s="10">
        <f t="shared" si="3"/>
        <v>0</v>
      </c>
    </row>
    <row r="11" spans="1:8">
      <c r="A11" s="10" t="s">
        <v>16</v>
      </c>
      <c r="B11" s="10">
        <v>170</v>
      </c>
      <c r="C11" s="10">
        <v>350</v>
      </c>
      <c r="D11" s="10">
        <v>0</v>
      </c>
      <c r="E11" s="10">
        <v>0</v>
      </c>
      <c r="F11" s="10">
        <f t="shared" si="2"/>
        <v>0</v>
      </c>
      <c r="G11" s="10">
        <f t="shared" si="3"/>
        <v>0</v>
      </c>
    </row>
    <row r="12" spans="1:8">
      <c r="A12" s="10" t="s">
        <v>17</v>
      </c>
      <c r="B12" s="10">
        <v>250</v>
      </c>
      <c r="C12" s="10">
        <v>400</v>
      </c>
      <c r="D12" s="10">
        <v>0</v>
      </c>
      <c r="E12" s="10">
        <v>0</v>
      </c>
      <c r="F12" s="10">
        <f t="shared" si="2"/>
        <v>0</v>
      </c>
      <c r="G12" s="10">
        <f t="shared" si="3"/>
        <v>0</v>
      </c>
    </row>
    <row r="13" spans="1:8">
      <c r="A13" s="41" t="s">
        <v>18</v>
      </c>
      <c r="B13" s="41"/>
      <c r="C13" s="41"/>
      <c r="D13" s="10">
        <v>0</v>
      </c>
      <c r="E13" s="10">
        <v>0</v>
      </c>
      <c r="F13" s="10">
        <f t="shared" si="2"/>
        <v>0</v>
      </c>
      <c r="G13" s="10">
        <f t="shared" si="3"/>
        <v>0</v>
      </c>
    </row>
    <row r="14" spans="1:8">
      <c r="A14" s="11" t="s">
        <v>7</v>
      </c>
      <c r="B14" s="10">
        <v>280</v>
      </c>
      <c r="C14" s="10">
        <v>550</v>
      </c>
      <c r="D14" s="10">
        <v>0</v>
      </c>
      <c r="E14" s="10">
        <v>0</v>
      </c>
      <c r="F14" s="10">
        <f t="shared" si="2"/>
        <v>0</v>
      </c>
      <c r="G14" s="10">
        <f t="shared" si="3"/>
        <v>0</v>
      </c>
    </row>
    <row r="15" spans="1:8">
      <c r="A15" s="10" t="s">
        <v>8</v>
      </c>
      <c r="B15" s="10">
        <v>280</v>
      </c>
      <c r="C15" s="10">
        <v>800</v>
      </c>
      <c r="D15" s="10">
        <v>0</v>
      </c>
      <c r="E15" s="10">
        <v>0</v>
      </c>
      <c r="F15" s="10">
        <f t="shared" si="2"/>
        <v>0</v>
      </c>
      <c r="G15" s="10">
        <f t="shared" si="3"/>
        <v>0</v>
      </c>
    </row>
    <row r="16" spans="1:8">
      <c r="A16" s="10" t="s">
        <v>9</v>
      </c>
      <c r="B16" s="10">
        <v>380</v>
      </c>
      <c r="C16" s="10">
        <v>700</v>
      </c>
      <c r="D16" s="10">
        <v>0</v>
      </c>
      <c r="E16" s="10">
        <v>0</v>
      </c>
      <c r="F16" s="10">
        <f t="shared" si="2"/>
        <v>0</v>
      </c>
      <c r="G16" s="10">
        <f t="shared" si="3"/>
        <v>0</v>
      </c>
    </row>
    <row r="17" spans="1:8">
      <c r="A17" s="10" t="s">
        <v>93</v>
      </c>
      <c r="B17" s="10">
        <v>1000</v>
      </c>
      <c r="C17" s="10">
        <v>1500</v>
      </c>
      <c r="D17" s="10">
        <v>0</v>
      </c>
      <c r="E17" s="10">
        <v>0</v>
      </c>
      <c r="F17" s="10">
        <f t="shared" si="2"/>
        <v>0</v>
      </c>
      <c r="G17" s="10">
        <f t="shared" si="3"/>
        <v>0</v>
      </c>
    </row>
    <row r="18" spans="1:8">
      <c r="A18" s="10" t="s">
        <v>11</v>
      </c>
      <c r="B18" s="10">
        <v>340</v>
      </c>
      <c r="C18" s="10">
        <v>650</v>
      </c>
      <c r="D18" s="10">
        <v>0</v>
      </c>
      <c r="E18" s="10">
        <v>0</v>
      </c>
      <c r="F18" s="10">
        <f t="shared" si="2"/>
        <v>0</v>
      </c>
      <c r="G18" s="10">
        <f t="shared" si="3"/>
        <v>0</v>
      </c>
    </row>
    <row r="19" spans="1:8">
      <c r="A19" s="10" t="s">
        <v>12</v>
      </c>
      <c r="B19" s="10">
        <v>500</v>
      </c>
      <c r="C19" s="10">
        <v>650</v>
      </c>
      <c r="D19" s="10">
        <v>0</v>
      </c>
      <c r="E19" s="10">
        <v>0</v>
      </c>
      <c r="F19" s="10">
        <f t="shared" si="2"/>
        <v>0</v>
      </c>
      <c r="G19" s="10">
        <f t="shared" si="3"/>
        <v>0</v>
      </c>
    </row>
    <row r="20" spans="1:8">
      <c r="A20" s="10" t="s">
        <v>13</v>
      </c>
      <c r="B20" s="10">
        <v>500</v>
      </c>
      <c r="C20" s="10">
        <v>900</v>
      </c>
      <c r="D20" s="10">
        <v>0</v>
      </c>
      <c r="E20" s="10">
        <v>0</v>
      </c>
      <c r="F20" s="10">
        <f t="shared" si="2"/>
        <v>0</v>
      </c>
      <c r="G20" s="10">
        <f t="shared" si="3"/>
        <v>0</v>
      </c>
    </row>
    <row r="21" spans="1:8">
      <c r="A21" s="10" t="s">
        <v>14</v>
      </c>
      <c r="B21" s="10">
        <v>280</v>
      </c>
      <c r="C21" s="10">
        <v>550</v>
      </c>
      <c r="D21" s="10">
        <v>0</v>
      </c>
      <c r="E21" s="10">
        <v>0</v>
      </c>
      <c r="F21" s="10">
        <f t="shared" si="2"/>
        <v>0</v>
      </c>
      <c r="G21" s="10">
        <f t="shared" si="3"/>
        <v>0</v>
      </c>
    </row>
    <row r="22" spans="1:8">
      <c r="A22" s="10" t="s">
        <v>15</v>
      </c>
      <c r="B22" s="10">
        <v>500</v>
      </c>
      <c r="C22" s="10">
        <v>800</v>
      </c>
      <c r="D22" s="10">
        <v>0</v>
      </c>
      <c r="E22" s="10">
        <v>0</v>
      </c>
      <c r="F22" s="10">
        <f t="shared" si="2"/>
        <v>0</v>
      </c>
      <c r="G22" s="10">
        <f t="shared" si="3"/>
        <v>0</v>
      </c>
    </row>
    <row r="23" spans="1:8">
      <c r="A23" s="10" t="s">
        <v>16</v>
      </c>
      <c r="B23" s="10">
        <v>500</v>
      </c>
      <c r="C23" s="10">
        <v>800</v>
      </c>
      <c r="D23" s="10">
        <v>0</v>
      </c>
      <c r="E23" s="10">
        <v>0</v>
      </c>
      <c r="F23" s="10">
        <f t="shared" si="2"/>
        <v>0</v>
      </c>
      <c r="G23" s="10">
        <f t="shared" si="3"/>
        <v>0</v>
      </c>
    </row>
    <row r="24" spans="1:8">
      <c r="A24" s="11" t="s">
        <v>17</v>
      </c>
      <c r="B24" s="10">
        <v>500</v>
      </c>
      <c r="C24" s="10">
        <v>800</v>
      </c>
      <c r="D24" s="10">
        <v>0</v>
      </c>
      <c r="E24" s="10">
        <v>0</v>
      </c>
      <c r="F24" s="10">
        <f t="shared" si="2"/>
        <v>0</v>
      </c>
      <c r="G24" s="10">
        <f t="shared" si="3"/>
        <v>0</v>
      </c>
    </row>
    <row r="25" spans="1:8">
      <c r="A25" s="41" t="s">
        <v>19</v>
      </c>
      <c r="B25" s="41"/>
      <c r="C25" s="41"/>
      <c r="D25" s="10">
        <v>0</v>
      </c>
      <c r="E25" s="10">
        <v>0</v>
      </c>
      <c r="F25" s="10">
        <f t="shared" si="2"/>
        <v>0</v>
      </c>
      <c r="G25" s="10">
        <f t="shared" si="3"/>
        <v>0</v>
      </c>
    </row>
    <row r="26" spans="1:8">
      <c r="A26" s="10" t="s">
        <v>20</v>
      </c>
      <c r="B26" s="10">
        <v>12</v>
      </c>
      <c r="C26" s="10">
        <v>20</v>
      </c>
      <c r="D26" s="10">
        <v>8</v>
      </c>
      <c r="E26" s="10">
        <v>8</v>
      </c>
      <c r="F26" s="10">
        <f t="shared" si="2"/>
        <v>96</v>
      </c>
      <c r="G26" s="10">
        <f t="shared" si="3"/>
        <v>160</v>
      </c>
      <c r="H26" s="18"/>
    </row>
    <row r="27" spans="1:8">
      <c r="A27" s="11" t="s">
        <v>21</v>
      </c>
      <c r="B27" s="10">
        <v>19</v>
      </c>
      <c r="C27" s="10">
        <v>30</v>
      </c>
      <c r="D27" s="10">
        <v>2</v>
      </c>
      <c r="E27" s="10">
        <v>2</v>
      </c>
      <c r="F27" s="10">
        <f t="shared" si="2"/>
        <v>38</v>
      </c>
      <c r="G27" s="10">
        <f t="shared" si="3"/>
        <v>60</v>
      </c>
      <c r="H27" s="18"/>
    </row>
    <row r="28" spans="1:8">
      <c r="A28" s="10" t="s">
        <v>22</v>
      </c>
      <c r="B28" s="10">
        <v>20</v>
      </c>
      <c r="C28" s="10">
        <v>30</v>
      </c>
      <c r="D28" s="10">
        <v>0</v>
      </c>
      <c r="E28" s="10">
        <v>0</v>
      </c>
      <c r="F28" s="10">
        <f t="shared" si="2"/>
        <v>0</v>
      </c>
      <c r="G28" s="10">
        <f t="shared" si="3"/>
        <v>0</v>
      </c>
    </row>
    <row r="29" spans="1:8">
      <c r="A29" s="41" t="s">
        <v>23</v>
      </c>
      <c r="B29" s="41"/>
      <c r="C29" s="41"/>
      <c r="D29" s="10">
        <v>0</v>
      </c>
      <c r="E29" s="10">
        <v>0</v>
      </c>
      <c r="F29" s="10">
        <f t="shared" si="2"/>
        <v>0</v>
      </c>
      <c r="G29" s="10">
        <f t="shared" si="3"/>
        <v>0</v>
      </c>
    </row>
    <row r="30" spans="1:8">
      <c r="A30" s="10" t="s">
        <v>24</v>
      </c>
      <c r="B30" s="10">
        <v>14</v>
      </c>
      <c r="C30" s="10">
        <v>25</v>
      </c>
      <c r="D30" s="10">
        <v>0</v>
      </c>
      <c r="E30" s="10">
        <v>0</v>
      </c>
      <c r="F30" s="10">
        <f t="shared" si="2"/>
        <v>0</v>
      </c>
      <c r="G30" s="10">
        <f t="shared" si="3"/>
        <v>0</v>
      </c>
    </row>
    <row r="31" spans="1:8">
      <c r="A31" s="10" t="s">
        <v>25</v>
      </c>
      <c r="B31" s="10">
        <v>14</v>
      </c>
      <c r="C31" s="10">
        <v>25</v>
      </c>
      <c r="D31" s="10">
        <v>0</v>
      </c>
      <c r="E31" s="10">
        <v>0</v>
      </c>
      <c r="F31" s="10">
        <f t="shared" si="2"/>
        <v>0</v>
      </c>
      <c r="G31" s="10">
        <f t="shared" si="3"/>
        <v>0</v>
      </c>
    </row>
    <row r="32" spans="1:8">
      <c r="A32" s="10" t="s">
        <v>26</v>
      </c>
      <c r="B32" s="10">
        <v>14</v>
      </c>
      <c r="C32" s="10">
        <v>25</v>
      </c>
      <c r="D32" s="10">
        <v>3</v>
      </c>
      <c r="E32" s="10">
        <v>3</v>
      </c>
      <c r="F32" s="10">
        <f t="shared" si="2"/>
        <v>42</v>
      </c>
      <c r="G32" s="10">
        <f t="shared" si="3"/>
        <v>75</v>
      </c>
      <c r="H32" s="18"/>
    </row>
    <row r="33" spans="1:7">
      <c r="A33" s="10" t="s">
        <v>27</v>
      </c>
      <c r="B33" s="10">
        <v>16</v>
      </c>
      <c r="C33" s="10">
        <v>30</v>
      </c>
      <c r="D33" s="10">
        <v>3</v>
      </c>
      <c r="E33" s="10">
        <v>3</v>
      </c>
      <c r="F33" s="10">
        <f t="shared" si="2"/>
        <v>48</v>
      </c>
      <c r="G33" s="10">
        <f t="shared" si="3"/>
        <v>90</v>
      </c>
    </row>
    <row r="34" spans="1:7">
      <c r="A34" s="11" t="s">
        <v>28</v>
      </c>
      <c r="B34" s="10">
        <v>23</v>
      </c>
      <c r="C34" s="10">
        <v>35</v>
      </c>
      <c r="D34" s="10">
        <v>3</v>
      </c>
      <c r="E34" s="10">
        <v>3</v>
      </c>
      <c r="F34" s="10">
        <f t="shared" si="2"/>
        <v>69</v>
      </c>
      <c r="G34" s="10">
        <f t="shared" si="3"/>
        <v>105</v>
      </c>
    </row>
    <row r="35" spans="1:7">
      <c r="A35" s="10" t="s">
        <v>29</v>
      </c>
      <c r="B35" s="10">
        <v>20</v>
      </c>
      <c r="C35" s="10">
        <v>30</v>
      </c>
      <c r="D35" s="10">
        <v>2</v>
      </c>
      <c r="E35" s="10">
        <v>2</v>
      </c>
      <c r="F35" s="10">
        <f t="shared" si="2"/>
        <v>40</v>
      </c>
      <c r="G35" s="10">
        <f t="shared" si="3"/>
        <v>60</v>
      </c>
    </row>
    <row r="36" spans="1:7">
      <c r="A36" s="10" t="s">
        <v>30</v>
      </c>
      <c r="B36" s="10">
        <v>30</v>
      </c>
      <c r="C36" s="10">
        <v>45</v>
      </c>
      <c r="D36" s="10">
        <v>0</v>
      </c>
      <c r="E36" s="10">
        <v>0</v>
      </c>
      <c r="F36" s="10">
        <f t="shared" si="2"/>
        <v>0</v>
      </c>
      <c r="G36" s="10">
        <f t="shared" si="3"/>
        <v>0</v>
      </c>
    </row>
    <row r="37" spans="1:7">
      <c r="A37" s="10" t="s">
        <v>31</v>
      </c>
      <c r="B37" s="10">
        <v>30</v>
      </c>
      <c r="C37" s="10">
        <v>45</v>
      </c>
      <c r="D37" s="10">
        <v>0</v>
      </c>
      <c r="E37" s="10">
        <v>0</v>
      </c>
      <c r="F37" s="10">
        <f t="shared" si="2"/>
        <v>0</v>
      </c>
      <c r="G37" s="10">
        <f t="shared" si="3"/>
        <v>0</v>
      </c>
    </row>
    <row r="38" spans="1:7">
      <c r="A38" s="6" t="s">
        <v>32</v>
      </c>
      <c r="B38" s="6">
        <v>23</v>
      </c>
      <c r="C38" s="6">
        <v>35</v>
      </c>
      <c r="D38" s="10">
        <v>0</v>
      </c>
      <c r="E38" s="10">
        <v>0</v>
      </c>
      <c r="F38" s="10">
        <f t="shared" si="2"/>
        <v>0</v>
      </c>
      <c r="G38" s="10">
        <f t="shared" si="3"/>
        <v>0</v>
      </c>
    </row>
    <row r="39" spans="1:7">
      <c r="A39" s="41" t="s">
        <v>89</v>
      </c>
      <c r="B39" s="41"/>
      <c r="C39" s="41"/>
      <c r="D39" s="10">
        <v>0</v>
      </c>
      <c r="E39" s="10">
        <v>0</v>
      </c>
      <c r="F39" s="10">
        <f t="shared" si="2"/>
        <v>0</v>
      </c>
      <c r="G39" s="10">
        <f t="shared" si="3"/>
        <v>0</v>
      </c>
    </row>
    <row r="40" spans="1:7">
      <c r="A40" s="26" t="s">
        <v>88</v>
      </c>
      <c r="B40" s="10"/>
      <c r="C40" s="10"/>
      <c r="D40" s="10">
        <v>0</v>
      </c>
      <c r="E40" s="10">
        <v>0</v>
      </c>
      <c r="F40" s="10">
        <f t="shared" si="2"/>
        <v>0</v>
      </c>
      <c r="G40" s="10">
        <v>5</v>
      </c>
    </row>
    <row r="41" spans="1:7">
      <c r="A41" s="26" t="s">
        <v>39</v>
      </c>
      <c r="B41" s="10"/>
      <c r="C41" s="10"/>
      <c r="D41" s="10">
        <v>0</v>
      </c>
      <c r="E41" s="10">
        <v>0</v>
      </c>
      <c r="F41" s="10">
        <f t="shared" si="2"/>
        <v>0</v>
      </c>
      <c r="G41" s="10">
        <v>115</v>
      </c>
    </row>
    <row r="42" spans="1:7">
      <c r="B42" s="10"/>
      <c r="C42" s="10"/>
      <c r="D42" s="10">
        <v>0</v>
      </c>
      <c r="E42" s="10">
        <v>0</v>
      </c>
      <c r="F42" s="10">
        <f t="shared" si="2"/>
        <v>0</v>
      </c>
      <c r="G42" s="10">
        <f t="shared" si="3"/>
        <v>0</v>
      </c>
    </row>
    <row r="43" spans="1:7">
      <c r="A43" s="26" t="s">
        <v>90</v>
      </c>
      <c r="B43" s="10"/>
      <c r="C43" s="10"/>
      <c r="D43" s="10">
        <v>0</v>
      </c>
      <c r="E43" s="10">
        <v>0</v>
      </c>
      <c r="F43" s="10">
        <f t="shared" si="2"/>
        <v>0</v>
      </c>
      <c r="G43" s="10">
        <v>100</v>
      </c>
    </row>
    <row r="44" spans="1:7">
      <c r="A44" s="13" t="s">
        <v>91</v>
      </c>
      <c r="B44" s="10"/>
      <c r="C44" s="10"/>
      <c r="D44" s="10">
        <v>0</v>
      </c>
      <c r="E44" s="10">
        <v>0</v>
      </c>
      <c r="F44" s="10">
        <f t="shared" si="2"/>
        <v>0</v>
      </c>
      <c r="G44" s="10">
        <f t="shared" si="3"/>
        <v>0</v>
      </c>
    </row>
    <row r="45" spans="1:7">
      <c r="A45" s="13" t="s">
        <v>92</v>
      </c>
      <c r="B45" s="13"/>
      <c r="C45" s="13"/>
      <c r="D45" s="10">
        <v>0</v>
      </c>
      <c r="E45" s="10">
        <v>0</v>
      </c>
      <c r="F45" s="10">
        <f t="shared" si="2"/>
        <v>0</v>
      </c>
      <c r="G45" s="10">
        <f t="shared" si="3"/>
        <v>0</v>
      </c>
    </row>
    <row r="46" spans="1:7">
      <c r="A46" s="13"/>
      <c r="B46" s="13"/>
      <c r="C46" s="13"/>
      <c r="D46" s="10">
        <v>0</v>
      </c>
      <c r="E46" s="10">
        <v>0</v>
      </c>
      <c r="F46" s="10">
        <f t="shared" si="2"/>
        <v>0</v>
      </c>
      <c r="G46" s="10">
        <f t="shared" si="3"/>
        <v>0</v>
      </c>
    </row>
    <row r="47" spans="1:7">
      <c r="A47" s="26" t="s">
        <v>82</v>
      </c>
      <c r="B47" s="13"/>
      <c r="C47" s="13"/>
      <c r="D47" s="10">
        <v>0</v>
      </c>
      <c r="E47" s="10">
        <v>0</v>
      </c>
      <c r="F47" s="10">
        <f t="shared" si="2"/>
        <v>0</v>
      </c>
      <c r="G47" s="10">
        <f t="shared" si="3"/>
        <v>0</v>
      </c>
    </row>
    <row r="48" spans="1:7">
      <c r="A48" s="13"/>
      <c r="B48" s="13"/>
      <c r="C48" s="13"/>
      <c r="D48" s="10">
        <v>0</v>
      </c>
      <c r="E48" s="10">
        <v>0</v>
      </c>
      <c r="F48" s="10">
        <f t="shared" si="2"/>
        <v>0</v>
      </c>
      <c r="G48" s="10">
        <f t="shared" si="3"/>
        <v>0</v>
      </c>
    </row>
    <row r="49" spans="1:7">
      <c r="A49" s="13"/>
      <c r="B49" s="13"/>
      <c r="C49" s="13"/>
      <c r="D49" s="10">
        <v>0</v>
      </c>
      <c r="E49" s="10">
        <v>0</v>
      </c>
      <c r="F49" s="10">
        <f t="shared" si="2"/>
        <v>0</v>
      </c>
      <c r="G49" s="10">
        <f t="shared" si="3"/>
        <v>0</v>
      </c>
    </row>
    <row r="50" spans="1:7">
      <c r="A50" s="13"/>
      <c r="B50" s="13"/>
      <c r="C50" s="13"/>
      <c r="D50" s="10">
        <v>0</v>
      </c>
      <c r="E50" s="10">
        <v>0</v>
      </c>
      <c r="F50" s="10">
        <f t="shared" si="2"/>
        <v>0</v>
      </c>
      <c r="G50" s="10">
        <f t="shared" si="3"/>
        <v>0</v>
      </c>
    </row>
    <row r="51" spans="1:7">
      <c r="A51" s="13"/>
      <c r="B51" s="13"/>
      <c r="C51" s="13"/>
      <c r="D51" s="10">
        <v>0</v>
      </c>
      <c r="E51" s="10">
        <v>0</v>
      </c>
      <c r="F51" s="13"/>
      <c r="G51" s="7">
        <f>SUM(G2:G50)</f>
        <v>2320</v>
      </c>
    </row>
    <row r="53" spans="1:7">
      <c r="A53" s="28" t="s">
        <v>99</v>
      </c>
    </row>
    <row r="57" spans="1:7">
      <c r="A57" s="10"/>
      <c r="B57" s="13"/>
      <c r="C57" s="13"/>
      <c r="F57" t="s">
        <v>94</v>
      </c>
      <c r="G57">
        <v>2020</v>
      </c>
    </row>
    <row r="58" spans="1:7">
      <c r="A58" s="10"/>
      <c r="B58" s="13"/>
      <c r="C58" s="13"/>
      <c r="F58" t="s">
        <v>98</v>
      </c>
      <c r="G58">
        <v>395</v>
      </c>
    </row>
    <row r="59" spans="1:7">
      <c r="A59" s="10"/>
      <c r="B59" s="13"/>
      <c r="C59" s="13"/>
      <c r="F59" t="s">
        <v>100</v>
      </c>
      <c r="G59">
        <v>20</v>
      </c>
    </row>
    <row r="60" spans="1:7">
      <c r="A60" s="10"/>
      <c r="B60" s="13"/>
      <c r="C60" s="13"/>
      <c r="G60">
        <v>1580</v>
      </c>
    </row>
  </sheetData>
  <mergeCells count="4">
    <mergeCell ref="A13:C13"/>
    <mergeCell ref="A25:C25"/>
    <mergeCell ref="A29:C29"/>
    <mergeCell ref="A39:C3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4" sqref="J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1-Nov-20</vt:lpstr>
      <vt:lpstr>2-Nov-20 </vt:lpstr>
      <vt:lpstr>05-Nov-20</vt:lpstr>
      <vt:lpstr>6-Nov-20</vt:lpstr>
      <vt:lpstr>07-Nov-20</vt:lpstr>
      <vt:lpstr>08-Nov-20 </vt:lpstr>
      <vt:lpstr>9-Nov-20</vt:lpstr>
      <vt:lpstr>10-Nov-20</vt:lpstr>
      <vt:lpstr>11-Nov-2020</vt:lpstr>
      <vt:lpstr>12-Nov-2020</vt:lpstr>
      <vt:lpstr>13-Nov-2020</vt:lpstr>
      <vt:lpstr>14-Nov-20</vt:lpstr>
      <vt:lpstr>15-Nov-20</vt:lpstr>
      <vt:lpstr>16-Nov-20</vt:lpstr>
      <vt:lpstr>17-Nov-20</vt:lpstr>
      <vt:lpstr>18-Nov-20</vt:lpstr>
      <vt:lpstr>19-Nov-20</vt:lpstr>
      <vt:lpstr>20-NOv-20</vt:lpstr>
      <vt:lpstr>21-Nov-2020</vt:lpstr>
      <vt:lpstr>22-Nov-2020</vt:lpstr>
      <vt:lpstr>23-Nov-2020</vt:lpstr>
      <vt:lpstr>24-Nov-2020</vt:lpstr>
      <vt:lpstr>25-Nov-2020</vt:lpstr>
      <vt:lpstr>26-Nov-2020</vt:lpstr>
      <vt:lpstr>27-Nov-2020</vt:lpstr>
      <vt:lpstr>28-Nov-2020</vt:lpstr>
      <vt:lpstr>29-Nov-2020</vt:lpstr>
      <vt:lpstr>30-Nov-2020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</dc:creator>
  <cp:lastModifiedBy>Shalini</cp:lastModifiedBy>
  <dcterms:created xsi:type="dcterms:W3CDTF">2020-11-02T06:38:28Z</dcterms:created>
  <dcterms:modified xsi:type="dcterms:W3CDTF">2020-12-01T16:17:06Z</dcterms:modified>
</cp:coreProperties>
</file>