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ie\OneDrive - Imperial College London\Documents\04_FINAL FOURTH YEAR\IOT\SIOT_COURSEWORK\"/>
    </mc:Choice>
  </mc:AlternateContent>
  <xr:revisionPtr revIDLastSave="0" documentId="13_ncr:1_{682FF240-8C4A-4C7D-8E24-D95290122554}" xr6:coauthVersionLast="47" xr6:coauthVersionMax="47" xr10:uidLastSave="{00000000-0000-0000-0000-000000000000}"/>
  <bookViews>
    <workbookView xWindow="-90" yWindow="-90" windowWidth="19380" windowHeight="10530" xr2:uid="{00000000-000D-0000-FFFF-FFFF00000000}"/>
  </bookViews>
  <sheets>
    <sheet name="Sheet1" sheetId="1" r:id="rId1"/>
  </sheets>
  <definedNames>
    <definedName name="_xlnm.Print_Titles" localSheetId="0">Sheet1!$1:$2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H43" i="1" l="1"/>
  <c r="H27" i="1"/>
  <c r="H42" i="1"/>
  <c r="G43" i="1"/>
  <c r="G42" i="1"/>
  <c r="H29" i="1"/>
  <c r="D39" i="1" s="1"/>
  <c r="H28" i="1"/>
  <c r="C39" i="1" s="1"/>
  <c r="F39" i="1"/>
  <c r="B39" i="1"/>
  <c r="F43" i="1"/>
  <c r="E43" i="1"/>
  <c r="D43" i="1"/>
  <c r="C43" i="1"/>
  <c r="F42" i="1"/>
  <c r="E42" i="1"/>
  <c r="D42" i="1"/>
  <c r="C42" i="1"/>
  <c r="F38" i="1" l="1"/>
  <c r="F37" i="1"/>
  <c r="F36" i="1"/>
  <c r="F35" i="1"/>
  <c r="F34" i="1"/>
  <c r="G29" i="1"/>
  <c r="G28" i="1"/>
  <c r="G27" i="1"/>
  <c r="F29" i="1"/>
  <c r="F28" i="1"/>
  <c r="F27" i="1"/>
  <c r="E29" i="1"/>
  <c r="E28" i="1"/>
  <c r="E27" i="1"/>
  <c r="E38" i="1"/>
  <c r="D38" i="1"/>
  <c r="D37" i="1"/>
  <c r="C38" i="1"/>
  <c r="E37" i="1"/>
  <c r="C37" i="1"/>
  <c r="C36" i="1"/>
  <c r="D36" i="1"/>
  <c r="E36" i="1"/>
  <c r="E34" i="1"/>
  <c r="E35" i="1"/>
  <c r="D29" i="1"/>
  <c r="D28" i="1"/>
  <c r="D27" i="1"/>
  <c r="D35" i="1"/>
  <c r="C35" i="1"/>
  <c r="D34" i="1"/>
  <c r="C34" i="1"/>
  <c r="C29" i="1"/>
  <c r="C27" i="1"/>
  <c r="C28" i="1"/>
  <c r="B34" i="1"/>
  <c r="B35" i="1"/>
  <c r="B38" i="1"/>
  <c r="B37" i="1"/>
  <c r="B36" i="1"/>
</calcChain>
</file>

<file path=xl/sharedStrings.xml><?xml version="1.0" encoding="utf-8"?>
<sst xmlns="http://schemas.openxmlformats.org/spreadsheetml/2006/main" count="46" uniqueCount="20">
  <si>
    <t>Time</t>
  </si>
  <si>
    <t>Day 1</t>
  </si>
  <si>
    <t>Day 2</t>
  </si>
  <si>
    <t>Day 3</t>
  </si>
  <si>
    <t>Day 4</t>
  </si>
  <si>
    <t>Day 5</t>
  </si>
  <si>
    <t>Day 6</t>
  </si>
  <si>
    <t>Day</t>
  </si>
  <si>
    <t>Temp</t>
  </si>
  <si>
    <t>Light</t>
  </si>
  <si>
    <t>Good Sleep</t>
  </si>
  <si>
    <t>Data</t>
  </si>
  <si>
    <t>Temp Var</t>
  </si>
  <si>
    <t>Temp Max</t>
  </si>
  <si>
    <t>Temp Min</t>
  </si>
  <si>
    <t>Outcome</t>
  </si>
  <si>
    <t>Mean Temp</t>
  </si>
  <si>
    <t>Mean Light Level</t>
  </si>
  <si>
    <t>Max Temp</t>
  </si>
  <si>
    <t>Min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</si>
</sst>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3" borderId="0" xfId="0" applyNumberFormat="1" applyFill="1"/>
    <xf numFmtId="0" fontId="0" fillId="0" borderId="0" xfId="0" applyAlignment="1">
      <alignment horizontal="center" vertical="top"/>
    </xf>
    <xf numFmtId="20" fontId="0" fillId="2" borderId="0" xfId="0" applyNumberFormat="1" applyFill="1" applyAlignment="1">
      <alignment horizontal="center" vertical="top"/>
    </xf>
    <xf numFmtId="16" fontId="0" fillId="2" borderId="0" xfId="0" applyNumberForma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20" fontId="0" fillId="0" borderId="0" xfId="0" applyNumberForma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2" fontId="0" fillId="3" borderId="0" xfId="0" applyNumberForma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Temperatures/Day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92825896762904"/>
          <c:y val="0.14970149253731346"/>
          <c:w val="0.78260192475940504"/>
          <c:h val="0.586251811807106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Sheet1!$B$42</c:f>
              <c:strCache>
                <c:ptCount val="1"/>
                <c:pt idx="0">
                  <c:v>Mean Temp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Sheet1!$C$41:$H$41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Sheet1!$C$42:$H$42</c:f>
              <c:numCache>
                <c:formatCode>#,##0.00</c:formatCode>
                <c:ptCount val="6"/>
                <c:pt idx="0">
                  <c:v>19.184910399405862</c:v>
                </c:pt>
                <c:pt idx="1">
                  <c:v>17.627594195976538</c:v>
                </c:pt>
                <c:pt idx="2">
                  <c:v>18.69660586819175</c:v>
                </c:pt>
                <c:pt idx="3">
                  <c:v>19.221215924460111</c:v>
                </c:pt>
                <c:pt idx="4">
                  <c:v>14.774629708203872</c:v>
                </c:pt>
                <c:pt idx="5">
                  <c:v>18.799645848697523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18-45BB-BE64-F4A24744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457599"/>
        <c:axId val="2075727551"/>
      </c:barChart>
      <c:catAx>
        <c:axId val="20744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27551"/>
        <c:crosses val="autoZero"/>
        <c:auto val="1"/>
        <c:lblAlgn val="ctr"/>
        <c:lblOffset val="100"/>
        <c:noMultiLvlLbl val="0"/>
      </c:catAx>
      <c:valAx>
        <c:axId val="207572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57599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Light</a:t>
            </a:r>
            <a:r>
              <a:rPr lang="en-GB" baseline="0"/>
              <a:t> Levels</a:t>
            </a:r>
            <a:r>
              <a:rPr lang="en-GB"/>
              <a:t>/Day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92825896762904"/>
          <c:y val="0.14970149253731346"/>
          <c:w val="0.78260192475940504"/>
          <c:h val="0.586251811807106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Sheet1!$B$43</c:f>
              <c:strCache>
                <c:ptCount val="1"/>
                <c:pt idx="0">
                  <c:v>Mean Light Level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Sheet1!$C$43:$H$43</c:f>
              <c:numCache>
                <c:formatCode>General</c:formatCode>
                <c:ptCount val="6"/>
                <c:pt idx="0">
                  <c:v>3259</c:v>
                </c:pt>
                <c:pt idx="1">
                  <c:v>3784</c:v>
                </c:pt>
                <c:pt idx="2">
                  <c:v>3969</c:v>
                </c:pt>
                <c:pt idx="3">
                  <c:v>3799</c:v>
                </c:pt>
                <c:pt idx="4">
                  <c:v>3803</c:v>
                </c:pt>
                <c:pt idx="5">
                  <c:v>3550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10-47C1-A829-6306292A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457599"/>
        <c:axId val="2075727551"/>
      </c:barChart>
      <c:catAx>
        <c:axId val="20744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27551"/>
        <c:crosses val="autoZero"/>
        <c:auto val="1"/>
        <c:lblAlgn val="ctr"/>
        <c:lblOffset val="100"/>
        <c:noMultiLvlLbl val="0"/>
      </c:catAx>
      <c:valAx>
        <c:axId val="207572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Light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57599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846666</xdr:colOff>
      <xdr:row>25</xdr:row>
      <xdr:rowOff>10584</xdr:rowOff>
    </xdr:from>
    <xdr:to>
      <xdr:col>14</xdr:col>
      <xdr:colOff>465666</xdr:colOff>
      <xdr:row>38</xdr:row>
      <xdr:rowOff>86784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50A12D-C219-450C-ACCA-C4D9DF2C5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211668</xdr:colOff>
      <xdr:row>25</xdr:row>
      <xdr:rowOff>10584</xdr:rowOff>
    </xdr:from>
    <xdr:to>
      <xdr:col>23</xdr:col>
      <xdr:colOff>486834</xdr:colOff>
      <xdr:row>38</xdr:row>
      <xdr:rowOff>86784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8FA3C9-5895-42CA-8073-9EC456394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3"/>
  <sheetViews>
    <sheetView tabSelected="1" topLeftCell="A21" zoomScale="99" zoomScaleNormal="99" workbookViewId="0">
      <selection activeCell="H35" sqref="H35"/>
    </sheetView>
  </sheetViews>
  <sheetFormatPr defaultRowHeight="14.75" x14ac:dyDescent="0.75"/>
  <cols>
    <col min="1" max="1" width="13" style="2" customWidth="1"/>
    <col min="2" max="2" width="13.40625" style="2" customWidth="1"/>
    <col min="3" max="13" width="13" style="2" customWidth="1"/>
  </cols>
  <sheetData>
    <row r="1" spans="1:15" x14ac:dyDescent="0.75">
      <c r="A1" s="2" t="s">
        <v>7</v>
      </c>
      <c r="B1" s="14" t="s">
        <v>1</v>
      </c>
      <c r="C1" s="14"/>
      <c r="D1" s="14" t="s">
        <v>2</v>
      </c>
      <c r="E1" s="14"/>
      <c r="F1" s="14" t="s">
        <v>3</v>
      </c>
      <c r="G1" s="14"/>
      <c r="H1" s="14" t="s">
        <v>4</v>
      </c>
      <c r="I1" s="14"/>
      <c r="J1" s="14" t="s">
        <v>5</v>
      </c>
      <c r="K1" s="14"/>
      <c r="L1" s="14" t="s">
        <v>6</v>
      </c>
      <c r="M1" s="14"/>
      <c r="N1" s="1"/>
      <c r="O1" s="1"/>
    </row>
    <row r="2" spans="1:15" s="2" customFormat="1" x14ac:dyDescent="0.75">
      <c r="A2" s="2" t="s">
        <v>0</v>
      </c>
      <c r="B2" s="4" t="s">
        <v>8</v>
      </c>
      <c r="C2" s="4" t="s">
        <v>9</v>
      </c>
      <c r="D2" s="4" t="s">
        <v>8</v>
      </c>
      <c r="E2" s="4" t="s">
        <v>9</v>
      </c>
      <c r="F2" s="4" t="s">
        <v>8</v>
      </c>
      <c r="G2" s="4" t="s">
        <v>9</v>
      </c>
      <c r="H2" s="4" t="s">
        <v>8</v>
      </c>
      <c r="I2" s="4" t="s">
        <v>9</v>
      </c>
      <c r="J2" s="4" t="s">
        <v>8</v>
      </c>
      <c r="K2" s="4" t="s">
        <v>9</v>
      </c>
      <c r="L2" s="4" t="s">
        <v>8</v>
      </c>
      <c r="M2" s="4" t="s">
        <v>9</v>
      </c>
    </row>
    <row r="3" spans="1:15" x14ac:dyDescent="0.75">
      <c r="A3" s="3">
        <v>0.95833333333333337</v>
      </c>
      <c r="B3" s="5">
        <v>19.8</v>
      </c>
      <c r="C3" s="2">
        <v>2182</v>
      </c>
      <c r="F3" s="5">
        <v>17.600000000000001</v>
      </c>
      <c r="G3" s="2">
        <v>3411</v>
      </c>
    </row>
    <row r="4" spans="1:15" x14ac:dyDescent="0.75">
      <c r="A4" s="3">
        <v>0.97916666666666663</v>
      </c>
      <c r="B4" s="5">
        <v>19.899999999999999</v>
      </c>
      <c r="C4" s="2">
        <v>1991</v>
      </c>
      <c r="D4" s="5">
        <v>16.5</v>
      </c>
      <c r="E4" s="2">
        <v>1904</v>
      </c>
      <c r="F4" s="5">
        <v>17.899999999999999</v>
      </c>
      <c r="G4" s="2">
        <v>3417</v>
      </c>
    </row>
    <row r="5" spans="1:15" x14ac:dyDescent="0.75">
      <c r="A5" s="3">
        <v>0</v>
      </c>
      <c r="B5" s="5">
        <v>19.899999999999999</v>
      </c>
      <c r="C5" s="2">
        <v>1442</v>
      </c>
      <c r="D5" s="5">
        <v>17.899999999999999</v>
      </c>
      <c r="E5" s="2">
        <v>1830</v>
      </c>
      <c r="F5" s="5">
        <v>18.3</v>
      </c>
      <c r="G5" s="2">
        <v>3435</v>
      </c>
    </row>
    <row r="6" spans="1:15" x14ac:dyDescent="0.75">
      <c r="A6" s="3">
        <v>2.0833333333333332E-2</v>
      </c>
      <c r="B6" s="5">
        <v>20.100000000000001</v>
      </c>
      <c r="C6" s="2">
        <v>1467</v>
      </c>
      <c r="D6" s="5">
        <v>17.899999999999999</v>
      </c>
      <c r="E6" s="2">
        <v>4095</v>
      </c>
      <c r="F6" s="5">
        <v>18.600000000000001</v>
      </c>
      <c r="G6" s="2">
        <v>4095</v>
      </c>
    </row>
    <row r="7" spans="1:15" x14ac:dyDescent="0.75">
      <c r="A7" s="3">
        <v>4.1666666666666664E-2</v>
      </c>
      <c r="B7" s="5">
        <v>19.5</v>
      </c>
      <c r="C7" s="2">
        <v>4095</v>
      </c>
      <c r="D7" s="5">
        <v>17.7</v>
      </c>
      <c r="E7" s="2">
        <v>4095</v>
      </c>
      <c r="F7" s="5">
        <v>18.600000000000001</v>
      </c>
      <c r="G7" s="2">
        <v>4095</v>
      </c>
      <c r="H7" s="5">
        <v>20.100000000000001</v>
      </c>
      <c r="I7" s="2">
        <v>4095</v>
      </c>
    </row>
    <row r="8" spans="1:15" x14ac:dyDescent="0.75">
      <c r="A8" s="3">
        <v>6.25E-2</v>
      </c>
      <c r="B8" s="5">
        <v>19.399999999999999</v>
      </c>
      <c r="C8" s="2">
        <v>4095</v>
      </c>
      <c r="D8" s="5">
        <v>17.600000000000001</v>
      </c>
      <c r="E8" s="2">
        <v>4095</v>
      </c>
      <c r="F8" s="5">
        <v>18.7</v>
      </c>
      <c r="G8" s="2">
        <v>4095</v>
      </c>
      <c r="H8" s="5">
        <v>19.399999999999999</v>
      </c>
      <c r="I8" s="2">
        <v>4095</v>
      </c>
    </row>
    <row r="9" spans="1:15" x14ac:dyDescent="0.75">
      <c r="A9" s="3">
        <v>8.3333333333333301E-2</v>
      </c>
      <c r="B9" s="5">
        <v>19.3</v>
      </c>
      <c r="C9" s="2">
        <v>4095</v>
      </c>
      <c r="D9" s="5">
        <v>17.600000000000001</v>
      </c>
      <c r="E9" s="2">
        <v>4095</v>
      </c>
      <c r="F9" s="5">
        <v>18.8</v>
      </c>
      <c r="G9" s="2">
        <v>4095</v>
      </c>
      <c r="H9" s="5">
        <v>19.5</v>
      </c>
      <c r="I9" s="2">
        <v>4095</v>
      </c>
    </row>
    <row r="10" spans="1:15" x14ac:dyDescent="0.75">
      <c r="A10" s="3">
        <v>0.104166666666667</v>
      </c>
      <c r="B10" s="5">
        <v>19.5</v>
      </c>
      <c r="C10" s="2">
        <v>4095</v>
      </c>
      <c r="D10" s="5">
        <v>17.600000000000001</v>
      </c>
      <c r="E10" s="2">
        <v>4095</v>
      </c>
      <c r="F10" s="5">
        <v>18.899999999999999</v>
      </c>
      <c r="G10" s="2">
        <v>4095</v>
      </c>
      <c r="H10" s="5">
        <v>19.5</v>
      </c>
      <c r="I10" s="2">
        <v>4095</v>
      </c>
    </row>
    <row r="11" spans="1:15" x14ac:dyDescent="0.75">
      <c r="A11" s="3">
        <v>0.125</v>
      </c>
      <c r="B11" s="5">
        <v>18.8</v>
      </c>
      <c r="C11" s="2">
        <v>4095</v>
      </c>
      <c r="D11" s="5">
        <v>17.600000000000001</v>
      </c>
      <c r="E11" s="2">
        <v>4095</v>
      </c>
      <c r="F11" s="5">
        <v>19</v>
      </c>
      <c r="G11" s="2">
        <v>4095</v>
      </c>
      <c r="H11" s="5">
        <v>19.399999999999999</v>
      </c>
      <c r="I11" s="2">
        <v>4095</v>
      </c>
    </row>
    <row r="12" spans="1:15" x14ac:dyDescent="0.75">
      <c r="A12" s="3">
        <v>0.14583333333333301</v>
      </c>
      <c r="B12" s="5">
        <v>18.7</v>
      </c>
      <c r="C12" s="2">
        <v>4095</v>
      </c>
      <c r="D12" s="5">
        <v>17.8</v>
      </c>
      <c r="E12" s="2">
        <v>4095</v>
      </c>
      <c r="F12" s="5">
        <v>18.899999999999999</v>
      </c>
      <c r="G12" s="2">
        <v>4095</v>
      </c>
      <c r="H12" s="5">
        <v>19.2</v>
      </c>
      <c r="I12" s="2">
        <v>4095</v>
      </c>
      <c r="J12" s="5">
        <v>16.100000000000001</v>
      </c>
      <c r="K12" s="2">
        <v>2488</v>
      </c>
      <c r="L12" s="5">
        <v>19</v>
      </c>
      <c r="M12" s="2">
        <v>1893</v>
      </c>
    </row>
    <row r="13" spans="1:15" x14ac:dyDescent="0.75">
      <c r="A13" s="3">
        <v>0.16666666666666699</v>
      </c>
      <c r="B13" s="5">
        <v>18.600000000000001</v>
      </c>
      <c r="C13" s="2">
        <v>4095</v>
      </c>
      <c r="D13" s="5">
        <v>17.8</v>
      </c>
      <c r="E13" s="2">
        <v>4095</v>
      </c>
      <c r="F13" s="5">
        <v>18.7</v>
      </c>
      <c r="G13" s="2">
        <v>4095</v>
      </c>
      <c r="H13" s="5">
        <v>19.100000000000001</v>
      </c>
      <c r="I13" s="2">
        <v>4095</v>
      </c>
      <c r="J13" s="5">
        <v>15.6</v>
      </c>
      <c r="K13" s="2">
        <v>4095</v>
      </c>
      <c r="L13" s="5">
        <v>19</v>
      </c>
      <c r="M13" s="2">
        <v>1887</v>
      </c>
    </row>
    <row r="14" spans="1:15" x14ac:dyDescent="0.75">
      <c r="A14" s="3">
        <v>0.1875</v>
      </c>
      <c r="B14" s="5">
        <v>18.399999999999999</v>
      </c>
      <c r="C14" s="2">
        <v>4095</v>
      </c>
      <c r="D14" s="5">
        <v>17.8</v>
      </c>
      <c r="E14" s="2">
        <v>4095</v>
      </c>
      <c r="F14" s="5">
        <v>18.899999999999999</v>
      </c>
      <c r="G14" s="2">
        <v>4095</v>
      </c>
      <c r="H14" s="5">
        <v>19.100000000000001</v>
      </c>
      <c r="I14" s="2">
        <v>4095</v>
      </c>
      <c r="J14" s="5">
        <v>14.9</v>
      </c>
      <c r="K14" s="2">
        <v>4095</v>
      </c>
      <c r="L14" s="5">
        <v>18.8</v>
      </c>
      <c r="M14" s="2">
        <v>4095</v>
      </c>
    </row>
    <row r="15" spans="1:15" x14ac:dyDescent="0.75">
      <c r="A15" s="3">
        <v>0.20833333333333301</v>
      </c>
      <c r="B15" s="5">
        <v>18.3</v>
      </c>
      <c r="C15" s="2">
        <v>4095</v>
      </c>
      <c r="D15" s="5">
        <v>17.7</v>
      </c>
      <c r="E15" s="2">
        <v>4095</v>
      </c>
      <c r="F15" s="5">
        <v>18.8</v>
      </c>
      <c r="G15" s="2">
        <v>4095</v>
      </c>
      <c r="H15" s="5">
        <v>19.3</v>
      </c>
      <c r="I15" s="2">
        <v>4095</v>
      </c>
      <c r="J15" s="5">
        <v>14.9</v>
      </c>
      <c r="K15" s="2">
        <v>4095</v>
      </c>
      <c r="L15" s="5">
        <v>18.8</v>
      </c>
      <c r="M15" s="2">
        <v>4095</v>
      </c>
    </row>
    <row r="16" spans="1:15" x14ac:dyDescent="0.75">
      <c r="A16" s="3">
        <v>0.22916666666666699</v>
      </c>
      <c r="B16" s="5">
        <v>18.8</v>
      </c>
      <c r="C16" s="2">
        <v>4095</v>
      </c>
      <c r="D16" s="5">
        <v>17.7</v>
      </c>
      <c r="E16" s="2">
        <v>4095</v>
      </c>
      <c r="F16" s="5">
        <v>18.899999999999999</v>
      </c>
      <c r="G16" s="2">
        <v>4095</v>
      </c>
      <c r="H16" s="5">
        <v>19.2</v>
      </c>
      <c r="I16" s="2">
        <v>4095</v>
      </c>
      <c r="J16" s="5">
        <v>14.5</v>
      </c>
      <c r="K16" s="2">
        <v>4095</v>
      </c>
      <c r="L16" s="5">
        <v>18.7</v>
      </c>
      <c r="M16" s="2">
        <v>4095</v>
      </c>
    </row>
    <row r="17" spans="1:13" x14ac:dyDescent="0.75">
      <c r="A17" s="3">
        <v>0.25</v>
      </c>
      <c r="B17" s="5">
        <v>18.899999999999999</v>
      </c>
      <c r="C17" s="2">
        <v>4095</v>
      </c>
      <c r="D17" s="5">
        <v>17.7</v>
      </c>
      <c r="E17" s="2">
        <v>4095</v>
      </c>
      <c r="F17" s="5">
        <v>18.7</v>
      </c>
      <c r="G17" s="2">
        <v>4095</v>
      </c>
      <c r="H17" s="5">
        <v>19.3</v>
      </c>
      <c r="I17" s="2">
        <v>4095</v>
      </c>
      <c r="J17" s="5">
        <v>14.5</v>
      </c>
      <c r="K17" s="2">
        <v>4095</v>
      </c>
      <c r="L17" s="5">
        <v>18.600000000000001</v>
      </c>
      <c r="M17" s="2">
        <v>4095</v>
      </c>
    </row>
    <row r="18" spans="1:13" x14ac:dyDescent="0.75">
      <c r="A18" s="3">
        <v>0.27083333333333298</v>
      </c>
      <c r="D18" s="5">
        <v>17.600000000000001</v>
      </c>
      <c r="E18" s="2">
        <v>4095</v>
      </c>
      <c r="F18" s="5">
        <v>18.899999999999999</v>
      </c>
      <c r="G18" s="2">
        <v>4095</v>
      </c>
      <c r="H18" s="5">
        <v>19.100000000000001</v>
      </c>
      <c r="I18" s="2">
        <v>4095</v>
      </c>
      <c r="J18" s="5">
        <v>14.4</v>
      </c>
      <c r="K18" s="2">
        <v>4095</v>
      </c>
      <c r="L18" s="5">
        <v>18.7</v>
      </c>
      <c r="M18" s="2">
        <v>4095</v>
      </c>
    </row>
    <row r="19" spans="1:13" x14ac:dyDescent="0.75">
      <c r="A19" s="3">
        <v>0.29166666666666702</v>
      </c>
      <c r="D19" s="5">
        <v>17.600000000000001</v>
      </c>
      <c r="E19" s="2">
        <v>4095</v>
      </c>
      <c r="F19" s="5">
        <v>19</v>
      </c>
      <c r="G19" s="2">
        <v>4095</v>
      </c>
      <c r="H19" s="5">
        <v>19</v>
      </c>
      <c r="I19" s="2">
        <v>4095</v>
      </c>
      <c r="J19" s="5">
        <v>14.5</v>
      </c>
      <c r="K19" s="2">
        <v>4095</v>
      </c>
      <c r="L19" s="5">
        <v>18.8</v>
      </c>
      <c r="M19" s="2">
        <v>4095</v>
      </c>
    </row>
    <row r="20" spans="1:13" x14ac:dyDescent="0.75">
      <c r="A20" s="3">
        <v>0.3125</v>
      </c>
      <c r="D20" s="5">
        <v>17.600000000000001</v>
      </c>
      <c r="E20" s="2">
        <v>4095</v>
      </c>
      <c r="F20" s="5">
        <v>18.899999999999999</v>
      </c>
      <c r="G20" s="2">
        <v>4095</v>
      </c>
      <c r="H20" s="5">
        <v>19</v>
      </c>
      <c r="I20" s="2">
        <v>4095</v>
      </c>
      <c r="J20" s="5">
        <v>14.5</v>
      </c>
      <c r="K20" s="2">
        <v>4095</v>
      </c>
      <c r="L20" s="5">
        <v>18.8</v>
      </c>
      <c r="M20" s="2">
        <v>4095</v>
      </c>
    </row>
    <row r="21" spans="1:13" x14ac:dyDescent="0.75">
      <c r="A21" s="3">
        <v>0.33333333333333298</v>
      </c>
      <c r="D21" s="5">
        <v>17.5</v>
      </c>
      <c r="E21" s="2">
        <v>4095</v>
      </c>
      <c r="F21" s="5">
        <v>18.7</v>
      </c>
      <c r="G21" s="2">
        <v>4095</v>
      </c>
      <c r="H21" s="5">
        <v>18.899999999999999</v>
      </c>
      <c r="I21" s="2">
        <v>3370</v>
      </c>
      <c r="J21" s="5">
        <v>14.3</v>
      </c>
      <c r="K21" s="2">
        <v>4095</v>
      </c>
      <c r="L21" s="5">
        <v>18.7</v>
      </c>
      <c r="M21" s="2">
        <v>4095</v>
      </c>
    </row>
    <row r="22" spans="1:13" x14ac:dyDescent="0.75">
      <c r="A22" s="3">
        <v>0.35416666666666702</v>
      </c>
      <c r="D22" s="5">
        <v>17.5</v>
      </c>
      <c r="E22" s="2">
        <v>4095</v>
      </c>
      <c r="F22" s="5">
        <v>19</v>
      </c>
      <c r="G22" s="2">
        <v>4028</v>
      </c>
      <c r="H22" s="5">
        <v>18.899999999999999</v>
      </c>
      <c r="I22" s="2">
        <v>2493</v>
      </c>
      <c r="J22" s="5">
        <v>14.6</v>
      </c>
      <c r="K22" s="2">
        <v>3562</v>
      </c>
      <c r="L22" s="5">
        <v>18.8</v>
      </c>
      <c r="M22" s="2">
        <v>4095</v>
      </c>
    </row>
    <row r="23" spans="1:13" x14ac:dyDescent="0.75">
      <c r="A23" s="3">
        <v>0.375</v>
      </c>
      <c r="D23" s="5">
        <v>17.899999999999999</v>
      </c>
      <c r="E23" s="2">
        <v>4068</v>
      </c>
      <c r="F23" s="5">
        <v>18.899999999999999</v>
      </c>
      <c r="G23" s="2">
        <v>3716</v>
      </c>
      <c r="H23" s="5">
        <v>18.8</v>
      </c>
      <c r="I23" s="2">
        <v>2291</v>
      </c>
      <c r="J23" s="5">
        <v>14.6</v>
      </c>
      <c r="K23" s="2">
        <v>3197</v>
      </c>
      <c r="L23" s="5">
        <v>18.899999999999999</v>
      </c>
      <c r="M23" s="2">
        <v>3472</v>
      </c>
    </row>
    <row r="24" spans="1:13" x14ac:dyDescent="0.75">
      <c r="A24" s="9"/>
    </row>
    <row r="25" spans="1:13" x14ac:dyDescent="0.75">
      <c r="H25"/>
      <c r="J25"/>
      <c r="K25"/>
      <c r="L25"/>
      <c r="M25"/>
    </row>
    <row r="26" spans="1:13" x14ac:dyDescent="0.75">
      <c r="B26" s="7" t="s">
        <v>7</v>
      </c>
      <c r="C26" s="7" t="s">
        <v>1</v>
      </c>
      <c r="D26" s="7" t="s">
        <v>2</v>
      </c>
      <c r="E26" s="7" t="s">
        <v>3</v>
      </c>
      <c r="F26" s="7" t="s">
        <v>4</v>
      </c>
      <c r="G26" s="7" t="s">
        <v>5</v>
      </c>
      <c r="H26" s="7" t="s">
        <v>6</v>
      </c>
      <c r="J26"/>
      <c r="K26"/>
      <c r="L26"/>
      <c r="M26"/>
    </row>
    <row r="27" spans="1:13" x14ac:dyDescent="0.75">
      <c r="B27" s="7" t="s">
        <v>16</v>
      </c>
      <c r="C27" s="8">
        <f>GEOMEAN(B3:B17)</f>
        <v>19.184910399405862</v>
      </c>
      <c r="D27" s="8">
        <f>GEOMEAN(D4:D23)</f>
        <v>17.627594195976538</v>
      </c>
      <c r="E27" s="8">
        <f>GEOMEAN(F3:F23)</f>
        <v>18.69660586819175</v>
      </c>
      <c r="F27" s="8">
        <f>GEOMEAN(H7:H23)</f>
        <v>19.221215924460111</v>
      </c>
      <c r="G27" s="8">
        <f>GEOMEAN(J12:J23)</f>
        <v>14.774629708203872</v>
      </c>
      <c r="H27" s="8">
        <f>GEOMEAN(L12:L23)</f>
        <v>18.799645848697523</v>
      </c>
      <c r="J27"/>
      <c r="K27"/>
      <c r="L27"/>
      <c r="M27"/>
    </row>
    <row r="28" spans="1:13" x14ac:dyDescent="0.75">
      <c r="B28" s="7" t="s">
        <v>18</v>
      </c>
      <c r="C28" s="6">
        <f>MAX(B3:B17)</f>
        <v>20.100000000000001</v>
      </c>
      <c r="D28" s="6">
        <f>MAX(D4:D23)</f>
        <v>17.899999999999999</v>
      </c>
      <c r="E28" s="6">
        <f>MAX(F3:F23)</f>
        <v>19</v>
      </c>
      <c r="F28" s="6">
        <f>MAX(H7:H23)</f>
        <v>20.100000000000001</v>
      </c>
      <c r="G28" s="6">
        <f>MAX(J12:J23)</f>
        <v>16.100000000000001</v>
      </c>
      <c r="H28" s="6">
        <f>MAX(L12:L23)</f>
        <v>19</v>
      </c>
      <c r="J28"/>
      <c r="K28"/>
      <c r="L28"/>
      <c r="M28"/>
    </row>
    <row r="29" spans="1:13" x14ac:dyDescent="0.75">
      <c r="B29" s="7" t="s">
        <v>19</v>
      </c>
      <c r="C29" s="6">
        <f>MIN(B3:B17)</f>
        <v>18.3</v>
      </c>
      <c r="D29" s="6">
        <f>MIN(D4:D23)</f>
        <v>16.5</v>
      </c>
      <c r="E29" s="6">
        <f>MIN(F3:F23)</f>
        <v>17.600000000000001</v>
      </c>
      <c r="F29" s="6">
        <f>MIN(H7:H23)</f>
        <v>18.8</v>
      </c>
      <c r="G29" s="6">
        <f>MIN(J12:J23)</f>
        <v>14.3</v>
      </c>
      <c r="H29" s="6">
        <f>MIN(L12:L23)</f>
        <v>18.600000000000001</v>
      </c>
      <c r="J29" s="5"/>
    </row>
    <row r="30" spans="1:13" x14ac:dyDescent="0.75">
      <c r="B30" s="7" t="s">
        <v>10</v>
      </c>
      <c r="C30" s="7">
        <v>0</v>
      </c>
      <c r="D30" s="7">
        <v>0</v>
      </c>
      <c r="E30" s="7">
        <v>1</v>
      </c>
      <c r="F30" s="7">
        <v>1</v>
      </c>
      <c r="G30" s="7">
        <v>0</v>
      </c>
      <c r="H30" s="7">
        <v>0</v>
      </c>
      <c r="J30"/>
      <c r="K30"/>
      <c r="L30"/>
      <c r="M30"/>
    </row>
    <row r="32" spans="1:13" x14ac:dyDescent="0.75">
      <c r="B32" s="11" t="s">
        <v>11</v>
      </c>
      <c r="C32" s="12"/>
      <c r="D32" s="12"/>
      <c r="E32" s="12"/>
      <c r="F32" s="13"/>
    </row>
    <row r="33" spans="2:8" x14ac:dyDescent="0.75">
      <c r="B33" s="6" t="s">
        <v>12</v>
      </c>
      <c r="C33" s="7" t="s">
        <v>13</v>
      </c>
      <c r="D33" s="7" t="s">
        <v>14</v>
      </c>
      <c r="E33" s="10" t="s">
        <v>17</v>
      </c>
      <c r="F33" s="7" t="s">
        <v>15</v>
      </c>
    </row>
    <row r="34" spans="2:8" x14ac:dyDescent="0.75">
      <c r="B34" s="6">
        <f>_xlfn.VAR.S(B3:B17)</f>
        <v>0.34638095238095223</v>
      </c>
      <c r="C34" s="6">
        <f>MAX(B3:B17)</f>
        <v>20.100000000000001</v>
      </c>
      <c r="D34" s="6">
        <f>MIN(B3:B17)</f>
        <v>18.3</v>
      </c>
      <c r="E34" s="7">
        <f>TRUNC(GEOMEAN(C3:C17))</f>
        <v>3259</v>
      </c>
      <c r="F34" s="7">
        <f>C30</f>
        <v>0</v>
      </c>
    </row>
    <row r="35" spans="2:8" x14ac:dyDescent="0.75">
      <c r="B35" s="6">
        <f>_xlfn.VAR.S(D4:D23)</f>
        <v>8.6421052631578801E-2</v>
      </c>
      <c r="C35" s="6">
        <f>MAX(D4:D23)</f>
        <v>17.899999999999999</v>
      </c>
      <c r="D35" s="6">
        <f>MIN(D4:D23)</f>
        <v>16.5</v>
      </c>
      <c r="E35" s="7">
        <f>TRUNC(GEOMEAN(E4:E23))</f>
        <v>3784</v>
      </c>
      <c r="F35" s="7">
        <f>D30</f>
        <v>0</v>
      </c>
    </row>
    <row r="36" spans="2:8" x14ac:dyDescent="0.75">
      <c r="B36" s="6">
        <f>_xlfn.VAR.S(F3:F23)</f>
        <v>0.12999999999999964</v>
      </c>
      <c r="C36" s="6">
        <f>MAX(F3:F23)</f>
        <v>19</v>
      </c>
      <c r="D36" s="6">
        <f>MIN(F3:F23)</f>
        <v>17.600000000000001</v>
      </c>
      <c r="E36" s="7">
        <f>TRUNC(GEOMEAN(G3:G23))</f>
        <v>3969</v>
      </c>
      <c r="F36" s="7">
        <f>E30</f>
        <v>1</v>
      </c>
    </row>
    <row r="37" spans="2:8" x14ac:dyDescent="0.75">
      <c r="B37" s="6">
        <f>_xlfn.VAR.S(H7:H23)</f>
        <v>9.5661764705882474E-2</v>
      </c>
      <c r="C37" s="6">
        <f>MAX(H7:H23)</f>
        <v>20.100000000000001</v>
      </c>
      <c r="D37" s="6">
        <f>MIN(H7:H23)</f>
        <v>18.8</v>
      </c>
      <c r="E37" s="7">
        <f>TRUNC(GEOMEAN(I7:I23))</f>
        <v>3799</v>
      </c>
      <c r="F37" s="7">
        <f>F30</f>
        <v>1</v>
      </c>
    </row>
    <row r="38" spans="2:8" x14ac:dyDescent="0.75">
      <c r="B38" s="6">
        <f>_xlfn.VAR.S(J12:J23)</f>
        <v>0.29060606060606081</v>
      </c>
      <c r="C38" s="6">
        <f>MAX(J12:J23)</f>
        <v>16.100000000000001</v>
      </c>
      <c r="D38" s="6">
        <f>MIN(J12:J23)</f>
        <v>14.3</v>
      </c>
      <c r="E38" s="7">
        <f>TRUNC(GEOMEAN(K12:K23))</f>
        <v>3803</v>
      </c>
      <c r="F38" s="7">
        <f>G30</f>
        <v>0</v>
      </c>
    </row>
    <row r="39" spans="2:8" x14ac:dyDescent="0.75">
      <c r="B39" s="6">
        <f>_xlfn.VAR.S(L3:L23)</f>
        <v>1.4545454545454507E-2</v>
      </c>
      <c r="C39" s="6">
        <f>H28</f>
        <v>19</v>
      </c>
      <c r="D39" s="6">
        <f>H29</f>
        <v>18.600000000000001</v>
      </c>
      <c r="E39" s="7">
        <f>TRUNC(GEOMEAN(M12:M23))</f>
        <v>3550</v>
      </c>
      <c r="F39" s="7">
        <f>H30</f>
        <v>0</v>
      </c>
    </row>
    <row r="41" spans="2:8" x14ac:dyDescent="0.75">
      <c r="B41" s="7" t="s">
        <v>7</v>
      </c>
      <c r="C41" s="7" t="s">
        <v>1</v>
      </c>
      <c r="D41" s="7" t="s">
        <v>2</v>
      </c>
      <c r="E41" s="7" t="s">
        <v>3</v>
      </c>
      <c r="F41" s="7" t="s">
        <v>4</v>
      </c>
      <c r="G41" s="7" t="s">
        <v>5</v>
      </c>
      <c r="H41" s="7" t="s">
        <v>6</v>
      </c>
    </row>
    <row r="42" spans="2:8" x14ac:dyDescent="0.75">
      <c r="B42" s="7" t="s">
        <v>16</v>
      </c>
      <c r="C42" s="8">
        <f>GEOMEAN(B3:B17)</f>
        <v>19.184910399405862</v>
      </c>
      <c r="D42" s="8">
        <f>GEOMEAN(D4:D23)</f>
        <v>17.627594195976538</v>
      </c>
      <c r="E42" s="8">
        <f>GEOMEAN(F3:F23)</f>
        <v>18.69660586819175</v>
      </c>
      <c r="F42" s="8">
        <f>GEOMEAN(H7:H23)</f>
        <v>19.221215924460111</v>
      </c>
      <c r="G42" s="8">
        <f>GEOMEAN(J12:J23)</f>
        <v>14.774629708203872</v>
      </c>
      <c r="H42" s="8">
        <f>GEOMEAN(L12:L23)</f>
        <v>18.799645848697523</v>
      </c>
    </row>
    <row r="43" spans="2:8" x14ac:dyDescent="0.75">
      <c r="B43" s="10" t="s">
        <v>17</v>
      </c>
      <c r="C43" s="7">
        <f>TRUNC(GEOMEAN(C3:C17))</f>
        <v>3259</v>
      </c>
      <c r="D43" s="7">
        <f>TRUNC(GEOMEAN(E4:E23))</f>
        <v>3784</v>
      </c>
      <c r="E43" s="7">
        <f>TRUNC(GEOMEAN(G3:G23))</f>
        <v>3969</v>
      </c>
      <c r="F43" s="7">
        <f>TRUNC(GEOMEAN(I7:I23))</f>
        <v>3799</v>
      </c>
      <c r="G43" s="7">
        <f>TRUNC(GEOMEAN(K12:K23))</f>
        <v>3803</v>
      </c>
      <c r="H43" s="7">
        <f>TRUNC(GEOMEAN(M12:M23))</f>
        <v>3550</v>
      </c>
    </row>
  </sheetData>
  <mergeCells count="7">
    <mergeCell ref="B32:F32"/>
    <mergeCell ref="B1:C1"/>
    <mergeCell ref="L1:M1"/>
    <mergeCell ref="J1:K1"/>
    <mergeCell ref="H1:I1"/>
    <mergeCell ref="F1:G1"/>
    <mergeCell ref="D1:E1"/>
  </mergeCells>
  <phoneticPr fontId="1" type="noConversion"/>
  <printOptions gridLines="1"/>
  <pageMargins left="0.19685039370078741" right="0.19685039370078741" top="0.39370078740157483" bottom="0.39370078740157483" header="0.19685039370078741" footer="0.19685039370078741"/>
  <pageSetup paperSize="9" orientation="landscape" horizontalDpi="4294967293" r:id="rId1"/>
  <headerFooter>
    <oddHeader>&amp;F</oddHead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Davies, Rosie</dc:creator>
  <cp:lastModifiedBy>Davies, Rosie</cp:lastModifiedBy>
  <cp:lastPrinted>2023-12-13T16:18:38Z</cp:lastPrinted>
  <dcterms:created xsi:type="dcterms:W3CDTF">2023-12-01T21:43:25Z</dcterms:created>
  <dcterms:modified xsi:type="dcterms:W3CDTF">2023-12-14T11:50:27Z</dcterms:modified>
</cp:coreProperties>
</file>