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CD07E690-9178-4359-BD4F-823DE5E82F57}" xr6:coauthVersionLast="47" xr6:coauthVersionMax="47" xr10:uidLastSave="{6512C3F1-7E4A-4963-AEF3-D218A6C89B0F}"/>
  <bookViews>
    <workbookView xWindow="25080" yWindow="-120" windowWidth="25440" windowHeight="15270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8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I98" i="14" l="1"/>
  <c r="X98" i="14" s="1"/>
  <c r="J98" i="14"/>
  <c r="K99" i="14" s="1"/>
  <c r="U99" i="14"/>
  <c r="V99" i="14" s="1"/>
  <c r="V97" i="13"/>
  <c r="I99" i="14" l="1"/>
  <c r="X99" i="14" s="1"/>
  <c r="J99" i="14"/>
  <c r="K100" i="14" s="1"/>
  <c r="U100" i="14"/>
  <c r="V100" i="14" s="1"/>
  <c r="H99" i="14"/>
  <c r="U101" i="14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<sst xmlns="http://schemas.openxmlformats.org/spreadsheetml/2006/main" count="1127" uniqueCount="464">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</sst>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2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2" fontId="5" fillId="15" borderId="0" xfId="0" applyNumberFormat="1" applyFont="1" applyFill="1" applyAlignment="1" applyProtection="1">
      <alignment horizontal="center"/>
      <protection locked="0"/>
    </xf>
    <xf numFmtId="0" fontId="0" fillId="1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0.37166858872601244</c:v>
                </c:pt>
                <c:pt idx="10">
                  <c:v>0.36842159707965766</c:v>
                </c:pt>
                <c:pt idx="11">
                  <c:v>0.38431097615169629</c:v>
                </c:pt>
                <c:pt idx="12">
                  <c:v>0.38183516083344887</c:v>
                </c:pt>
                <c:pt idx="13">
                  <c:v>0.38206841089356258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0.36888368285688816</c:v>
                </c:pt>
                <c:pt idx="27">
                  <c:v>0.36474932958746642</c:v>
                </c:pt>
                <c:pt idx="28">
                  <c:v>0.36067826141957549</c:v>
                </c:pt>
                <c:pt idx="29">
                  <c:v>0.35424994707848023</c:v>
                </c:pt>
                <c:pt idx="30">
                  <c:v>0.35004286262334994</c:v>
                </c:pt>
                <c:pt idx="31">
                  <c:v>0.38104782644632185</c:v>
                </c:pt>
                <c:pt idx="32">
                  <c:v>0.37525187542498106</c:v>
                </c:pt>
                <c:pt idx="33">
                  <c:v>0.3681510586709229</c:v>
                </c:pt>
                <c:pt idx="34">
                  <c:v>0.36269772881568912</c:v>
                </c:pt>
                <c:pt idx="35">
                  <c:v>0.35536255326181487</c:v>
                </c:pt>
                <c:pt idx="36">
                  <c:v>0.35162092335912726</c:v>
                </c:pt>
                <c:pt idx="37">
                  <c:v>0.34470951231689417</c:v>
                </c:pt>
                <c:pt idx="38">
                  <c:v>0.36528719589061753</c:v>
                </c:pt>
                <c:pt idx="39">
                  <c:v>0.35976133254664006</c:v>
                </c:pt>
                <c:pt idx="40">
                  <c:v>0.35327806508617932</c:v>
                </c:pt>
                <c:pt idx="41">
                  <c:v>0.34857351760203803</c:v>
                </c:pt>
                <c:pt idx="42">
                  <c:v>0.34887559418018138</c:v>
                </c:pt>
                <c:pt idx="43">
                  <c:v>0.34407288384119611</c:v>
                </c:pt>
                <c:pt idx="44">
                  <c:v>0.34265187087919508</c:v>
                </c:pt>
                <c:pt idx="45">
                  <c:v>0.37003098309026367</c:v>
                </c:pt>
                <c:pt idx="46">
                  <c:v>0.36437445197890811</c:v>
                </c:pt>
                <c:pt idx="47">
                  <c:v>0.36494153086432929</c:v>
                </c:pt>
                <c:pt idx="48">
                  <c:v>0.35978474188305548</c:v>
                </c:pt>
                <c:pt idx="49">
                  <c:v>0.36258673643336897</c:v>
                </c:pt>
                <c:pt idx="50">
                  <c:v>0.36071228080368983</c:v>
                </c:pt>
                <c:pt idx="51">
                  <c:v>0.35639219119629234</c:v>
                </c:pt>
                <c:pt idx="52">
                  <c:v>0.34957935697169346</c:v>
                </c:pt>
                <c:pt idx="53">
                  <c:v>0.34276652274709457</c:v>
                </c:pt>
                <c:pt idx="54">
                  <c:v>0.33490556018024964</c:v>
                </c:pt>
                <c:pt idx="55">
                  <c:v>0.32955639059956793</c:v>
                </c:pt>
                <c:pt idx="56">
                  <c:v>0.321695428032723</c:v>
                </c:pt>
                <c:pt idx="57">
                  <c:v>0.31383446546587812</c:v>
                </c:pt>
                <c:pt idx="58">
                  <c:v>0.30806975958352517</c:v>
                </c:pt>
                <c:pt idx="59">
                  <c:v>0.30828811965482644</c:v>
                </c:pt>
                <c:pt idx="60">
                  <c:v>0.31837635494894401</c:v>
                </c:pt>
                <c:pt idx="61">
                  <c:v>0.31401259273771404</c:v>
                </c:pt>
                <c:pt idx="62">
                  <c:v>0.31097938014662108</c:v>
                </c:pt>
                <c:pt idx="63">
                  <c:v>0.3425542659126638</c:v>
                </c:pt>
                <c:pt idx="64">
                  <c:v>0.33783768837255679</c:v>
                </c:pt>
                <c:pt idx="65">
                  <c:v>0.33312111083244983</c:v>
                </c:pt>
                <c:pt idx="66">
                  <c:v>0.35002218094073861</c:v>
                </c:pt>
                <c:pt idx="67">
                  <c:v>0.34347137880170109</c:v>
                </c:pt>
                <c:pt idx="68">
                  <c:v>0.33508635206373316</c:v>
                </c:pt>
                <c:pt idx="69">
                  <c:v>0.32696335741132676</c:v>
                </c:pt>
                <c:pt idx="70">
                  <c:v>0.32067458735785087</c:v>
                </c:pt>
                <c:pt idx="71">
                  <c:v>0.31438581730437498</c:v>
                </c:pt>
                <c:pt idx="72">
                  <c:v>0.30783501516533757</c:v>
                </c:pt>
                <c:pt idx="73">
                  <c:v>0.32338225224198641</c:v>
                </c:pt>
                <c:pt idx="74">
                  <c:v>0.318070169645703</c:v>
                </c:pt>
                <c:pt idx="75">
                  <c:v>0.31125733542110412</c:v>
                </c:pt>
                <c:pt idx="76">
                  <c:v>0.30418246911094371</c:v>
                </c:pt>
                <c:pt idx="77">
                  <c:v>0.29593166103013546</c:v>
                </c:pt>
                <c:pt idx="78">
                  <c:v>0.28862380244427677</c:v>
                </c:pt>
                <c:pt idx="79">
                  <c:v>0.28558973615639793</c:v>
                </c:pt>
                <c:pt idx="80">
                  <c:v>0.28683716497265926</c:v>
                </c:pt>
                <c:pt idx="81">
                  <c:v>0.29954572112239186</c:v>
                </c:pt>
                <c:pt idx="82">
                  <c:v>0.3013816665078643</c:v>
                </c:pt>
                <c:pt idx="83">
                  <c:v>0.30085416430109063</c:v>
                </c:pt>
                <c:pt idx="84">
                  <c:v>0.29980259792319403</c:v>
                </c:pt>
                <c:pt idx="85">
                  <c:v>0.29748966086025697</c:v>
                </c:pt>
                <c:pt idx="86">
                  <c:v>0.29807755571820288</c:v>
                </c:pt>
                <c:pt idx="87">
                  <c:v>0.29759384585888571</c:v>
                </c:pt>
                <c:pt idx="88">
                  <c:v>0.29220031277277575</c:v>
                </c:pt>
                <c:pt idx="89">
                  <c:v>0.28722674222567574</c:v>
                </c:pt>
                <c:pt idx="90">
                  <c:v>0.28189539710021294</c:v>
                </c:pt>
                <c:pt idx="91">
                  <c:v>0.27933214706631054</c:v>
                </c:pt>
                <c:pt idx="92">
                  <c:v>0.27511947738305265</c:v>
                </c:pt>
                <c:pt idx="93">
                  <c:v>0.2705691894357059</c:v>
                </c:pt>
                <c:pt idx="94">
                  <c:v>0.28871427958401252</c:v>
                </c:pt>
                <c:pt idx="95">
                  <c:v>0.28437563293654233</c:v>
                </c:pt>
                <c:pt idx="96">
                  <c:v>0.28215843836640658</c:v>
                </c:pt>
                <c:pt idx="97">
                  <c:v>0.28067187204287725</c:v>
                </c:pt>
                <c:pt idx="98">
                  <c:v>0.27716639414574989</c:v>
                </c:pt>
                <c:pt idx="99">
                  <c:v>0.27132596220944644</c:v>
                </c:pt>
                <c:pt idx="100">
                  <c:v>0.26806063929706464</c:v>
                </c:pt>
                <c:pt idx="101">
                  <c:v>0.2675802095839494</c:v>
                </c:pt>
                <c:pt idx="102">
                  <c:v>0.2666596592488335</c:v>
                </c:pt>
                <c:pt idx="103">
                  <c:v>0.2639990257646706</c:v>
                </c:pt>
                <c:pt idx="104">
                  <c:v>0.26109651650922017</c:v>
                </c:pt>
                <c:pt idx="105">
                  <c:v>0.2571126302655482</c:v>
                </c:pt>
                <c:pt idx="106">
                  <c:v>0.2539380107673993</c:v>
                </c:pt>
                <c:pt idx="107">
                  <c:v>0.25013854552675763</c:v>
                </c:pt>
                <c:pt idx="108">
                  <c:v>0.26844719765893915</c:v>
                </c:pt>
                <c:pt idx="109">
                  <c:v>0.26667848108139902</c:v>
                </c:pt>
                <c:pt idx="110">
                  <c:v>0.26458222439690704</c:v>
                </c:pt>
                <c:pt idx="111">
                  <c:v>0.26094996340580295</c:v>
                </c:pt>
                <c:pt idx="112">
                  <c:v>0.25806761046462651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5.1881900956855613</c:v>
                </c:pt>
                <c:pt idx="10">
                  <c:v>5.4360982589508673</c:v>
                </c:pt>
                <c:pt idx="11">
                  <c:v>5.9764278332161744</c:v>
                </c:pt>
                <c:pt idx="12">
                  <c:v>6.2418359964814805</c:v>
                </c:pt>
                <c:pt idx="13">
                  <c:v>6.5497441867467874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10.140537159351599</c:v>
                </c:pt>
                <c:pt idx="27">
                  <c:v>10.317195322616907</c:v>
                </c:pt>
                <c:pt idx="28">
                  <c:v>10.489112704548878</c:v>
                </c:pt>
                <c:pt idx="29">
                  <c:v>10.584120867814185</c:v>
                </c:pt>
                <c:pt idx="30">
                  <c:v>10.737029031079489</c:v>
                </c:pt>
                <c:pt idx="31">
                  <c:v>11.991341803678129</c:v>
                </c:pt>
                <c:pt idx="32">
                  <c:v>12.107616633610101</c:v>
                </c:pt>
                <c:pt idx="33">
                  <c:v>12.17152479687541</c:v>
                </c:pt>
                <c:pt idx="34">
                  <c:v>12.279908818474048</c:v>
                </c:pt>
                <c:pt idx="35">
                  <c:v>12.314400315072687</c:v>
                </c:pt>
                <c:pt idx="36">
                  <c:v>12.464602936220491</c:v>
                </c:pt>
                <c:pt idx="37">
                  <c:v>12.493961099485798</c:v>
                </c:pt>
                <c:pt idx="38">
                  <c:v>13.530535929417773</c:v>
                </c:pt>
                <c:pt idx="39">
                  <c:v>13.612194092683076</c:v>
                </c:pt>
                <c:pt idx="40">
                  <c:v>13.64806892261505</c:v>
                </c:pt>
                <c:pt idx="41">
                  <c:v>13.743755836880357</c:v>
                </c:pt>
                <c:pt idx="42">
                  <c:v>14.033342778145663</c:v>
                </c:pt>
                <c:pt idx="43">
                  <c:v>14.114010133077636</c:v>
                </c:pt>
                <c:pt idx="44">
                  <c:v>14.328442519009606</c:v>
                </c:pt>
                <c:pt idx="45">
                  <c:v>15.767850871274909</c:v>
                </c:pt>
                <c:pt idx="46">
                  <c:v>15.816825701206888</c:v>
                </c:pt>
                <c:pt idx="47">
                  <c:v>16.131905221472188</c:v>
                </c:pt>
                <c:pt idx="48">
                  <c:v>16.190313384737497</c:v>
                </c:pt>
                <c:pt idx="49">
                  <c:v>16.604992582785304</c:v>
                </c:pt>
                <c:pt idx="50">
                  <c:v>16.519150165785305</c:v>
                </c:pt>
                <c:pt idx="51">
                  <c:v>16.321307694785304</c:v>
                </c:pt>
                <c:pt idx="52">
                  <c:v>16.009307694785306</c:v>
                </c:pt>
                <c:pt idx="53">
                  <c:v>15.697307694785309</c:v>
                </c:pt>
                <c:pt idx="54">
                  <c:v>15.337307694785309</c:v>
                </c:pt>
                <c:pt idx="55">
                  <c:v>15.092337561335313</c:v>
                </c:pt>
                <c:pt idx="56">
                  <c:v>14.732337561335314</c:v>
                </c:pt>
                <c:pt idx="57">
                  <c:v>14.372337561335314</c:v>
                </c:pt>
                <c:pt idx="58">
                  <c:v>14.108337561335315</c:v>
                </c:pt>
                <c:pt idx="59">
                  <c:v>14.118337561335316</c:v>
                </c:pt>
                <c:pt idx="60">
                  <c:v>14.580337561335313</c:v>
                </c:pt>
                <c:pt idx="61">
                  <c:v>14.38049506333531</c:v>
                </c:pt>
                <c:pt idx="62">
                  <c:v>14.241586307122809</c:v>
                </c:pt>
                <c:pt idx="63">
                  <c:v>15.687587198122806</c:v>
                </c:pt>
                <c:pt idx="64">
                  <c:v>15.471587198122805</c:v>
                </c:pt>
                <c:pt idx="65">
                  <c:v>15.255587198122804</c:v>
                </c:pt>
                <c:pt idx="66">
                  <c:v>16.029587225122803</c:v>
                </c:pt>
                <c:pt idx="67">
                  <c:v>15.729587225122799</c:v>
                </c:pt>
                <c:pt idx="68">
                  <c:v>15.345587225122799</c:v>
                </c:pt>
                <c:pt idx="69">
                  <c:v>14.973587225122799</c:v>
                </c:pt>
                <c:pt idx="70">
                  <c:v>14.685587225122802</c:v>
                </c:pt>
                <c:pt idx="71">
                  <c:v>14.397587225122805</c:v>
                </c:pt>
                <c:pt idx="72">
                  <c:v>14.097587225122805</c:v>
                </c:pt>
                <c:pt idx="73">
                  <c:v>14.809587225122804</c:v>
                </c:pt>
                <c:pt idx="74">
                  <c:v>14.566315524182805</c:v>
                </c:pt>
                <c:pt idx="75">
                  <c:v>14.254315524182807</c:v>
                </c:pt>
                <c:pt idx="76">
                  <c:v>13.930315524182809</c:v>
                </c:pt>
                <c:pt idx="77">
                  <c:v>13.552462190849468</c:v>
                </c:pt>
                <c:pt idx="78">
                  <c:v>13.217792095611369</c:v>
                </c:pt>
                <c:pt idx="79">
                  <c:v>13.078844243570551</c:v>
                </c:pt>
                <c:pt idx="80">
                  <c:v>13.135971391809129</c:v>
                </c:pt>
                <c:pt idx="81">
                  <c:v>13.717971391809129</c:v>
                </c:pt>
                <c:pt idx="82">
                  <c:v>13.80205019680913</c:v>
                </c:pt>
                <c:pt idx="83">
                  <c:v>13.77789274880913</c:v>
                </c:pt>
                <c:pt idx="84">
                  <c:v>13.729735300809129</c:v>
                </c:pt>
                <c:pt idx="85">
                  <c:v>13.623812223886052</c:v>
                </c:pt>
                <c:pt idx="86">
                  <c:v>13.650735408809126</c:v>
                </c:pt>
                <c:pt idx="87">
                  <c:v>13.628583471578356</c:v>
                </c:pt>
                <c:pt idx="88">
                  <c:v>13.381581670655279</c:v>
                </c:pt>
                <c:pt idx="89">
                  <c:v>13.153812439886046</c:v>
                </c:pt>
                <c:pt idx="90">
                  <c:v>12.9096585937322</c:v>
                </c:pt>
                <c:pt idx="91">
                  <c:v>12.792272204424506</c:v>
                </c:pt>
                <c:pt idx="92">
                  <c:v>12.59934912750143</c:v>
                </c:pt>
                <c:pt idx="93">
                  <c:v>12.390964512116817</c:v>
                </c:pt>
                <c:pt idx="94">
                  <c:v>13.221935579316817</c:v>
                </c:pt>
                <c:pt idx="95">
                  <c:v>13.023243271624509</c:v>
                </c:pt>
                <c:pt idx="96">
                  <c:v>12.921704810086048</c:v>
                </c:pt>
                <c:pt idx="97">
                  <c:v>12.85362614008605</c:v>
                </c:pt>
                <c:pt idx="98">
                  <c:v>12.693089560470668</c:v>
                </c:pt>
                <c:pt idx="99">
                  <c:v>12.425621616285667</c:v>
                </c:pt>
                <c:pt idx="100">
                  <c:v>12.276083154747205</c:v>
                </c:pt>
                <c:pt idx="101">
                  <c:v>12.25408143482413</c:v>
                </c:pt>
                <c:pt idx="102">
                  <c:v>12.211923986824129</c:v>
                </c:pt>
                <c:pt idx="103">
                  <c:v>12.090077832977975</c:v>
                </c:pt>
                <c:pt idx="104">
                  <c:v>11.957154756054898</c:v>
                </c:pt>
                <c:pt idx="105">
                  <c:v>11.7747090268549</c:v>
                </c:pt>
                <c:pt idx="106">
                  <c:v>11.629324411470286</c:v>
                </c:pt>
                <c:pt idx="107">
                  <c:v>11.455324411470286</c:v>
                </c:pt>
                <c:pt idx="108">
                  <c:v>12.293785949931824</c:v>
                </c:pt>
                <c:pt idx="109">
                  <c:v>12.212785949931824</c:v>
                </c:pt>
                <c:pt idx="110">
                  <c:v>12.116785949931824</c:v>
                </c:pt>
                <c:pt idx="111">
                  <c:v>11.950443222094322</c:v>
                </c:pt>
                <c:pt idx="112">
                  <c:v>11.818443222094324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1</c:v>
                </c:pt>
                <c:pt idx="38">
                  <c:v>1</c:v>
                </c:pt>
                <c:pt idx="45">
                  <c:v>1</c:v>
                </c:pt>
                <c:pt idx="52">
                  <c:v>0</c:v>
                </c:pt>
                <c:pt idx="53">
                  <c:v>0</c:v>
                </c:pt>
                <c:pt idx="59">
                  <c:v>0.25</c:v>
                </c:pt>
                <c:pt idx="60">
                  <c:v>0.75</c:v>
                </c:pt>
                <c:pt idx="66">
                  <c:v>1</c:v>
                </c:pt>
                <c:pt idx="73">
                  <c:v>1</c:v>
                </c:pt>
                <c:pt idx="80">
                  <c:v>0.25</c:v>
                </c:pt>
                <c:pt idx="81">
                  <c:v>0.75</c:v>
                </c:pt>
                <c:pt idx="87" formatCode="General">
                  <c:v>0</c:v>
                </c:pt>
                <c:pt idx="94" formatCode="General">
                  <c:v>1</c:v>
                </c:pt>
                <c:pt idx="101" formatCode="General">
                  <c:v>0</c:v>
                </c:pt>
                <c:pt idx="108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E22" sqref="E22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9" t="s">
        <v>462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1"/>
    </row>
    <row r="4" spans="1:27" ht="15.75" x14ac:dyDescent="0.25">
      <c r="A4" s="286" t="s">
        <v>111</v>
      </c>
      <c r="B4" s="287"/>
      <c r="C4" s="287"/>
      <c r="D4" s="287"/>
      <c r="E4" s="288"/>
      <c r="F4" s="282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9" t="s">
        <v>112</v>
      </c>
      <c r="B5" s="290"/>
      <c r="C5" s="290"/>
      <c r="D5" s="290"/>
      <c r="E5" s="291"/>
      <c r="F5" s="283"/>
      <c r="L5">
        <v>0.21310135025000002</v>
      </c>
      <c r="M5">
        <v>0.25346211750000003</v>
      </c>
      <c r="N5">
        <v>0.25478125274999996</v>
      </c>
      <c r="O5">
        <v>0.26988305975000004</v>
      </c>
      <c r="P5">
        <v>0.48547133975000001</v>
      </c>
      <c r="Q5">
        <v>0.84055913574999996</v>
      </c>
      <c r="R5">
        <v>0.87489333375</v>
      </c>
      <c r="S5">
        <v>0.92605837474999997</v>
      </c>
      <c r="T5">
        <v>1.01363208725</v>
      </c>
      <c r="U5">
        <v>0.99428784000000003</v>
      </c>
      <c r="V5">
        <v>0.99062201550000006</v>
      </c>
      <c r="W5">
        <v>0.96024068000000007</v>
      </c>
      <c r="X5">
        <v>0.87548804125000002</v>
      </c>
      <c r="Y5">
        <v>0.64200122449999997</v>
      </c>
      <c r="Z5">
        <v>0.57670039525000005</v>
      </c>
      <c r="AA5">
        <v>0.48531512524999998</v>
      </c>
    </row>
    <row r="6" spans="1:27" x14ac:dyDescent="0.2">
      <c r="G6" s="250"/>
    </row>
    <row r="7" spans="1:27" ht="15.75" x14ac:dyDescent="0.25">
      <c r="A7" s="284" t="s">
        <v>113</v>
      </c>
      <c r="B7" s="285"/>
      <c r="C7" s="285"/>
      <c r="D7" s="285"/>
      <c r="E7" s="273">
        <f>+Input_!C23</f>
        <v>45430</v>
      </c>
      <c r="F7" s="272">
        <v>1</v>
      </c>
    </row>
    <row r="9" spans="1:27" x14ac:dyDescent="0.2">
      <c r="D9" t="s">
        <v>99</v>
      </c>
    </row>
    <row r="10" spans="1:27" x14ac:dyDescent="0.2">
      <c r="B10" s="274" t="s">
        <v>228</v>
      </c>
      <c r="C10" s="274" t="s">
        <v>459</v>
      </c>
      <c r="D10" s="278" t="s">
        <v>77</v>
      </c>
      <c r="E10" s="278" t="s">
        <v>228</v>
      </c>
      <c r="F10" s="278" t="s">
        <v>228</v>
      </c>
      <c r="G10" s="278" t="s">
        <v>228</v>
      </c>
      <c r="H10" s="278"/>
      <c r="I10" s="278" t="s">
        <v>5</v>
      </c>
      <c r="J10" s="278" t="s">
        <v>107</v>
      </c>
      <c r="K10" s="278" t="s">
        <v>138</v>
      </c>
      <c r="P10" s="278"/>
      <c r="Q10" s="278" t="s">
        <v>8</v>
      </c>
      <c r="R10" s="278" t="s">
        <v>8</v>
      </c>
      <c r="S10" s="278" t="s">
        <v>5</v>
      </c>
      <c r="T10" s="278" t="s">
        <v>8</v>
      </c>
      <c r="U10" s="278" t="s">
        <v>76</v>
      </c>
      <c r="V10" s="274" t="s">
        <v>463</v>
      </c>
      <c r="W10" s="278"/>
      <c r="X10" s="278"/>
      <c r="Y10" s="278"/>
      <c r="Z10" s="278"/>
    </row>
    <row r="11" spans="1:27" x14ac:dyDescent="0.2">
      <c r="B11" s="275" t="s">
        <v>78</v>
      </c>
      <c r="C11" s="277" t="s">
        <v>460</v>
      </c>
      <c r="D11" s="275" t="s">
        <v>78</v>
      </c>
      <c r="E11" s="275" t="s">
        <v>79</v>
      </c>
      <c r="F11" s="275" t="s">
        <v>79</v>
      </c>
      <c r="G11" s="275" t="s">
        <v>27</v>
      </c>
      <c r="H11" s="275" t="s">
        <v>77</v>
      </c>
      <c r="I11" s="275" t="s">
        <v>9</v>
      </c>
      <c r="J11" s="275" t="s">
        <v>8</v>
      </c>
      <c r="K11" s="275" t="s">
        <v>16</v>
      </c>
      <c r="P11" s="275"/>
      <c r="Q11" s="275" t="s">
        <v>10</v>
      </c>
      <c r="R11" s="275" t="s">
        <v>10</v>
      </c>
      <c r="S11" s="275" t="s">
        <v>8</v>
      </c>
      <c r="T11" s="275" t="s">
        <v>10</v>
      </c>
      <c r="U11" s="275" t="s">
        <v>109</v>
      </c>
      <c r="V11" s="275"/>
      <c r="W11" s="275"/>
      <c r="X11" s="275"/>
      <c r="Y11" s="275"/>
      <c r="Z11" s="275"/>
    </row>
    <row r="12" spans="1:27" x14ac:dyDescent="0.2">
      <c r="B12" s="275" t="s">
        <v>11</v>
      </c>
      <c r="C12" s="275"/>
      <c r="D12" s="275" t="s">
        <v>12</v>
      </c>
      <c r="E12" s="275" t="s">
        <v>26</v>
      </c>
      <c r="F12" s="275" t="s">
        <v>82</v>
      </c>
      <c r="G12" s="275" t="s">
        <v>9</v>
      </c>
      <c r="H12" s="275" t="s">
        <v>9</v>
      </c>
      <c r="I12" s="275" t="s">
        <v>75</v>
      </c>
      <c r="J12" s="275" t="s">
        <v>108</v>
      </c>
      <c r="K12" s="275"/>
      <c r="P12" s="275" t="s">
        <v>13</v>
      </c>
      <c r="Q12" s="275" t="s">
        <v>7</v>
      </c>
      <c r="R12" s="275" t="s">
        <v>71</v>
      </c>
      <c r="S12" s="275" t="s">
        <v>70</v>
      </c>
      <c r="T12" s="275" t="s">
        <v>6</v>
      </c>
      <c r="U12" s="275" t="s">
        <v>110</v>
      </c>
      <c r="V12" s="275"/>
      <c r="W12" s="275" t="s">
        <v>33</v>
      </c>
      <c r="X12" s="275" t="s">
        <v>33</v>
      </c>
      <c r="Y12" s="275" t="s">
        <v>33</v>
      </c>
      <c r="Z12" s="275" t="s">
        <v>33</v>
      </c>
    </row>
    <row r="13" spans="1:27" x14ac:dyDescent="0.2">
      <c r="B13" s="275" t="s">
        <v>14</v>
      </c>
      <c r="C13" s="275"/>
      <c r="D13" s="275" t="s">
        <v>15</v>
      </c>
      <c r="E13" s="275" t="s">
        <v>16</v>
      </c>
      <c r="F13" s="275" t="s">
        <v>17</v>
      </c>
      <c r="G13" s="275" t="s">
        <v>105</v>
      </c>
      <c r="H13" s="275" t="s">
        <v>105</v>
      </c>
      <c r="I13" s="275" t="s">
        <v>74</v>
      </c>
      <c r="J13" s="275"/>
      <c r="K13" s="275"/>
      <c r="P13" s="275" t="s">
        <v>19</v>
      </c>
      <c r="Q13" s="275" t="s">
        <v>20</v>
      </c>
      <c r="R13" s="275" t="s">
        <v>72</v>
      </c>
      <c r="S13" s="275"/>
      <c r="T13" s="275"/>
      <c r="U13" s="275" t="s">
        <v>80</v>
      </c>
      <c r="V13" s="275"/>
      <c r="W13" s="275" t="s">
        <v>34</v>
      </c>
      <c r="X13" s="275" t="s">
        <v>35</v>
      </c>
      <c r="Y13" s="275" t="s">
        <v>16</v>
      </c>
      <c r="Z13" s="275" t="s">
        <v>36</v>
      </c>
    </row>
    <row r="14" spans="1:27" x14ac:dyDescent="0.2">
      <c r="B14" s="275" t="s">
        <v>100</v>
      </c>
      <c r="C14" s="275"/>
      <c r="D14" s="275" t="s">
        <v>101</v>
      </c>
      <c r="E14" s="275" t="s">
        <v>102</v>
      </c>
      <c r="F14" s="275" t="s">
        <v>103</v>
      </c>
      <c r="G14" s="275" t="s">
        <v>106</v>
      </c>
      <c r="H14" s="275" t="s">
        <v>106</v>
      </c>
      <c r="I14" s="275" t="s">
        <v>104</v>
      </c>
      <c r="J14" s="275"/>
      <c r="K14" s="275"/>
      <c r="P14" s="275"/>
      <c r="Q14" s="275"/>
      <c r="R14" s="275"/>
      <c r="S14" s="275"/>
      <c r="T14" s="275"/>
      <c r="U14" s="275" t="s">
        <v>18</v>
      </c>
      <c r="V14" s="275"/>
      <c r="W14" s="275"/>
      <c r="X14" s="275"/>
      <c r="Y14" s="275"/>
      <c r="Z14" s="275"/>
    </row>
    <row r="15" spans="1:27" x14ac:dyDescent="0.2">
      <c r="A15" t="s">
        <v>21</v>
      </c>
      <c r="B15" s="276" t="s">
        <v>22</v>
      </c>
      <c r="C15" s="276"/>
      <c r="D15" s="276" t="s">
        <v>22</v>
      </c>
      <c r="E15" s="276" t="s">
        <v>24</v>
      </c>
      <c r="F15" s="276" t="s">
        <v>24</v>
      </c>
      <c r="G15" s="276" t="s">
        <v>73</v>
      </c>
      <c r="H15" s="276" t="s">
        <v>73</v>
      </c>
      <c r="I15" s="276" t="s">
        <v>24</v>
      </c>
      <c r="J15" s="276" t="s">
        <v>24</v>
      </c>
      <c r="K15" s="276" t="s">
        <v>81</v>
      </c>
      <c r="O15" t="str">
        <f t="shared" ref="O15:O78" si="0">+A15</f>
        <v xml:space="preserve">Day </v>
      </c>
      <c r="P15" s="276" t="s">
        <v>24</v>
      </c>
      <c r="Q15" s="276" t="s">
        <v>24</v>
      </c>
      <c r="R15" s="276" t="s">
        <v>24</v>
      </c>
      <c r="S15" s="276" t="s">
        <v>24</v>
      </c>
      <c r="T15" s="276" t="s">
        <v>24</v>
      </c>
      <c r="U15" s="276" t="s">
        <v>81</v>
      </c>
      <c r="V15" s="276"/>
      <c r="W15" s="276"/>
      <c r="X15" s="276"/>
      <c r="Y15" s="276"/>
      <c r="Z15" s="276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F18" s="270"/>
      <c r="G18" s="271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F19" s="270"/>
      <c r="G19" s="271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F20" s="270"/>
      <c r="G20" s="271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F21" s="270"/>
      <c r="G21" s="271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 s="292">
        <v>0</v>
      </c>
      <c r="G22" s="271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F23" s="270"/>
      <c r="G23" s="271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F24" s="270"/>
      <c r="G24" s="271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F25" s="270"/>
      <c r="G25" s="271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0.25478125274999996</v>
      </c>
      <c r="D26">
        <f t="shared" si="2"/>
        <v>4.3312812967499996E-2</v>
      </c>
      <c r="E26">
        <v>0</v>
      </c>
      <c r="F26" s="270"/>
      <c r="G26" s="271"/>
      <c r="H26" s="250">
        <f t="shared" si="3"/>
        <v>0.90834294363006218</v>
      </c>
      <c r="I26">
        <f t="shared" si="4"/>
        <v>2.5359451977263774</v>
      </c>
      <c r="J26">
        <f t="shared" si="5"/>
        <v>0.25589153696749989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5.1881900956855613</v>
      </c>
      <c r="V26">
        <f t="shared" si="9"/>
        <v>0.37166858872601244</v>
      </c>
      <c r="W26">
        <f t="shared" si="10"/>
        <v>1.92</v>
      </c>
      <c r="X26">
        <f t="shared" si="13"/>
        <v>17.205129023351475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F27" s="270"/>
      <c r="G27" s="271"/>
      <c r="H27" s="250">
        <f t="shared" si="3"/>
        <v>0.89210798539828839</v>
      </c>
      <c r="I27">
        <f t="shared" si="4"/>
        <v>2.6326288711957653</v>
      </c>
      <c r="J27">
        <f t="shared" si="5"/>
        <v>0.31839153696749989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5.4360982589508673</v>
      </c>
      <c r="V27">
        <f t="shared" si="9"/>
        <v>0.36842159707965766</v>
      </c>
      <c r="W27">
        <f t="shared" si="10"/>
        <v>2.17</v>
      </c>
      <c r="X27">
        <f t="shared" si="13"/>
        <v>18.59020881500782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F28" s="270"/>
      <c r="G28" s="271"/>
      <c r="H28" s="250">
        <f t="shared" si="3"/>
        <v>0.9715548807584814</v>
      </c>
      <c r="I28">
        <f t="shared" si="4"/>
        <v>3.0217339556651543</v>
      </c>
      <c r="J28">
        <f t="shared" si="5"/>
        <v>8.8470125967498703E-2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5.9764278332161744</v>
      </c>
      <c r="V28">
        <f t="shared" si="9"/>
        <v>0.38431097615169629</v>
      </c>
      <c r="W28">
        <f t="shared" si="10"/>
        <v>2.37</v>
      </c>
      <c r="X28">
        <f t="shared" si="13"/>
        <v>22.568970835578988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F29" s="270"/>
      <c r="G29" s="271"/>
      <c r="H29" s="250">
        <f t="shared" si="3"/>
        <v>0.95917580416724446</v>
      </c>
      <c r="I29">
        <f t="shared" si="4"/>
        <v>3.1359176291345419</v>
      </c>
      <c r="J29">
        <f t="shared" si="5"/>
        <v>0.13347012596749863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6.2418359964814805</v>
      </c>
      <c r="V29">
        <f t="shared" si="9"/>
        <v>0.38183516083344887</v>
      </c>
      <c r="W29">
        <f t="shared" si="10"/>
        <v>2.5500000000000003</v>
      </c>
      <c r="X29">
        <f t="shared" si="13"/>
        <v>24.314495784430804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F30" s="270"/>
      <c r="G30" s="271"/>
      <c r="H30" s="250">
        <f t="shared" si="3"/>
        <v>0.96034205446781296</v>
      </c>
      <c r="I30">
        <f t="shared" si="4"/>
        <v>3.2926013296039303</v>
      </c>
      <c r="J30">
        <f t="shared" si="5"/>
        <v>0.13597009896749856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6.5497441867467874</v>
      </c>
      <c r="V30">
        <f t="shared" si="9"/>
        <v>0.38206841089356258</v>
      </c>
      <c r="W30">
        <f t="shared" si="10"/>
        <v>2.7600000000000002</v>
      </c>
      <c r="X30">
        <f t="shared" si="13"/>
        <v>26.537124989276656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F31" s="270"/>
      <c r="G31" s="271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0.19597009896749856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F32" s="270"/>
      <c r="G32" s="271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F33" s="270"/>
      <c r="G33" s="271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F34" s="270"/>
      <c r="G34" s="271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F35" s="270"/>
      <c r="G35" s="271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F36" s="270"/>
      <c r="G36" s="271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F37" s="270"/>
      <c r="G37" s="271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F38" s="270"/>
      <c r="G38" s="271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F39" s="270"/>
      <c r="G39" s="271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F40" s="270"/>
      <c r="G40" s="271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 s="270">
        <v>0</v>
      </c>
      <c r="G41" s="271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F42" s="270"/>
      <c r="G42" s="271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0.26988305975000004</v>
      </c>
      <c r="D43">
        <f t="shared" si="2"/>
        <v>5.937427314500001E-2</v>
      </c>
      <c r="E43">
        <v>0</v>
      </c>
      <c r="F43" s="270"/>
      <c r="G43" s="271"/>
      <c r="H43" s="250">
        <f t="shared" si="3"/>
        <v>0.89441841428444058</v>
      </c>
      <c r="I43">
        <f t="shared" si="4"/>
        <v>4.9174759348618027</v>
      </c>
      <c r="J43">
        <f t="shared" si="5"/>
        <v>0.58048324881166735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10.140537159351599</v>
      </c>
      <c r="V43">
        <f t="shared" si="9"/>
        <v>0.36888368285688816</v>
      </c>
      <c r="W43">
        <f t="shared" si="10"/>
        <v>5.9099999999999993</v>
      </c>
      <c r="X43">
        <f t="shared" si="13"/>
        <v>57.837888264009884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F44" s="270"/>
      <c r="G44" s="271"/>
      <c r="H44" s="250">
        <f t="shared" si="3"/>
        <v>0.87374664793733203</v>
      </c>
      <c r="I44">
        <f t="shared" si="4"/>
        <v>4.9429096083311928</v>
      </c>
      <c r="J44">
        <f t="shared" si="5"/>
        <v>0.71423324881166472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10.317195322616907</v>
      </c>
      <c r="V44">
        <f t="shared" si="9"/>
        <v>0.36474932958746642</v>
      </c>
      <c r="W44">
        <f t="shared" si="10"/>
        <v>6.1599999999999993</v>
      </c>
      <c r="X44">
        <f t="shared" si="13"/>
        <v>59.19982103404989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F45" s="270"/>
      <c r="G45" s="271"/>
      <c r="H45" s="250">
        <f t="shared" si="3"/>
        <v>0.85339130709787725</v>
      </c>
      <c r="I45">
        <f t="shared" si="4"/>
        <v>4.9636025004672462</v>
      </c>
      <c r="J45">
        <f t="shared" si="5"/>
        <v>0.85272403014499965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10.489112704548878</v>
      </c>
      <c r="V45">
        <f t="shared" si="9"/>
        <v>0.36067826141957549</v>
      </c>
      <c r="W45">
        <f t="shared" si="10"/>
        <v>6.5099999999999989</v>
      </c>
      <c r="X45">
        <f t="shared" si="13"/>
        <v>60.497459517369329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F46" s="270"/>
      <c r="G46" s="271"/>
      <c r="H46" s="250">
        <f t="shared" si="3"/>
        <v>0.8212497353924012</v>
      </c>
      <c r="I46">
        <f t="shared" si="4"/>
        <v>4.9073861739366347</v>
      </c>
      <c r="J46">
        <f t="shared" si="5"/>
        <v>1.0681240301449986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10.584120867814185</v>
      </c>
      <c r="V46">
        <f t="shared" si="9"/>
        <v>0.35424994707848023</v>
      </c>
      <c r="W46">
        <f t="shared" si="10"/>
        <v>6.8699999999999992</v>
      </c>
      <c r="X46">
        <f t="shared" si="13"/>
        <v>60.604858205903909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F47" s="270"/>
      <c r="G47" s="271"/>
      <c r="H47" s="250">
        <f t="shared" si="3"/>
        <v>0.80021431311674973</v>
      </c>
      <c r="I47">
        <f t="shared" si="4"/>
        <v>4.9090698474060197</v>
      </c>
      <c r="J47">
        <f t="shared" si="5"/>
        <v>1.225624030145001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10.737029031079489</v>
      </c>
      <c r="V47">
        <f t="shared" si="9"/>
        <v>0.35004286262334994</v>
      </c>
      <c r="W47">
        <f t="shared" si="10"/>
        <v>7.1199999999999992</v>
      </c>
      <c r="X47">
        <f t="shared" si="13"/>
        <v>61.604131589644368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 s="292">
        <v>1</v>
      </c>
      <c r="G48" s="271"/>
      <c r="H48" s="250">
        <f t="shared" si="3"/>
        <v>0.95523913223160928</v>
      </c>
      <c r="I48">
        <f t="shared" si="4"/>
        <v>6.012158130208741</v>
      </c>
      <c r="J48">
        <f t="shared" si="5"/>
        <v>0.28171942081166712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11.991341803678129</v>
      </c>
      <c r="V48">
        <f t="shared" si="9"/>
        <v>0.38104782644632185</v>
      </c>
      <c r="W48">
        <f t="shared" si="10"/>
        <v>7.2499999999999991</v>
      </c>
      <c r="X48">
        <f t="shared" si="13"/>
        <v>81.219965566075004</v>
      </c>
      <c r="Y48">
        <f t="shared" si="11"/>
        <v>2.7598440099999997</v>
      </c>
      <c r="Z48">
        <f t="shared" si="12"/>
        <v>1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F49" s="270"/>
      <c r="G49" s="271"/>
      <c r="H49" s="250">
        <f t="shared" si="3"/>
        <v>0.92625937712490503</v>
      </c>
      <c r="I49">
        <f t="shared" si="4"/>
        <v>5.9772084703447961</v>
      </c>
      <c r="J49">
        <f t="shared" si="5"/>
        <v>0.47585275414500039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12.107616633610101</v>
      </c>
      <c r="V49">
        <f t="shared" si="9"/>
        <v>0.37525187542498106</v>
      </c>
      <c r="W49">
        <f t="shared" si="10"/>
        <v>7.5299999999999994</v>
      </c>
      <c r="X49">
        <f t="shared" si="13"/>
        <v>81.726687473612046</v>
      </c>
      <c r="Y49">
        <f t="shared" si="11"/>
        <v>2.7598440099999997</v>
      </c>
      <c r="Z49">
        <f t="shared" si="12"/>
        <v>1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F50" s="270"/>
      <c r="G50" s="271"/>
      <c r="H50" s="250">
        <f t="shared" ref="H50:H81" si="15">IF(B51="","",IF(B51&gt;-0.0001,IF(G50&gt;0.0001,+G50,IF((+U50-R50)/(Q50-R50)&gt;1,1,(MAX(0,(+U50-R50)/(Q50-R50))))),""))</f>
        <v>0.89075529335461423</v>
      </c>
      <c r="I50">
        <f t="shared" ref="I50:I81" si="16">IF(B51="","",IF(B51&gt;-0.0001,IF((+U50-R50)&lt;0,0,+U50-R50),""))</f>
        <v>5.8898921438141851</v>
      </c>
      <c r="J50">
        <f t="shared" ref="J50:J81" si="17">IF(B51="","",IF(B51&gt;-0.0001,IF((Q50-U50)&lt;0,0,Q50-U50),""))</f>
        <v>0.72235275414499966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12.17152479687541</v>
      </c>
      <c r="V50">
        <f t="shared" si="9"/>
        <v>0.3681510586709229</v>
      </c>
      <c r="W50">
        <f t="shared" ref="W50:W81" si="19">IF(+B51&gt;-0.01,+B51+W49,"")</f>
        <v>7.8699999999999992</v>
      </c>
      <c r="X50">
        <f t="shared" si="13"/>
        <v>81.276723381396835</v>
      </c>
      <c r="Y50">
        <f t="shared" ref="Y50:Y81" si="20">IF(+B51&gt;-0.01,+E50+Y49,"")</f>
        <v>2.7598440099999997</v>
      </c>
      <c r="Z50">
        <f t="shared" ref="Z50:Z81" si="21">IF(+B51&gt;-0.01,+F50+Z49,"")</f>
        <v>1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F51" s="270"/>
      <c r="G51" s="271"/>
      <c r="H51" s="250">
        <f t="shared" si="15"/>
        <v>0.86348864407844583</v>
      </c>
      <c r="I51">
        <f t="shared" si="16"/>
        <v>5.8470516756169051</v>
      </c>
      <c r="J51">
        <f t="shared" si="17"/>
        <v>0.92437689581166715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12.279908818474048</v>
      </c>
      <c r="V51">
        <f t="shared" si="9"/>
        <v>0.36269772881568912</v>
      </c>
      <c r="W51">
        <f t="shared" si="19"/>
        <v>8.1499999999999986</v>
      </c>
      <c r="X51">
        <f t="shared" si="13"/>
        <v>81.619832862052931</v>
      </c>
      <c r="Y51">
        <f t="shared" si="20"/>
        <v>2.7696865349999995</v>
      </c>
      <c r="Z51">
        <f t="shared" si="21"/>
        <v>1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F52" s="270"/>
      <c r="G52" s="271"/>
      <c r="H52" s="250">
        <f t="shared" si="15"/>
        <v>0.8268127663090743</v>
      </c>
      <c r="I52">
        <f t="shared" si="16"/>
        <v>5.7303186824196253</v>
      </c>
      <c r="J52">
        <f t="shared" si="17"/>
        <v>1.2002935624783344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12.314400315072687</v>
      </c>
      <c r="V52">
        <f t="shared" si="9"/>
        <v>0.35536255326181487</v>
      </c>
      <c r="W52">
        <f t="shared" si="19"/>
        <v>8.4999999999999982</v>
      </c>
      <c r="X52">
        <f t="shared" si="13"/>
        <v>80.614825943357189</v>
      </c>
      <c r="Y52">
        <f t="shared" si="20"/>
        <v>2.7696865349999995</v>
      </c>
      <c r="Z52">
        <f t="shared" si="21"/>
        <v>1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0.48547133975000001</v>
      </c>
      <c r="D53">
        <f t="shared" si="2"/>
        <v>0.16020554211750002</v>
      </c>
      <c r="E53">
        <v>0</v>
      </c>
      <c r="F53" s="270"/>
      <c r="G53" s="271"/>
      <c r="H53" s="250">
        <f t="shared" si="15"/>
        <v>0.80810461679563639</v>
      </c>
      <c r="I53">
        <f t="shared" si="16"/>
        <v>5.7292968137715112</v>
      </c>
      <c r="J53">
        <f t="shared" si="17"/>
        <v>1.360499104595835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12.464602936220491</v>
      </c>
      <c r="V53">
        <f t="shared" si="9"/>
        <v>0.35162092335912726</v>
      </c>
      <c r="W53">
        <f t="shared" si="19"/>
        <v>8.8299999999999983</v>
      </c>
      <c r="X53">
        <f t="shared" si="13"/>
        <v>81.693613969047732</v>
      </c>
      <c r="Y53">
        <f t="shared" si="20"/>
        <v>2.7696865349999995</v>
      </c>
      <c r="Z53">
        <f t="shared" si="21"/>
        <v>1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F54" s="270"/>
      <c r="G54" s="271"/>
      <c r="H54" s="250">
        <f t="shared" si="15"/>
        <v>0.77354756158447091</v>
      </c>
      <c r="I54">
        <f t="shared" si="16"/>
        <v>5.6074304872409</v>
      </c>
      <c r="J54">
        <f t="shared" si="17"/>
        <v>1.6415491045958355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12.493961099485798</v>
      </c>
      <c r="V54">
        <f t="shared" si="9"/>
        <v>0.34470951231689417</v>
      </c>
      <c r="W54">
        <f t="shared" si="19"/>
        <v>9.1599999999999984</v>
      </c>
      <c r="X54">
        <f t="shared" si="13"/>
        <v>80.570038783821758</v>
      </c>
      <c r="Y54">
        <f t="shared" si="20"/>
        <v>2.7696865349999995</v>
      </c>
      <c r="Z54">
        <f t="shared" si="21"/>
        <v>1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 s="292">
        <v>1</v>
      </c>
      <c r="G55" s="271"/>
      <c r="H55" s="250">
        <f t="shared" si="15"/>
        <v>0.8764359794530876</v>
      </c>
      <c r="I55">
        <f t="shared" si="16"/>
        <v>6.4927808273769561</v>
      </c>
      <c r="J55">
        <f t="shared" si="17"/>
        <v>0.91538243792916774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13.530535929417773</v>
      </c>
      <c r="V55">
        <f t="shared" si="9"/>
        <v>0.36528719589061753</v>
      </c>
      <c r="W55">
        <f t="shared" si="19"/>
        <v>9.4699999999999989</v>
      </c>
      <c r="X55">
        <f t="shared" si="13"/>
        <v>98.592641001352632</v>
      </c>
      <c r="Y55">
        <f t="shared" si="20"/>
        <v>2.7696865349999995</v>
      </c>
      <c r="Z55">
        <f t="shared" si="21"/>
        <v>2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F56" s="270"/>
      <c r="G56" s="271"/>
      <c r="H56" s="250">
        <f t="shared" si="15"/>
        <v>0.84880666273320038</v>
      </c>
      <c r="I56">
        <f t="shared" si="16"/>
        <v>6.423214500846341</v>
      </c>
      <c r="J56">
        <f t="shared" si="17"/>
        <v>1.1441324379291693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13.612194092683076</v>
      </c>
      <c r="V56">
        <f t="shared" si="9"/>
        <v>0.35976133254664006</v>
      </c>
      <c r="W56">
        <f t="shared" si="19"/>
        <v>9.7199999999999989</v>
      </c>
      <c r="X56">
        <f t="shared" si="13"/>
        <v>98.40669554568133</v>
      </c>
      <c r="Y56">
        <f t="shared" si="20"/>
        <v>2.7696865349999995</v>
      </c>
      <c r="Z56">
        <f t="shared" si="21"/>
        <v>2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F57" s="270"/>
      <c r="G57" s="271"/>
      <c r="H57" s="250">
        <f t="shared" si="15"/>
        <v>0.81639032543089673</v>
      </c>
      <c r="I57">
        <f t="shared" si="16"/>
        <v>6.307864840982397</v>
      </c>
      <c r="J57">
        <f t="shared" si="17"/>
        <v>1.4186657712624999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13.64806892261505</v>
      </c>
      <c r="V57">
        <f t="shared" si="9"/>
        <v>0.35327806508617932</v>
      </c>
      <c r="W57">
        <f t="shared" si="19"/>
        <v>10.009999999999998</v>
      </c>
      <c r="X57">
        <f t="shared" si="13"/>
        <v>97.293643492023079</v>
      </c>
      <c r="Y57">
        <f t="shared" si="20"/>
        <v>2.7696865349999995</v>
      </c>
      <c r="Z57">
        <f t="shared" si="21"/>
        <v>2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F58" s="270"/>
      <c r="G58" s="271"/>
      <c r="H58" s="250">
        <f t="shared" si="15"/>
        <v>0.79286758801019019</v>
      </c>
      <c r="I58">
        <f t="shared" si="16"/>
        <v>6.2523272654517852</v>
      </c>
      <c r="J58">
        <f t="shared" si="17"/>
        <v>1.6333870202625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13.743755836880357</v>
      </c>
      <c r="V58">
        <f t="shared" si="9"/>
        <v>0.34857351760203803</v>
      </c>
      <c r="W58">
        <f t="shared" si="19"/>
        <v>10.249999999999998</v>
      </c>
      <c r="X58">
        <f t="shared" si="13"/>
        <v>97.364745062924897</v>
      </c>
      <c r="Y58">
        <f t="shared" si="20"/>
        <v>2.7897652859999993</v>
      </c>
      <c r="Z58">
        <f t="shared" si="21"/>
        <v>2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F59" s="270"/>
      <c r="G59" s="271"/>
      <c r="H59" s="250">
        <f t="shared" si="15"/>
        <v>0.79437797090090689</v>
      </c>
      <c r="I59">
        <f t="shared" si="16"/>
        <v>6.3906897169211732</v>
      </c>
      <c r="J59">
        <f t="shared" si="17"/>
        <v>1.6542082422625004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14.033342778145663</v>
      </c>
      <c r="V59">
        <f t="shared" si="9"/>
        <v>0.34887559418018138</v>
      </c>
      <c r="W59">
        <f t="shared" si="19"/>
        <v>10.339999999999998</v>
      </c>
      <c r="X59">
        <f t="shared" si="13"/>
        <v>101.34784142714182</v>
      </c>
      <c r="Y59">
        <f t="shared" si="20"/>
        <v>2.8598440639999994</v>
      </c>
      <c r="Z59">
        <f t="shared" si="21"/>
        <v>2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F60" s="270"/>
      <c r="G60" s="271"/>
      <c r="H60" s="250">
        <f t="shared" si="15"/>
        <v>0.77036441920598009</v>
      </c>
      <c r="I60">
        <f t="shared" si="16"/>
        <v>6.3201325820572274</v>
      </c>
      <c r="J60">
        <f t="shared" si="17"/>
        <v>1.8839490505958363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14.114010133077636</v>
      </c>
      <c r="V60">
        <f t="shared" si="9"/>
        <v>0.34407288384119611</v>
      </c>
      <c r="W60">
        <f t="shared" si="19"/>
        <v>10.569999999999999</v>
      </c>
      <c r="X60">
        <f t="shared" si="13"/>
        <v>101.09833367289677</v>
      </c>
      <c r="Y60">
        <f t="shared" si="20"/>
        <v>2.8696865889999992</v>
      </c>
      <c r="Z60">
        <f t="shared" si="21"/>
        <v>2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F61" s="270"/>
      <c r="G61" s="271"/>
      <c r="H61" s="250">
        <f t="shared" si="15"/>
        <v>0.76325935439597548</v>
      </c>
      <c r="I61">
        <f t="shared" si="16"/>
        <v>6.3833404781932792</v>
      </c>
      <c r="J61">
        <f t="shared" si="17"/>
        <v>1.9799248279291675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14.328442519009606</v>
      </c>
      <c r="V61">
        <f t="shared" si="9"/>
        <v>0.34265187087919508</v>
      </c>
      <c r="W61">
        <f t="shared" si="19"/>
        <v>10.79</v>
      </c>
      <c r="X61">
        <f t="shared" si="13"/>
        <v>103.59006181493724</v>
      </c>
      <c r="Y61">
        <f t="shared" si="20"/>
        <v>3.0098441449999993</v>
      </c>
      <c r="Z61">
        <f t="shared" si="21"/>
        <v>2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 s="292">
        <v>1</v>
      </c>
      <c r="G62" s="271"/>
      <c r="H62" s="250">
        <f t="shared" si="15"/>
        <v>0.90015491545131843</v>
      </c>
      <c r="I62">
        <f t="shared" si="16"/>
        <v>7.6715243406626641</v>
      </c>
      <c r="J62">
        <f t="shared" si="17"/>
        <v>0.85092463892917181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15.767850871274909</v>
      </c>
      <c r="V62">
        <f t="shared" si="9"/>
        <v>0.37003098309026367</v>
      </c>
      <c r="W62">
        <f t="shared" si="19"/>
        <v>10.989999999999998</v>
      </c>
      <c r="X62">
        <f t="shared" si="13"/>
        <v>133.32100277933262</v>
      </c>
      <c r="Y62">
        <f t="shared" si="20"/>
        <v>3.3598443339999995</v>
      </c>
      <c r="Z62">
        <f t="shared" si="21"/>
        <v>3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F63" s="270"/>
      <c r="G63" s="271"/>
      <c r="H63" s="250">
        <f t="shared" si="15"/>
        <v>0.87187225989454031</v>
      </c>
      <c r="I63">
        <f t="shared" si="16"/>
        <v>7.5692746807987241</v>
      </c>
      <c r="J63">
        <f t="shared" si="17"/>
        <v>1.112357972262501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15.816825701206888</v>
      </c>
      <c r="V63">
        <f t="shared" si="9"/>
        <v>0.36437445197890811</v>
      </c>
      <c r="W63">
        <f t="shared" si="19"/>
        <v>11.219999999999999</v>
      </c>
      <c r="X63">
        <f t="shared" si="13"/>
        <v>132.31026565769059</v>
      </c>
      <c r="Y63">
        <f t="shared" si="20"/>
        <v>3.3598443339999995</v>
      </c>
      <c r="Z63">
        <f t="shared" si="21"/>
        <v>3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F64" s="270"/>
      <c r="G64" s="271"/>
      <c r="H64" s="250">
        <f t="shared" si="15"/>
        <v>0.87470765432164643</v>
      </c>
      <c r="I64">
        <f t="shared" si="16"/>
        <v>7.7331297112681074</v>
      </c>
      <c r="J64">
        <f t="shared" si="17"/>
        <v>1.1076866152625051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16.131905221472188</v>
      </c>
      <c r="V64">
        <f t="shared" si="9"/>
        <v>0.36494153086432929</v>
      </c>
      <c r="W64">
        <f t="shared" si="19"/>
        <v>11.37</v>
      </c>
      <c r="X64">
        <f t="shared" si="13"/>
        <v>137.56929924099708</v>
      </c>
      <c r="Y64">
        <f t="shared" si="20"/>
        <v>3.5397656909999995</v>
      </c>
      <c r="Z64">
        <f t="shared" si="21"/>
        <v>3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F65" s="270"/>
      <c r="G65" s="271"/>
      <c r="H65" s="250">
        <f t="shared" si="15"/>
        <v>0.84892370941527728</v>
      </c>
      <c r="I65">
        <f t="shared" si="16"/>
        <v>7.640313384737496</v>
      </c>
      <c r="J65">
        <f t="shared" si="17"/>
        <v>1.359686615262504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16.190313384737497</v>
      </c>
      <c r="V65">
        <f t="shared" si="9"/>
        <v>0.35978474188305548</v>
      </c>
      <c r="W65">
        <f t="shared" si="19"/>
        <v>11.58</v>
      </c>
      <c r="X65">
        <f t="shared" si="13"/>
        <v>136.74906805650454</v>
      </c>
      <c r="Y65">
        <f t="shared" si="20"/>
        <v>3.5397656909999995</v>
      </c>
      <c r="Z65">
        <f t="shared" si="21"/>
        <v>3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0.84055913574999996</v>
      </c>
      <c r="D66">
        <f t="shared" si="2"/>
        <v>7.5650322217499996E-2</v>
      </c>
      <c r="E66">
        <v>0.179921357</v>
      </c>
      <c r="F66" s="270"/>
      <c r="G66" s="271"/>
      <c r="H66" s="250">
        <f t="shared" si="15"/>
        <v>0.86293368216684474</v>
      </c>
      <c r="I66">
        <f t="shared" si="16"/>
        <v>7.9037680929893863</v>
      </c>
      <c r="J66">
        <f t="shared" si="17"/>
        <v>1.2554155804800011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16.604992582785304</v>
      </c>
      <c r="V66">
        <f t="shared" si="9"/>
        <v>0.36258673643336897</v>
      </c>
      <c r="W66">
        <f t="shared" si="19"/>
        <v>11.67</v>
      </c>
      <c r="X66">
        <f t="shared" si="13"/>
        <v>144.52282688667452</v>
      </c>
      <c r="Y66">
        <f t="shared" si="20"/>
        <v>3.7196870479999995</v>
      </c>
      <c r="Z66">
        <f t="shared" si="21"/>
        <v>3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F67" s="270"/>
      <c r="G67" s="271"/>
      <c r="H67" s="250">
        <f t="shared" si="15"/>
        <v>0.85356140401844927</v>
      </c>
      <c r="I67">
        <f t="shared" si="16"/>
        <v>7.8179256759893878</v>
      </c>
      <c r="J67">
        <f t="shared" si="17"/>
        <v>1.3412579974799996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16.519150165785305</v>
      </c>
      <c r="V67">
        <f t="shared" si="9"/>
        <v>0.36071228080368983</v>
      </c>
      <c r="W67">
        <f t="shared" si="19"/>
        <v>11.9</v>
      </c>
      <c r="X67">
        <f t="shared" si="13"/>
        <v>142.4263045531479</v>
      </c>
      <c r="Y67">
        <f t="shared" si="20"/>
        <v>3.9098446309999995</v>
      </c>
      <c r="Z67">
        <f t="shared" si="21"/>
        <v>3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F68" s="270"/>
      <c r="G68" s="271"/>
      <c r="H68" s="250">
        <f t="shared" si="15"/>
        <v>0.83196095598146158</v>
      </c>
      <c r="I68">
        <f t="shared" si="16"/>
        <v>7.6200832049893865</v>
      </c>
      <c r="J68">
        <f t="shared" si="17"/>
        <v>1.5391004684800009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16.321307694785304</v>
      </c>
      <c r="V68">
        <f t="shared" si="9"/>
        <v>0.35639219119629234</v>
      </c>
      <c r="W68">
        <f t="shared" si="19"/>
        <v>12.14</v>
      </c>
      <c r="X68">
        <f t="shared" si="13"/>
        <v>137.65053897502816</v>
      </c>
      <c r="Y68">
        <f t="shared" si="20"/>
        <v>4.0000021599999993</v>
      </c>
      <c r="Z68">
        <f t="shared" si="21"/>
        <v>3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 s="292">
        <v>0</v>
      </c>
      <c r="G69" s="271"/>
      <c r="H69" s="250">
        <f t="shared" si="15"/>
        <v>0.79789678485846716</v>
      </c>
      <c r="I69">
        <f t="shared" si="16"/>
        <v>7.3080832049893889</v>
      </c>
      <c r="J69">
        <f t="shared" si="17"/>
        <v>1.8511004684799985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16.009307694785306</v>
      </c>
      <c r="V69">
        <f t="shared" si="9"/>
        <v>0.34957935697169346</v>
      </c>
      <c r="W69">
        <f t="shared" si="19"/>
        <v>12.4</v>
      </c>
      <c r="X69">
        <f t="shared" si="13"/>
        <v>130.2781690142985</v>
      </c>
      <c r="Y69">
        <f t="shared" si="20"/>
        <v>4.0000021599999993</v>
      </c>
      <c r="Z69">
        <f t="shared" si="21"/>
        <v>3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 s="292">
        <v>0</v>
      </c>
      <c r="G70" s="271"/>
      <c r="H70" s="250">
        <f t="shared" si="15"/>
        <v>0.76383261373547273</v>
      </c>
      <c r="I70">
        <f t="shared" si="16"/>
        <v>6.9960832049893913</v>
      </c>
      <c r="J70">
        <f t="shared" si="17"/>
        <v>2.1631004684799962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15.697307694785309</v>
      </c>
      <c r="V70">
        <f t="shared" si="9"/>
        <v>0.34276652274709457</v>
      </c>
      <c r="W70">
        <f t="shared" si="19"/>
        <v>12.66</v>
      </c>
      <c r="X70">
        <f t="shared" si="13"/>
        <v>123.10048705356886</v>
      </c>
      <c r="Y70">
        <f t="shared" si="20"/>
        <v>4.0000021599999993</v>
      </c>
      <c r="Z70">
        <f t="shared" si="21"/>
        <v>3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F71" s="270"/>
      <c r="G71" s="271"/>
      <c r="H71" s="250">
        <f t="shared" si="15"/>
        <v>0.72452780090124824</v>
      </c>
      <c r="I71">
        <f t="shared" si="16"/>
        <v>6.6360832049893919</v>
      </c>
      <c r="J71">
        <f t="shared" si="17"/>
        <v>2.5231004684799956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15.337307694785309</v>
      </c>
      <c r="V71">
        <f t="shared" si="9"/>
        <v>0.33490556018024964</v>
      </c>
      <c r="W71">
        <f t="shared" si="19"/>
        <v>12.96</v>
      </c>
      <c r="X71">
        <f t="shared" si="13"/>
        <v>115.06046632964997</v>
      </c>
      <c r="Y71">
        <f t="shared" si="20"/>
        <v>4.0000021599999993</v>
      </c>
      <c r="Z71">
        <f t="shared" si="21"/>
        <v>3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0.87489333375</v>
      </c>
      <c r="D72">
        <f t="shared" si="2"/>
        <v>0.24497013345000002</v>
      </c>
      <c r="E72">
        <v>0</v>
      </c>
      <c r="F72" s="270"/>
      <c r="G72" s="271"/>
      <c r="H72" s="250">
        <f t="shared" si="15"/>
        <v>0.69778195299783952</v>
      </c>
      <c r="I72">
        <f t="shared" si="16"/>
        <v>6.3911130715393956</v>
      </c>
      <c r="J72">
        <f t="shared" si="17"/>
        <v>2.7680706019299919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15.092337561335313</v>
      </c>
      <c r="V72">
        <f t="shared" si="9"/>
        <v>0.32955639059956793</v>
      </c>
      <c r="W72">
        <f t="shared" si="19"/>
        <v>13.24</v>
      </c>
      <c r="X72">
        <f t="shared" si="13"/>
        <v>109.73765219486573</v>
      </c>
      <c r="Y72">
        <f t="shared" si="20"/>
        <v>4.0000021599999993</v>
      </c>
      <c r="Z72">
        <f t="shared" si="21"/>
        <v>3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F73" s="270"/>
      <c r="G73" s="271"/>
      <c r="H73" s="250">
        <f t="shared" si="15"/>
        <v>0.65847714016361503</v>
      </c>
      <c r="I73">
        <f t="shared" si="16"/>
        <v>6.0311130715393961</v>
      </c>
      <c r="J73">
        <f t="shared" si="17"/>
        <v>3.1280706019299913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14.732337561335314</v>
      </c>
      <c r="V73">
        <f t="shared" si="9"/>
        <v>0.321695428032723</v>
      </c>
      <c r="W73">
        <f t="shared" si="19"/>
        <v>13.540000000000001</v>
      </c>
      <c r="X73">
        <f t="shared" si="13"/>
        <v>102.13320996703085</v>
      </c>
      <c r="Y73">
        <f t="shared" si="20"/>
        <v>4.0000021599999993</v>
      </c>
      <c r="Z73">
        <f t="shared" si="21"/>
        <v>3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F74" s="270"/>
      <c r="G74" s="271"/>
      <c r="H74" s="250">
        <f t="shared" si="15"/>
        <v>0.61917232732939043</v>
      </c>
      <c r="I74">
        <f t="shared" si="16"/>
        <v>5.6711130715393967</v>
      </c>
      <c r="J74">
        <f t="shared" si="17"/>
        <v>3.4880706019299907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14.372337561335314</v>
      </c>
      <c r="V74">
        <f t="shared" si="9"/>
        <v>0.31383446546587812</v>
      </c>
      <c r="W74">
        <f t="shared" si="19"/>
        <v>13.840000000000002</v>
      </c>
      <c r="X74">
        <f t="shared" si="13"/>
        <v>94.787967739195963</v>
      </c>
      <c r="Y74">
        <f t="shared" si="20"/>
        <v>4.0000021599999993</v>
      </c>
      <c r="Z74">
        <f t="shared" si="21"/>
        <v>3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F75" s="270"/>
      <c r="G75" s="271"/>
      <c r="H75" s="250">
        <f t="shared" si="15"/>
        <v>0.59034879791762584</v>
      </c>
      <c r="I75">
        <f t="shared" si="16"/>
        <v>5.4071130715393974</v>
      </c>
      <c r="J75">
        <f t="shared" si="17"/>
        <v>3.7520706019299901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14.108337561335315</v>
      </c>
      <c r="V75">
        <f t="shared" si="9"/>
        <v>0.30806975958352517</v>
      </c>
      <c r="W75">
        <f t="shared" si="19"/>
        <v>14.060000000000002</v>
      </c>
      <c r="X75">
        <f t="shared" si="13"/>
        <v>89.566192772117063</v>
      </c>
      <c r="Y75">
        <f t="shared" si="20"/>
        <v>4.0000021599999993</v>
      </c>
      <c r="Z75">
        <f t="shared" si="21"/>
        <v>3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 s="292">
        <v>0.25</v>
      </c>
      <c r="G76" s="271"/>
      <c r="H76" s="250">
        <f t="shared" si="15"/>
        <v>0.5914405982741322</v>
      </c>
      <c r="I76">
        <f t="shared" si="16"/>
        <v>5.4171130715393989</v>
      </c>
      <c r="J76">
        <f t="shared" si="17"/>
        <v>3.7420706019299885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14.118337561335316</v>
      </c>
      <c r="V76">
        <f t="shared" si="9"/>
        <v>0.30828811965482644</v>
      </c>
      <c r="W76">
        <f t="shared" si="19"/>
        <v>14.260000000000002</v>
      </c>
      <c r="X76">
        <f t="shared" si="13"/>
        <v>89.761447278445829</v>
      </c>
      <c r="Y76">
        <f t="shared" si="20"/>
        <v>4.0000021599999993</v>
      </c>
      <c r="Z76">
        <f t="shared" si="21"/>
        <v>3.25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 s="292">
        <v>0.75</v>
      </c>
      <c r="G77" s="271"/>
      <c r="H77" s="250">
        <f t="shared" si="15"/>
        <v>0.64188177474472008</v>
      </c>
      <c r="I77">
        <f t="shared" si="16"/>
        <v>5.8791130715393951</v>
      </c>
      <c r="J77">
        <f t="shared" si="17"/>
        <v>3.2800706019299923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14.580337561335313</v>
      </c>
      <c r="V77">
        <f t="shared" si="9"/>
        <v>0.31837635494894401</v>
      </c>
      <c r="W77">
        <f t="shared" si="19"/>
        <v>14.500000000000002</v>
      </c>
      <c r="X77">
        <f t="shared" si="13"/>
        <v>99.000269470833871</v>
      </c>
      <c r="Y77">
        <f t="shared" si="20"/>
        <v>4.0000021599999993</v>
      </c>
      <c r="Z77">
        <f t="shared" si="21"/>
        <v>4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F78" s="270"/>
      <c r="G78" s="271"/>
      <c r="H78" s="250">
        <f t="shared" si="15"/>
        <v>0.62006296368857006</v>
      </c>
      <c r="I78">
        <f t="shared" si="16"/>
        <v>5.6792705735393927</v>
      </c>
      <c r="J78">
        <f t="shared" si="17"/>
        <v>3.4799130999299948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14.38049506333531</v>
      </c>
      <c r="V78">
        <f t="shared" si="9"/>
        <v>0.31401259273771404</v>
      </c>
      <c r="W78">
        <f t="shared" si="19"/>
        <v>14.700000000000001</v>
      </c>
      <c r="X78">
        <f t="shared" si="13"/>
        <v>94.951538772659347</v>
      </c>
      <c r="Y78">
        <f t="shared" si="20"/>
        <v>4.0401596619999989</v>
      </c>
      <c r="Z78">
        <f t="shared" si="21"/>
        <v>4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0.92605837474999997</v>
      </c>
      <c r="D79">
        <f t="shared" si="2"/>
        <v>0.13890875621249998</v>
      </c>
      <c r="E79">
        <v>0</v>
      </c>
      <c r="F79" s="270"/>
      <c r="G79" s="271"/>
      <c r="H79" s="250">
        <f t="shared" si="15"/>
        <v>0.60489690073310531</v>
      </c>
      <c r="I79">
        <f t="shared" si="16"/>
        <v>5.5403618173268914</v>
      </c>
      <c r="J79">
        <f t="shared" si="17"/>
        <v>3.6188218561424961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14.241586307122809</v>
      </c>
      <c r="V79">
        <f t="shared" si="9"/>
        <v>0.31097938014662108</v>
      </c>
      <c r="W79">
        <f t="shared" si="19"/>
        <v>14.850000000000001</v>
      </c>
      <c r="X79">
        <f t="shared" si="13"/>
        <v>92.184357320679311</v>
      </c>
      <c r="Y79">
        <f t="shared" si="20"/>
        <v>4.0401596619999989</v>
      </c>
      <c r="Z79">
        <f t="shared" si="21"/>
        <v>4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F80" s="270"/>
      <c r="G80" s="271"/>
      <c r="H80" s="250">
        <f t="shared" si="15"/>
        <v>0.76277132956331894</v>
      </c>
      <c r="I80">
        <f t="shared" si="16"/>
        <v>6.9863627083268884</v>
      </c>
      <c r="J80">
        <f t="shared" si="17"/>
        <v>2.172820965142499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15.687587198122806</v>
      </c>
      <c r="V80">
        <f t="shared" si="9"/>
        <v>0.3425542659126638</v>
      </c>
      <c r="W80">
        <f t="shared" si="19"/>
        <v>15.020000000000001</v>
      </c>
      <c r="X80">
        <f t="shared" si="13"/>
        <v>122.87999051112209</v>
      </c>
      <c r="Y80">
        <f t="shared" si="20"/>
        <v>5.6901605529999983</v>
      </c>
      <c r="Z80">
        <f t="shared" si="21"/>
        <v>4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F81" s="270"/>
      <c r="G81" s="271"/>
      <c r="H81" s="250">
        <f t="shared" si="15"/>
        <v>0.7391884418627841</v>
      </c>
      <c r="I81">
        <f t="shared" si="16"/>
        <v>6.7703627083268874</v>
      </c>
      <c r="J81">
        <f t="shared" si="17"/>
        <v>2.3888209651425001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15.471587198122805</v>
      </c>
      <c r="V81">
        <f t="shared" si="9"/>
        <v>0.33783768837255679</v>
      </c>
      <c r="W81">
        <f t="shared" si="19"/>
        <v>15.200000000000001</v>
      </c>
      <c r="X81">
        <f t="shared" si="13"/>
        <v>118.02907333132892</v>
      </c>
      <c r="Y81">
        <f t="shared" si="20"/>
        <v>5.6901605529999983</v>
      </c>
      <c r="Z81">
        <f t="shared" si="21"/>
        <v>4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F82" s="270"/>
      <c r="G82" s="271"/>
      <c r="H82" s="250">
        <f t="shared" ref="H82:H113" si="25">IF(B83="","",IF(B83&gt;-0.0001,IF(G82&gt;0.0001,+G82,IF((+U82-R82)/(Q82-R82)&gt;1,1,(MAX(0,(+U82-R82)/(Q82-R82))))),""))</f>
        <v>0.71560555416224925</v>
      </c>
      <c r="I82">
        <f t="shared" ref="I82:I113" si="26">IF(B83="","",IF(B83&gt;-0.0001,IF((+U82-R82)&lt;0,0,+U82-R82),""))</f>
        <v>6.5543627083268863</v>
      </c>
      <c r="J82">
        <f t="shared" ref="J82:J113" si="27">IF(B83="","",IF(B83&gt;-0.0001,IF((Q82-U82)&lt;0,0,Q82-U82),""))</f>
        <v>2.6048209651425012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15.255587198122804</v>
      </c>
      <c r="V82">
        <f t="shared" ref="V82:V145" si="31">U82/P82</f>
        <v>0.33312111083244983</v>
      </c>
      <c r="W82">
        <f t="shared" ref="W82:W113" si="32">IF(+B83&gt;-0.01,+B83+W81,"")</f>
        <v>15.38</v>
      </c>
      <c r="X82">
        <f t="shared" si="13"/>
        <v>113.27146815153577</v>
      </c>
      <c r="Y82">
        <f t="shared" ref="Y82:Y113" si="33">IF(+B83&gt;-0.01,+E82+Y81,"")</f>
        <v>5.6901605529999983</v>
      </c>
      <c r="Z82">
        <f t="shared" ref="Z82:Z113" si="34">IF(+B83&gt;-0.01,+F82+Z81,"")</f>
        <v>4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 s="292">
        <v>1</v>
      </c>
      <c r="G83" s="271"/>
      <c r="H83" s="250">
        <f t="shared" si="25"/>
        <v>0.80011090470369295</v>
      </c>
      <c r="I83">
        <f t="shared" si="26"/>
        <v>7.3283627353268859</v>
      </c>
      <c r="J83">
        <f t="shared" si="27"/>
        <v>1.8308209381425016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16.029587225122803</v>
      </c>
      <c r="V83">
        <f t="shared" si="31"/>
        <v>0.35002218094073861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130.75144600979246</v>
      </c>
      <c r="Y83">
        <f t="shared" si="33"/>
        <v>5.7401605799999986</v>
      </c>
      <c r="Z83">
        <f t="shared" si="34"/>
        <v>5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F84" s="270"/>
      <c r="G84" s="271"/>
      <c r="H84" s="250">
        <f t="shared" si="25"/>
        <v>0.76735689400850537</v>
      </c>
      <c r="I84">
        <f t="shared" si="26"/>
        <v>7.0283627353268816</v>
      </c>
      <c r="J84">
        <f t="shared" si="27"/>
        <v>2.1308209381425058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15.729587225122799</v>
      </c>
      <c r="V84">
        <f t="shared" si="31"/>
        <v>0.34347137880170109</v>
      </c>
      <c r="W84">
        <f t="shared" si="32"/>
        <v>15.860000000000001</v>
      </c>
      <c r="X84">
        <f t="shared" si="35"/>
        <v>123.83406102165746</v>
      </c>
      <c r="Y84">
        <f t="shared" si="33"/>
        <v>5.7401605799999986</v>
      </c>
      <c r="Z84">
        <f t="shared" si="34"/>
        <v>5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F85" s="270"/>
      <c r="G85" s="271"/>
      <c r="H85" s="250">
        <f t="shared" si="25"/>
        <v>0.72543176031866574</v>
      </c>
      <c r="I85">
        <f t="shared" si="26"/>
        <v>6.6443627353268813</v>
      </c>
      <c r="J85">
        <f t="shared" si="27"/>
        <v>2.5148209381425062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15.345587225122799</v>
      </c>
      <c r="V85">
        <f t="shared" si="31"/>
        <v>0.33508635206373316</v>
      </c>
      <c r="W85">
        <f t="shared" si="32"/>
        <v>16.18</v>
      </c>
      <c r="X85">
        <f t="shared" si="35"/>
        <v>115.24246423684478</v>
      </c>
      <c r="Y85">
        <f t="shared" si="33"/>
        <v>5.7401605799999986</v>
      </c>
      <c r="Z85">
        <f t="shared" si="34"/>
        <v>5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F86" s="270"/>
      <c r="G86" s="271"/>
      <c r="H86" s="250">
        <f t="shared" si="25"/>
        <v>0.68481678705663374</v>
      </c>
      <c r="I86">
        <f t="shared" si="26"/>
        <v>6.2723627353268814</v>
      </c>
      <c r="J86">
        <f t="shared" si="27"/>
        <v>2.8868209381425061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14.973587225122799</v>
      </c>
      <c r="V86">
        <f t="shared" si="31"/>
        <v>0.32696335741132676</v>
      </c>
      <c r="W86">
        <f t="shared" si="32"/>
        <v>16.489999999999998</v>
      </c>
      <c r="X86">
        <f t="shared" si="35"/>
        <v>107.2005868515575</v>
      </c>
      <c r="Y86">
        <f t="shared" si="33"/>
        <v>5.7401605799999986</v>
      </c>
      <c r="Z86">
        <f t="shared" si="34"/>
        <v>5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F87" s="270"/>
      <c r="G87" s="271"/>
      <c r="H87" s="250">
        <f t="shared" si="25"/>
        <v>0.65337293678925434</v>
      </c>
      <c r="I87">
        <f t="shared" si="26"/>
        <v>5.9843627353268847</v>
      </c>
      <c r="J87">
        <f t="shared" si="27"/>
        <v>3.1748209381425028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14.685587225122802</v>
      </c>
      <c r="V87">
        <f t="shared" si="31"/>
        <v>0.32067458735785087</v>
      </c>
      <c r="W87">
        <f t="shared" si="32"/>
        <v>16.729999999999997</v>
      </c>
      <c r="X87">
        <f t="shared" si="35"/>
        <v>101.16469726294805</v>
      </c>
      <c r="Y87">
        <f t="shared" si="33"/>
        <v>5.7401605799999986</v>
      </c>
      <c r="Z87">
        <f t="shared" si="34"/>
        <v>5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F88" s="270"/>
      <c r="G88" s="271"/>
      <c r="H88" s="250">
        <f t="shared" si="25"/>
        <v>0.62192908652187506</v>
      </c>
      <c r="I88">
        <f t="shared" si="26"/>
        <v>5.696362735326888</v>
      </c>
      <c r="J88">
        <f t="shared" si="27"/>
        <v>3.4628209381424995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14.397587225122805</v>
      </c>
      <c r="V88">
        <f t="shared" si="31"/>
        <v>0.31438581730437498</v>
      </c>
      <c r="W88">
        <f t="shared" si="32"/>
        <v>16.969999999999995</v>
      </c>
      <c r="X88">
        <f t="shared" si="35"/>
        <v>95.294695674338612</v>
      </c>
      <c r="Y88">
        <f t="shared" si="33"/>
        <v>5.7401605799999986</v>
      </c>
      <c r="Z88">
        <f t="shared" si="34"/>
        <v>5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F89" s="270"/>
      <c r="G89" s="271"/>
      <c r="H89" s="250">
        <f t="shared" si="25"/>
        <v>0.58917507582668782</v>
      </c>
      <c r="I89">
        <f t="shared" si="26"/>
        <v>5.3963627353268873</v>
      </c>
      <c r="J89">
        <f t="shared" si="27"/>
        <v>3.7628209381425002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14.097587225122805</v>
      </c>
      <c r="V89">
        <f t="shared" si="31"/>
        <v>0.30783501516533757</v>
      </c>
      <c r="W89">
        <f t="shared" si="32"/>
        <v>17.219999999999995</v>
      </c>
      <c r="X89">
        <f t="shared" si="35"/>
        <v>89.356510686203691</v>
      </c>
      <c r="Y89">
        <f t="shared" si="33"/>
        <v>5.7401605799999986</v>
      </c>
      <c r="Z89">
        <f t="shared" si="34"/>
        <v>5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 s="292">
        <v>1</v>
      </c>
      <c r="G90" s="271"/>
      <c r="H90" s="250">
        <f t="shared" si="25"/>
        <v>0.66691126120993194</v>
      </c>
      <c r="I90">
        <f t="shared" si="26"/>
        <v>6.108362735326887</v>
      </c>
      <c r="J90">
        <f t="shared" si="27"/>
        <v>3.0508209381425004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14.809587225122804</v>
      </c>
      <c r="V90">
        <f t="shared" si="31"/>
        <v>0.32338225224198641</v>
      </c>
      <c r="W90">
        <f t="shared" si="32"/>
        <v>17.459999999999994</v>
      </c>
      <c r="X90">
        <f t="shared" si="35"/>
        <v>103.74314705804387</v>
      </c>
      <c r="Y90">
        <f t="shared" si="33"/>
        <v>5.7401605799999986</v>
      </c>
      <c r="Z90">
        <f t="shared" si="34"/>
        <v>6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1.01363208725</v>
      </c>
      <c r="D91">
        <f t="shared" si="24"/>
        <v>0.24327170093999997</v>
      </c>
      <c r="E91">
        <v>0</v>
      </c>
      <c r="F91" s="270"/>
      <c r="G91" s="271"/>
      <c r="H91" s="250">
        <f t="shared" si="25"/>
        <v>0.64035084822851496</v>
      </c>
      <c r="I91">
        <f t="shared" si="26"/>
        <v>5.8650910343868876</v>
      </c>
      <c r="J91">
        <f t="shared" si="27"/>
        <v>3.2940926390824998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14.566315524182805</v>
      </c>
      <c r="V91">
        <f t="shared" si="31"/>
        <v>0.318070169645703</v>
      </c>
      <c r="W91">
        <f t="shared" si="32"/>
        <v>17.699999999999992</v>
      </c>
      <c r="X91">
        <f t="shared" si="35"/>
        <v>98.713582911465721</v>
      </c>
      <c r="Y91">
        <f t="shared" si="33"/>
        <v>5.7401605799999986</v>
      </c>
      <c r="Z91">
        <f t="shared" si="34"/>
        <v>6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F92" s="270"/>
      <c r="G92" s="271"/>
      <c r="H92" s="250">
        <f t="shared" si="25"/>
        <v>0.60628667710552053</v>
      </c>
      <c r="I92">
        <f t="shared" si="26"/>
        <v>5.55309103438689</v>
      </c>
      <c r="J92">
        <f t="shared" si="27"/>
        <v>3.6060926390824974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14.254315524182807</v>
      </c>
      <c r="V92">
        <f t="shared" si="31"/>
        <v>0.31125733542110412</v>
      </c>
      <c r="W92">
        <f t="shared" si="32"/>
        <v>17.959999999999994</v>
      </c>
      <c r="X92">
        <f t="shared" si="35"/>
        <v>92.436328065192029</v>
      </c>
      <c r="Y92">
        <f t="shared" si="33"/>
        <v>5.7401605799999986</v>
      </c>
      <c r="Z92">
        <f t="shared" si="34"/>
        <v>6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F93" s="270"/>
      <c r="G93" s="271"/>
      <c r="H93" s="250">
        <f t="shared" si="25"/>
        <v>0.57091234555471859</v>
      </c>
      <c r="I93">
        <f t="shared" si="26"/>
        <v>5.2290910343868919</v>
      </c>
      <c r="J93">
        <f t="shared" si="27"/>
        <v>3.9300926390824955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13.930315524182809</v>
      </c>
      <c r="V93">
        <f t="shared" si="31"/>
        <v>0.30418246911094371</v>
      </c>
      <c r="W93">
        <f t="shared" si="32"/>
        <v>18.229999999999993</v>
      </c>
      <c r="X93">
        <f t="shared" si="35"/>
        <v>86.123704340215482</v>
      </c>
      <c r="Y93">
        <f t="shared" si="33"/>
        <v>5.7401605799999986</v>
      </c>
      <c r="Z93">
        <f t="shared" si="34"/>
        <v>6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F94" s="270"/>
      <c r="G94" s="271"/>
      <c r="H94" s="250">
        <f t="shared" si="25"/>
        <v>0.52965830515067736</v>
      </c>
      <c r="I94">
        <f t="shared" si="26"/>
        <v>4.8512377010535506</v>
      </c>
      <c r="J94">
        <f t="shared" si="27"/>
        <v>4.3079459724158369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13.552462190849468</v>
      </c>
      <c r="V94">
        <f t="shared" si="31"/>
        <v>0.29593166103013546</v>
      </c>
      <c r="W94">
        <f t="shared" si="32"/>
        <v>18.549999999999994</v>
      </c>
      <c r="X94">
        <f t="shared" si="35"/>
        <v>79.027031848882345</v>
      </c>
      <c r="Y94">
        <f t="shared" si="33"/>
        <v>5.7401605799999986</v>
      </c>
      <c r="Z94">
        <f t="shared" si="34"/>
        <v>6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F95" s="270"/>
      <c r="G95" s="271"/>
      <c r="H95" s="250">
        <f t="shared" si="25"/>
        <v>0.49311901222138399</v>
      </c>
      <c r="I95">
        <f t="shared" si="26"/>
        <v>4.5165676058154514</v>
      </c>
      <c r="J95">
        <f t="shared" si="27"/>
        <v>4.6426160676539361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13.217792095611369</v>
      </c>
      <c r="V95">
        <f t="shared" si="31"/>
        <v>0.28862380244427677</v>
      </c>
      <c r="W95">
        <f t="shared" si="32"/>
        <v>18.869999999999994</v>
      </c>
      <c r="X95">
        <f t="shared" si="35"/>
        <v>72.979867925972457</v>
      </c>
      <c r="Y95">
        <f t="shared" si="33"/>
        <v>5.7401605799999986</v>
      </c>
      <c r="Z95">
        <f t="shared" si="34"/>
        <v>6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F96" s="270"/>
      <c r="G96" s="271"/>
      <c r="H96" s="250">
        <f t="shared" si="25"/>
        <v>0.47794868078198982</v>
      </c>
      <c r="I96">
        <f t="shared" si="26"/>
        <v>4.3776197537746331</v>
      </c>
      <c r="J96">
        <f t="shared" si="27"/>
        <v>4.7815639196947544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13.078844243570551</v>
      </c>
      <c r="V96">
        <f t="shared" si="31"/>
        <v>0.28558973615639793</v>
      </c>
      <c r="W96">
        <f t="shared" si="32"/>
        <v>19.019999999999992</v>
      </c>
      <c r="X96">
        <f>IF(E96="",0,IF(E96&gt;-0.0001,MAX(IF(I96&gt;0.001,(I96*U96+T96),MIN((+X95+G96+H96-F96+S96-S95),S96)),T96),""))</f>
        <v>70.535023243726698</v>
      </c>
      <c r="Y96">
        <f t="shared" si="33"/>
        <v>5.7401605799999986</v>
      </c>
      <c r="Z96">
        <f t="shared" si="34"/>
        <v>6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 s="292">
        <v>0.25</v>
      </c>
      <c r="G97" s="271"/>
      <c r="H97" s="250">
        <f t="shared" si="25"/>
        <v>0.48418582486329625</v>
      </c>
      <c r="I97">
        <f t="shared" si="26"/>
        <v>4.4347469020132113</v>
      </c>
      <c r="J97">
        <f t="shared" si="27"/>
        <v>4.7244367714561761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13.135971391809129</v>
      </c>
      <c r="V97">
        <f t="shared" si="31"/>
        <v>0.28683716497265926</v>
      </c>
      <c r="W97">
        <f t="shared" si="32"/>
        <v>19.239999999999991</v>
      </c>
      <c r="X97">
        <f>IF(E97="",0,IF(E97&gt;-0.0001,MAX(IF(I97&gt;0.001,(I97*U97+T97),MIN((+X96+G97+H97-F97+S97-S96),S97)),T97),""))</f>
        <v>71.535524761290318</v>
      </c>
      <c r="Y97">
        <f t="shared" si="33"/>
        <v>5.7401605799999986</v>
      </c>
      <c r="Z97">
        <f t="shared" si="34"/>
        <v>6.25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 s="292">
        <v>0.75</v>
      </c>
      <c r="G98" s="271"/>
      <c r="H98" s="250">
        <f t="shared" si="25"/>
        <v>0.54772860561195946</v>
      </c>
      <c r="I98">
        <f t="shared" si="26"/>
        <v>5.0167469020132121</v>
      </c>
      <c r="J98">
        <f t="shared" si="27"/>
        <v>4.1424367714561754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13.717971391809129</v>
      </c>
      <c r="V98">
        <f t="shared" si="31"/>
        <v>0.29954572112239186</v>
      </c>
      <c r="W98">
        <f t="shared" si="32"/>
        <v>19.379999999999992</v>
      </c>
      <c r="X98">
        <f t="shared" si="35"/>
        <v>82.100406808294935</v>
      </c>
      <c r="Y98">
        <f t="shared" si="33"/>
        <v>5.7401605799999986</v>
      </c>
      <c r="Z98">
        <f t="shared" si="34"/>
        <v>7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0.55690833253932137</v>
      </c>
      <c r="I99">
        <f t="shared" si="26"/>
        <v>5.1008257070132128</v>
      </c>
      <c r="J99">
        <f t="shared" si="27"/>
        <v>4.0583579664561746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13.80205019680913</v>
      </c>
      <c r="V99">
        <f t="shared" si="31"/>
        <v>0.3013816665078643</v>
      </c>
      <c r="W99">
        <f t="shared" si="32"/>
        <v>19.409999999999993</v>
      </c>
      <c r="X99">
        <f t="shared" si="35"/>
        <v>83.682668779901391</v>
      </c>
      <c r="Y99">
        <f t="shared" si="33"/>
        <v>5.860239384999999</v>
      </c>
      <c r="Z99">
        <f t="shared" si="34"/>
        <v>7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0.55427082150545326</v>
      </c>
      <c r="I100">
        <f t="shared" si="26"/>
        <v>5.0766682590132124</v>
      </c>
      <c r="J100">
        <f t="shared" si="27"/>
        <v>4.0825154144561751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13.77789274880913</v>
      </c>
      <c r="V100">
        <f t="shared" si="31"/>
        <v>0.30085416430109063</v>
      </c>
      <c r="W100">
        <f t="shared" si="32"/>
        <v>19.479999999999993</v>
      </c>
      <c r="X100">
        <f t="shared" si="35"/>
        <v>83.226607120498215</v>
      </c>
      <c r="Y100">
        <f t="shared" si="33"/>
        <v>5.9200819369999991</v>
      </c>
      <c r="Z100">
        <f t="shared" si="34"/>
        <v>7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0.54901298961597</v>
      </c>
      <c r="I101">
        <f t="shared" si="26"/>
        <v>5.0285108110132111</v>
      </c>
      <c r="J101">
        <f t="shared" si="27"/>
        <v>4.1306728624561764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13.729735300809129</v>
      </c>
      <c r="V101">
        <f t="shared" si="31"/>
        <v>0.29980259792319403</v>
      </c>
      <c r="W101">
        <f t="shared" si="32"/>
        <v>19.569999999999993</v>
      </c>
      <c r="X101">
        <f t="shared" si="35"/>
        <v>82.320938718999031</v>
      </c>
      <c r="Y101">
        <f t="shared" si="33"/>
        <v>5.9799244889999992</v>
      </c>
      <c r="Z101">
        <f t="shared" si="34"/>
        <v>7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0.53744830430128476</v>
      </c>
      <c r="I102">
        <f t="shared" si="26"/>
        <v>4.9225877340901345</v>
      </c>
      <c r="J102">
        <f t="shared" si="27"/>
        <v>4.2365959393792529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13.623812223886052</v>
      </c>
      <c r="V102">
        <f t="shared" si="31"/>
        <v>0.29748966086025697</v>
      </c>
      <c r="W102">
        <f t="shared" si="32"/>
        <v>19.659999999999993</v>
      </c>
      <c r="X102">
        <f t="shared" si="35"/>
        <v>80.345227271379329</v>
      </c>
      <c r="Y102">
        <f t="shared" si="33"/>
        <v>5.9799244889999992</v>
      </c>
      <c r="Z102">
        <f t="shared" si="34"/>
        <v>7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0.54038777859101439</v>
      </c>
      <c r="I103">
        <f t="shared" si="26"/>
        <v>4.9495109190132087</v>
      </c>
      <c r="J103">
        <f t="shared" si="27"/>
        <v>4.2096727544561787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13.650735408809126</v>
      </c>
      <c r="V103">
        <f t="shared" si="31"/>
        <v>0.29807755571820288</v>
      </c>
      <c r="W103">
        <f t="shared" si="32"/>
        <v>19.809999999999992</v>
      </c>
      <c r="X103">
        <f t="shared" si="35"/>
        <v>80.845280284991617</v>
      </c>
      <c r="Y103">
        <f t="shared" si="33"/>
        <v>6.1799245969999994</v>
      </c>
      <c r="Z103">
        <f t="shared" si="34"/>
        <v>7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 s="293">
        <v>0</v>
      </c>
      <c r="H104" s="250">
        <f t="shared" si="25"/>
        <v>0.53796922929442847</v>
      </c>
      <c r="I104">
        <f t="shared" si="26"/>
        <v>4.9273589817824384</v>
      </c>
      <c r="J104">
        <f t="shared" si="27"/>
        <v>4.2318246916869491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13.628583471578356</v>
      </c>
      <c r="V104">
        <f t="shared" si="31"/>
        <v>0.29759384585888571</v>
      </c>
      <c r="W104">
        <f t="shared" si="32"/>
        <v>19.979999999999993</v>
      </c>
      <c r="X104">
        <f t="shared" si="35"/>
        <v>80.433739504183905</v>
      </c>
      <c r="Y104">
        <f t="shared" si="33"/>
        <v>6.3500034289999991</v>
      </c>
      <c r="Z104">
        <f t="shared" si="34"/>
        <v>7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0.51100156386387863</v>
      </c>
      <c r="I105">
        <f t="shared" si="26"/>
        <v>4.680357180859362</v>
      </c>
      <c r="J105">
        <f t="shared" si="27"/>
        <v>4.4788264926100254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13.381581670655279</v>
      </c>
      <c r="V105">
        <f t="shared" si="31"/>
        <v>0.29220031277277575</v>
      </c>
      <c r="W105">
        <f t="shared" si="32"/>
        <v>20.229999999999993</v>
      </c>
      <c r="X105">
        <f t="shared" si="35"/>
        <v>75.911398190038071</v>
      </c>
      <c r="Y105">
        <f t="shared" si="33"/>
        <v>6.3799247049999988</v>
      </c>
      <c r="Z105">
        <f t="shared" si="34"/>
        <v>7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0.48613371112837861</v>
      </c>
      <c r="I106">
        <f t="shared" si="26"/>
        <v>4.4525879500901286</v>
      </c>
      <c r="J106">
        <f t="shared" si="27"/>
        <v>4.7065957233792588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13.153812439886046</v>
      </c>
      <c r="V106">
        <f t="shared" si="31"/>
        <v>0.28722674222567574</v>
      </c>
      <c r="W106">
        <f t="shared" si="32"/>
        <v>20.439999999999994</v>
      </c>
      <c r="X106">
        <f t="shared" si="35"/>
        <v>71.849323094112862</v>
      </c>
      <c r="Y106">
        <f t="shared" si="33"/>
        <v>6.3799247049999988</v>
      </c>
      <c r="Z106">
        <f t="shared" si="34"/>
        <v>7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0.45947698550106469</v>
      </c>
      <c r="I107">
        <f t="shared" si="26"/>
        <v>4.2084341039362823</v>
      </c>
      <c r="J107">
        <f t="shared" si="27"/>
        <v>4.9507495695331052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12.9096585937322</v>
      </c>
      <c r="V107">
        <f t="shared" si="31"/>
        <v>0.28189539710021294</v>
      </c>
      <c r="W107">
        <f t="shared" si="32"/>
        <v>20.669999999999995</v>
      </c>
      <c r="X107">
        <f t="shared" si="35"/>
        <v>67.610263822567305</v>
      </c>
      <c r="Y107">
        <f t="shared" si="33"/>
        <v>6.3799247049999988</v>
      </c>
      <c r="Z107">
        <f t="shared" si="34"/>
        <v>7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0.44666073533155271</v>
      </c>
      <c r="I108">
        <f t="shared" si="26"/>
        <v>4.0910477146285888</v>
      </c>
      <c r="J108">
        <f t="shared" si="27"/>
        <v>5.0681359588407986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12.792272204424506</v>
      </c>
      <c r="V108">
        <f t="shared" si="31"/>
        <v>0.27933214706631054</v>
      </c>
      <c r="W108">
        <f t="shared" si="32"/>
        <v>20.859999999999996</v>
      </c>
      <c r="X108">
        <f t="shared" si="35"/>
        <v>65.614612293348301</v>
      </c>
      <c r="Y108">
        <f t="shared" si="33"/>
        <v>6.4598460079999986</v>
      </c>
      <c r="Z108">
        <f t="shared" si="34"/>
        <v>7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0.42559738691526322</v>
      </c>
      <c r="I109">
        <f t="shared" si="26"/>
        <v>3.8981246377055125</v>
      </c>
      <c r="J109">
        <f t="shared" si="27"/>
        <v>5.2610590357638749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12.59934912750143</v>
      </c>
      <c r="V109">
        <f t="shared" si="31"/>
        <v>0.27511947738305265</v>
      </c>
      <c r="W109">
        <f t="shared" si="32"/>
        <v>21.049999999999997</v>
      </c>
      <c r="X109">
        <f t="shared" si="35"/>
        <v>62.39464957949739</v>
      </c>
      <c r="Y109">
        <f t="shared" si="33"/>
        <v>6.4598460079999986</v>
      </c>
      <c r="Z109">
        <f t="shared" si="34"/>
        <v>7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0.40284594717852956</v>
      </c>
      <c r="I110">
        <f t="shared" si="26"/>
        <v>3.6897400223208994</v>
      </c>
      <c r="J110">
        <f t="shared" si="27"/>
        <v>5.4694436511484881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12.390964512116817</v>
      </c>
      <c r="V110">
        <f t="shared" si="31"/>
        <v>0.2705691894357059</v>
      </c>
      <c r="W110">
        <f t="shared" si="32"/>
        <v>21.259999999999998</v>
      </c>
      <c r="X110">
        <f t="shared" si="35"/>
        <v>59.000254002045985</v>
      </c>
      <c r="Y110">
        <f t="shared" si="33"/>
        <v>6.4598460079999986</v>
      </c>
      <c r="Z110">
        <f t="shared" si="34"/>
        <v>7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0.99428784000000003</v>
      </c>
      <c r="D111">
        <f t="shared" si="24"/>
        <v>0.16902893280000003</v>
      </c>
      <c r="E111">
        <v>0</v>
      </c>
      <c r="F111" s="293">
        <v>1</v>
      </c>
      <c r="H111" s="250">
        <f t="shared" si="25"/>
        <v>0.49357139792006255</v>
      </c>
      <c r="I111">
        <f t="shared" si="26"/>
        <v>4.5207110895208995</v>
      </c>
      <c r="J111">
        <f t="shared" si="27"/>
        <v>4.6384725839484879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13.221935579316817</v>
      </c>
      <c r="V111">
        <f t="shared" si="31"/>
        <v>0.28871427958401252</v>
      </c>
      <c r="W111">
        <f t="shared" si="32"/>
        <v>21.43</v>
      </c>
      <c r="X111">
        <f t="shared" si="35"/>
        <v>73.053367124879088</v>
      </c>
      <c r="Y111">
        <f t="shared" si="33"/>
        <v>6.4598460079999986</v>
      </c>
      <c r="Z111">
        <f t="shared" si="34"/>
        <v>8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0.4718781646827116</v>
      </c>
      <c r="I112">
        <f t="shared" si="26"/>
        <v>4.3220187818285911</v>
      </c>
      <c r="J112">
        <f t="shared" si="27"/>
        <v>4.8371648916407963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13.023243271624509</v>
      </c>
      <c r="V112">
        <f t="shared" si="31"/>
        <v>0.28437563293654233</v>
      </c>
      <c r="W112">
        <f t="shared" si="32"/>
        <v>21.64</v>
      </c>
      <c r="X112">
        <f t="shared" si="35"/>
        <v>69.567518346814566</v>
      </c>
      <c r="Y112">
        <f t="shared" si="33"/>
        <v>6.4598460079999986</v>
      </c>
      <c r="Z112">
        <f t="shared" si="34"/>
        <v>8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0.46079219183203302</v>
      </c>
      <c r="I113">
        <f t="shared" si="26"/>
        <v>4.2204803202901306</v>
      </c>
      <c r="J113">
        <f t="shared" si="27"/>
        <v>4.9387033531792568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12.921704810086048</v>
      </c>
      <c r="V113">
        <f t="shared" si="31"/>
        <v>0.28215843836640658</v>
      </c>
      <c r="W113">
        <f t="shared" si="32"/>
        <v>21.75</v>
      </c>
      <c r="X113">
        <f t="shared" si="35"/>
        <v>67.816617182097104</v>
      </c>
      <c r="Y113">
        <f t="shared" si="33"/>
        <v>6.4598460079999986</v>
      </c>
      <c r="Z113">
        <f t="shared" si="34"/>
        <v>8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0.45335936021438611</v>
      </c>
      <c r="I114">
        <f t="shared" ref="I114:I129" si="38">IF(B115="","",IF(B115&gt;-0.0001,IF((+U114-R114)&lt;0,0,+U114-R114),""))</f>
        <v>4.1524016502901322</v>
      </c>
      <c r="J114">
        <f t="shared" ref="J114:J129" si="39">IF(B115="","",IF(B115&gt;-0.0001,IF((Q114-U114)&lt;0,0,Q114-U114),""))</f>
        <v>5.0067820231792552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12.85362614008605</v>
      </c>
      <c r="V114">
        <f t="shared" si="31"/>
        <v>0.28067187204287725</v>
      </c>
      <c r="W114">
        <f t="shared" ref="W114:W129" si="41">IF(+B115&gt;-0.01,+B115+W113,"")</f>
        <v>21.97</v>
      </c>
      <c r="X114">
        <f t="shared" si="35"/>
        <v>66.654234722836307</v>
      </c>
      <c r="Y114">
        <f t="shared" ref="Y114:Y129" si="42">IF(+B115&gt;-0.01,+E114+Y113,"")</f>
        <v>6.5897673379999988</v>
      </c>
      <c r="Z114">
        <f t="shared" ref="Z114:Z129" si="43">IF(+B115&gt;-0.01,+F114+Z113,"")</f>
        <v>8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0.43583197072874946</v>
      </c>
      <c r="I115">
        <f t="shared" si="38"/>
        <v>3.9918650706747503</v>
      </c>
      <c r="J115">
        <f t="shared" si="39"/>
        <v>5.1673186027946372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12.693089560470668</v>
      </c>
      <c r="V115">
        <f t="shared" si="31"/>
        <v>0.27716639414574989</v>
      </c>
      <c r="W115">
        <f t="shared" si="41"/>
        <v>22.29</v>
      </c>
      <c r="X115">
        <f t="shared" si="35"/>
        <v>63.949917181919787</v>
      </c>
      <c r="Y115">
        <f t="shared" si="42"/>
        <v>6.7098461429999992</v>
      </c>
      <c r="Z115">
        <f t="shared" si="43"/>
        <v>8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0.99062201550000006</v>
      </c>
      <c r="D116">
        <f t="shared" si="24"/>
        <v>0.26746794418500003</v>
      </c>
      <c r="E116">
        <v>0</v>
      </c>
      <c r="H116" s="250">
        <f t="shared" si="37"/>
        <v>0.40662981104723206</v>
      </c>
      <c r="I116">
        <f t="shared" si="38"/>
        <v>3.72439712648975</v>
      </c>
      <c r="J116">
        <f t="shared" si="39"/>
        <v>5.4347865469796375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12.425621616285667</v>
      </c>
      <c r="V116">
        <f t="shared" si="31"/>
        <v>0.27132596220944644</v>
      </c>
      <c r="W116">
        <f t="shared" si="41"/>
        <v>22.56</v>
      </c>
      <c r="X116">
        <f t="shared" si="35"/>
        <v>59.558765769073872</v>
      </c>
      <c r="Y116">
        <f t="shared" si="42"/>
        <v>6.7098461429999992</v>
      </c>
      <c r="Z116">
        <f t="shared" si="43"/>
        <v>8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0.3903031964853233</v>
      </c>
      <c r="I117">
        <f t="shared" si="38"/>
        <v>3.5748586649512877</v>
      </c>
      <c r="J117">
        <f t="shared" si="39"/>
        <v>5.5843250085180998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12.276083154747205</v>
      </c>
      <c r="V117">
        <f t="shared" si="31"/>
        <v>0.26806063929706464</v>
      </c>
      <c r="W117">
        <f t="shared" si="41"/>
        <v>22.74</v>
      </c>
      <c r="X117">
        <f t="shared" si="35"/>
        <v>57.166078563941198</v>
      </c>
      <c r="Y117">
        <f t="shared" si="42"/>
        <v>6.7098461429999992</v>
      </c>
      <c r="Z117">
        <f t="shared" si="43"/>
        <v>8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 s="293">
        <v>0</v>
      </c>
      <c r="H118" s="250">
        <f t="shared" si="37"/>
        <v>0.38790104791974689</v>
      </c>
      <c r="I118">
        <f t="shared" si="38"/>
        <v>3.5528569450282124</v>
      </c>
      <c r="J118">
        <f t="shared" si="39"/>
        <v>5.6063267284411751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12.25408143482413</v>
      </c>
      <c r="V118">
        <f t="shared" si="31"/>
        <v>0.2675802095839494</v>
      </c>
      <c r="W118">
        <f t="shared" si="41"/>
        <v>22.99</v>
      </c>
      <c r="X118">
        <f t="shared" si="35"/>
        <v>56.817814657186801</v>
      </c>
      <c r="Y118">
        <f t="shared" si="42"/>
        <v>6.8897674999999996</v>
      </c>
      <c r="Z118">
        <f t="shared" si="43"/>
        <v>8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0.38329829624416745</v>
      </c>
      <c r="I119">
        <f t="shared" si="38"/>
        <v>3.5106994970282113</v>
      </c>
      <c r="J119">
        <f t="shared" si="39"/>
        <v>5.6484841764411762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12.211923986824129</v>
      </c>
      <c r="V119">
        <f t="shared" si="31"/>
        <v>0.2666596592488335</v>
      </c>
      <c r="W119">
        <f t="shared" si="41"/>
        <v>23.119999999999997</v>
      </c>
      <c r="X119">
        <f t="shared" si="35"/>
        <v>56.153211724820828</v>
      </c>
      <c r="Y119">
        <f t="shared" si="42"/>
        <v>6.9496100519999997</v>
      </c>
      <c r="Z119">
        <f t="shared" si="43"/>
        <v>8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0.36999512882335306</v>
      </c>
      <c r="I120">
        <f t="shared" si="38"/>
        <v>3.388853343182058</v>
      </c>
      <c r="J120">
        <f t="shared" si="39"/>
        <v>5.7703303302873294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12.090077832977975</v>
      </c>
      <c r="V120">
        <f t="shared" si="31"/>
        <v>0.2639990257646706</v>
      </c>
      <c r="W120">
        <f t="shared" si="41"/>
        <v>23.279999999999998</v>
      </c>
      <c r="X120">
        <f t="shared" si="35"/>
        <v>54.252317010149312</v>
      </c>
      <c r="Y120">
        <f t="shared" si="42"/>
        <v>6.9496100519999997</v>
      </c>
      <c r="Z120">
        <f t="shared" si="43"/>
        <v>8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0.35548258254610082</v>
      </c>
      <c r="I121">
        <f t="shared" si="38"/>
        <v>3.2559302662589804</v>
      </c>
      <c r="J121">
        <f t="shared" si="39"/>
        <v>5.903253407210407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11.957154756054898</v>
      </c>
      <c r="V121">
        <f t="shared" si="31"/>
        <v>0.26109651650922017</v>
      </c>
      <c r="W121">
        <f t="shared" si="41"/>
        <v>23.459999999999997</v>
      </c>
      <c r="X121">
        <f t="shared" si="35"/>
        <v>52.212478395112271</v>
      </c>
      <c r="Y121">
        <f t="shared" si="42"/>
        <v>6.9496100519999997</v>
      </c>
      <c r="Z121">
        <f t="shared" si="43"/>
        <v>8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0.96024068000000007</v>
      </c>
      <c r="D122">
        <f t="shared" si="24"/>
        <v>0.18244572920000002</v>
      </c>
      <c r="E122">
        <v>0</v>
      </c>
      <c r="H122" s="250">
        <f t="shared" si="37"/>
        <v>0.335563151327741</v>
      </c>
      <c r="I122">
        <f t="shared" si="38"/>
        <v>3.0734845370589827</v>
      </c>
      <c r="J122">
        <f t="shared" si="39"/>
        <v>6.0856991364104047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11.7747090268549</v>
      </c>
      <c r="V122">
        <f t="shared" si="31"/>
        <v>0.2571126302655482</v>
      </c>
      <c r="W122">
        <f t="shared" si="41"/>
        <v>23.65</v>
      </c>
      <c r="X122">
        <f t="shared" si="35"/>
        <v>49.470202448937968</v>
      </c>
      <c r="Y122">
        <f t="shared" si="42"/>
        <v>6.9496100519999997</v>
      </c>
      <c r="Z122">
        <f t="shared" si="43"/>
        <v>8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0.31969005383699656</v>
      </c>
      <c r="I123">
        <f t="shared" si="38"/>
        <v>2.9280999216743684</v>
      </c>
      <c r="J123">
        <f t="shared" si="39"/>
        <v>6.2310837517950191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11.629324411470286</v>
      </c>
      <c r="V123">
        <f t="shared" si="31"/>
        <v>0.2539380107673993</v>
      </c>
      <c r="W123">
        <f t="shared" si="41"/>
        <v>23.86</v>
      </c>
      <c r="X123">
        <f t="shared" si="35"/>
        <v>47.332640224882574</v>
      </c>
      <c r="Y123">
        <f t="shared" si="42"/>
        <v>6.9496100519999997</v>
      </c>
      <c r="Z123">
        <f t="shared" si="43"/>
        <v>8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0.30069272763378807</v>
      </c>
      <c r="I124">
        <f t="shared" si="38"/>
        <v>2.7540999216743689</v>
      </c>
      <c r="J124">
        <f t="shared" si="39"/>
        <v>6.4050837517950185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11.455324411470286</v>
      </c>
      <c r="V124">
        <f t="shared" si="31"/>
        <v>0.25013854552675763</v>
      </c>
      <c r="W124">
        <f t="shared" si="41"/>
        <v>24.12</v>
      </c>
      <c r="X124">
        <f t="shared" si="35"/>
        <v>44.829924390915409</v>
      </c>
      <c r="Y124">
        <f t="shared" si="42"/>
        <v>6.9496100519999997</v>
      </c>
      <c r="Z124">
        <f t="shared" si="43"/>
        <v>8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 s="293">
        <v>1</v>
      </c>
      <c r="H125" s="250">
        <f t="shared" si="37"/>
        <v>0.39223598829469564</v>
      </c>
      <c r="I125">
        <f t="shared" si="38"/>
        <v>3.5925614601359062</v>
      </c>
      <c r="J125">
        <f t="shared" si="39"/>
        <v>5.5666222133334813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12.293785949931824</v>
      </c>
      <c r="V125">
        <f t="shared" si="31"/>
        <v>0.26844719765893915</v>
      </c>
      <c r="W125">
        <f t="shared" si="41"/>
        <v>24.37</v>
      </c>
      <c r="X125">
        <f t="shared" si="35"/>
        <v>57.446997929415971</v>
      </c>
      <c r="Y125">
        <f t="shared" si="42"/>
        <v>6.9496100519999997</v>
      </c>
      <c r="Z125">
        <f t="shared" si="43"/>
        <v>9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0.38339240540699515</v>
      </c>
      <c r="I126">
        <f t="shared" si="38"/>
        <v>3.5115614601359066</v>
      </c>
      <c r="J126">
        <f t="shared" si="39"/>
        <v>5.6476222133334808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12.212785949931824</v>
      </c>
      <c r="V126">
        <f t="shared" si="31"/>
        <v>0.26667848108139902</v>
      </c>
      <c r="W126">
        <f t="shared" si="41"/>
        <v>24.5</v>
      </c>
      <c r="X126">
        <f t="shared" si="35"/>
        <v>56.166764789200492</v>
      </c>
      <c r="Y126">
        <f t="shared" si="42"/>
        <v>6.9496100519999997</v>
      </c>
      <c r="Z126">
        <f t="shared" si="43"/>
        <v>9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0.37291112198453524</v>
      </c>
      <c r="I127">
        <f t="shared" si="38"/>
        <v>3.4155614601359066</v>
      </c>
      <c r="J127">
        <f t="shared" si="39"/>
        <v>5.7436222133334809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12.116785949931824</v>
      </c>
      <c r="V127">
        <f t="shared" si="31"/>
        <v>0.26458222439690704</v>
      </c>
      <c r="W127">
        <f t="shared" si="41"/>
        <v>24.66</v>
      </c>
      <c r="X127">
        <f t="shared" si="35"/>
        <v>54.666443437833991</v>
      </c>
      <c r="Y127">
        <f t="shared" si="42"/>
        <v>6.9496100519999997</v>
      </c>
      <c r="Z127">
        <f t="shared" si="43"/>
        <v>9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0.87548804125000002</v>
      </c>
      <c r="D128">
        <f t="shared" si="24"/>
        <v>0.16634272783750001</v>
      </c>
      <c r="E128">
        <v>0</v>
      </c>
      <c r="H128" s="250">
        <f t="shared" si="37"/>
        <v>0.3547498170290147</v>
      </c>
      <c r="I128">
        <f t="shared" si="38"/>
        <v>3.2492187322984041</v>
      </c>
      <c r="J128">
        <f t="shared" si="39"/>
        <v>5.9099649411709834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11.950443222094322</v>
      </c>
      <c r="V128">
        <f t="shared" si="31"/>
        <v>0.26094996340580295</v>
      </c>
      <c r="W128">
        <f t="shared" si="41"/>
        <v>24.85</v>
      </c>
      <c r="X128">
        <f t="shared" si="35"/>
        <v>52.110420303027979</v>
      </c>
      <c r="Y128">
        <f t="shared" si="42"/>
        <v>6.9496100519999997</v>
      </c>
      <c r="Z128">
        <f t="shared" si="43"/>
        <v>9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0.34033805232313258</v>
      </c>
      <c r="I129">
        <f t="shared" si="38"/>
        <v>3.1172187322984062</v>
      </c>
      <c r="J129">
        <f t="shared" si="39"/>
        <v>6.0419649411709813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11.818443222094324</v>
      </c>
      <c r="V129">
        <f t="shared" si="31"/>
        <v>0.25806761046462651</v>
      </c>
      <c r="W129">
        <f t="shared" si="41"/>
        <v>25.07</v>
      </c>
      <c r="X129">
        <f t="shared" si="35"/>
        <v>50.121488925048169</v>
      </c>
      <c r="Y129">
        <f t="shared" si="42"/>
        <v>6.9496100519999997</v>
      </c>
      <c r="Z129">
        <f t="shared" si="43"/>
        <v>9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2024-10-29T21:43:07Z</dcterms:modified>
</cp:coreProperties>
</file>