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1" documentId="8_{43A11185-B254-449B-84FF-216E63FE716D}" xr6:coauthVersionLast="47" xr6:coauthVersionMax="47" xr10:uidLastSave="{3F712E4E-256C-4C8D-8E26-ACD52C667633}"/>
  <bookViews>
    <workbookView xWindow="25095" yWindow="0" windowWidth="12810" windowHeight="15135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H98" i="14" l="1"/>
  <c r="I98" i="14"/>
  <c r="X98" i="14" s="1"/>
  <c r="J98" i="14"/>
  <c r="K99" i="14" s="1"/>
  <c r="U99" i="14"/>
  <c r="V99" i="14" s="1"/>
  <c r="V97" i="13"/>
  <c r="I99" i="14" l="1"/>
  <c r="X99" i="14" s="1"/>
  <c r="J99" i="14"/>
  <c r="K100" i="14" s="1"/>
  <c r="U100" i="14"/>
  <c r="V100" i="14" s="1"/>
  <c r="H99" i="14"/>
  <c r="H100" i="14"/>
  <c r="I100" i="14" l="1"/>
  <c r="X100" i="14" s="1"/>
  <c r="J100" i="14"/>
  <c r="K101" i="14" s="1"/>
  <c r="U101" i="14"/>
  <c r="V101" i="14" s="1"/>
  <c r="J101" i="14"/>
  <c r="K102" i="14" s="1"/>
  <c r="I101" i="14"/>
  <c r="X101" i="14" s="1"/>
  <c r="H101" i="14"/>
  <c r="U102" i="14" l="1"/>
  <c r="V102" i="14" s="1"/>
  <c r="J102" i="14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<sst xmlns="http://schemas.openxmlformats.org/spreadsheetml/2006/main" count="1127" uniqueCount="464">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</sst>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2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2" fontId="5" fillId="15" borderId="0" xfId="0" applyNumberFormat="1" applyFont="1" applyFill="1" applyAlignment="1" applyProtection="1">
      <alignment horizontal="center"/>
      <protection locked="0"/>
    </xf>
    <xf numFmtId="0" fontId="0" fillId="1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0.3717985208028034</c:v>
                </c:pt>
                <c:pt idx="10">
                  <c:v>0.36854452037222335</c:v>
                </c:pt>
                <c:pt idx="11">
                  <c:v>0.38442760809464238</c:v>
                </c:pt>
                <c:pt idx="12">
                  <c:v>0.3819461140675624</c:v>
                </c:pt>
                <c:pt idx="13">
                  <c:v>0.38217421272752083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0.36888713143450891</c:v>
                </c:pt>
                <c:pt idx="27">
                  <c:v>0.36475268112718873</c:v>
                </c:pt>
                <c:pt idx="28">
                  <c:v>0.3606815212329475</c:v>
                </c:pt>
                <c:pt idx="29">
                  <c:v>0.3542531200525616</c:v>
                </c:pt>
                <c:pt idx="30">
                  <c:v>0.3500459532647705</c:v>
                </c:pt>
                <c:pt idx="31">
                  <c:v>0.34927392581989847</c:v>
                </c:pt>
                <c:pt idx="32">
                  <c:v>0.34426177120869711</c:v>
                </c:pt>
                <c:pt idx="33">
                  <c:v>0.33790701251910504</c:v>
                </c:pt>
                <c:pt idx="34">
                  <c:v>0.33316466385731369</c:v>
                </c:pt>
                <c:pt idx="35">
                  <c:v>0.32650780958340209</c:v>
                </c:pt>
                <c:pt idx="36">
                  <c:v>0.32379046905404246</c:v>
                </c:pt>
                <c:pt idx="37">
                  <c:v>0.31749019974486026</c:v>
                </c:pt>
                <c:pt idx="38">
                  <c:v>0.33865276110938752</c:v>
                </c:pt>
                <c:pt idx="39">
                  <c:v>0.33368716904721585</c:v>
                </c:pt>
                <c:pt idx="40">
                  <c:v>0.32774108720560219</c:v>
                </c:pt>
                <c:pt idx="41">
                  <c:v>0.32355203772215579</c:v>
                </c:pt>
                <c:pt idx="42">
                  <c:v>0.32434921207570017</c:v>
                </c:pt>
                <c:pt idx="43">
                  <c:v>0.32002238676262273</c:v>
                </c:pt>
                <c:pt idx="44">
                  <c:v>0.31905914314472339</c:v>
                </c:pt>
                <c:pt idx="45">
                  <c:v>0.32341149117075585</c:v>
                </c:pt>
                <c:pt idx="46">
                  <c:v>0.31860976033437</c:v>
                </c:pt>
                <c:pt idx="47">
                  <c:v>0.320000857213391</c:v>
                </c:pt>
                <c:pt idx="48">
                  <c:v>0.31563893728988884</c:v>
                </c:pt>
                <c:pt idx="49">
                  <c:v>0.31930086846945838</c:v>
                </c:pt>
                <c:pt idx="50">
                  <c:v>0.31742641283977929</c:v>
                </c:pt>
                <c:pt idx="51">
                  <c:v>0.31310632323238174</c:v>
                </c:pt>
                <c:pt idx="52">
                  <c:v>0.30629348900778286</c:v>
                </c:pt>
                <c:pt idx="53">
                  <c:v>0.32131666191330877</c:v>
                </c:pt>
                <c:pt idx="54">
                  <c:v>0.31345569934646383</c:v>
                </c:pt>
                <c:pt idx="55">
                  <c:v>0.30799234258193625</c:v>
                </c:pt>
                <c:pt idx="56">
                  <c:v>0.30013138001509132</c:v>
                </c:pt>
                <c:pt idx="57">
                  <c:v>0.29227041744824644</c:v>
                </c:pt>
                <c:pt idx="58">
                  <c:v>0.28650571156589349</c:v>
                </c:pt>
                <c:pt idx="59">
                  <c:v>0.28781587199370101</c:v>
                </c:pt>
                <c:pt idx="60">
                  <c:v>0.29681230693131244</c:v>
                </c:pt>
                <c:pt idx="61">
                  <c:v>0.29244854472008242</c:v>
                </c:pt>
                <c:pt idx="62">
                  <c:v>0.28932963400151618</c:v>
                </c:pt>
                <c:pt idx="63">
                  <c:v>0.3209045197675589</c:v>
                </c:pt>
                <c:pt idx="64">
                  <c:v>0.31618794222745195</c:v>
                </c:pt>
                <c:pt idx="65">
                  <c:v>0.31147136468734499</c:v>
                </c:pt>
                <c:pt idx="66">
                  <c:v>0.32400523336960885</c:v>
                </c:pt>
                <c:pt idx="67">
                  <c:v>0.31745443123057149</c:v>
                </c:pt>
                <c:pt idx="68">
                  <c:v>0.30906940449260356</c:v>
                </c:pt>
                <c:pt idx="69">
                  <c:v>0.30094640984019716</c:v>
                </c:pt>
                <c:pt idx="70">
                  <c:v>0.29465763978672121</c:v>
                </c:pt>
                <c:pt idx="71">
                  <c:v>0.28836886973324527</c:v>
                </c:pt>
                <c:pt idx="72">
                  <c:v>0.2818180675942078</c:v>
                </c:pt>
                <c:pt idx="73">
                  <c:v>0.29736530467085664</c:v>
                </c:pt>
                <c:pt idx="74">
                  <c:v>0.29210686596310265</c:v>
                </c:pt>
                <c:pt idx="75">
                  <c:v>0.28529403173850371</c:v>
                </c:pt>
                <c:pt idx="76">
                  <c:v>0.2782191654283433</c:v>
                </c:pt>
                <c:pt idx="77">
                  <c:v>0.26996835734753505</c:v>
                </c:pt>
                <c:pt idx="78">
                  <c:v>0.26266049876167635</c:v>
                </c:pt>
                <c:pt idx="79">
                  <c:v>0.25962643247379752</c:v>
                </c:pt>
                <c:pt idx="80">
                  <c:v>0.25541485950752763</c:v>
                </c:pt>
                <c:pt idx="81">
                  <c:v>0.2648480145877416</c:v>
                </c:pt>
                <c:pt idx="82">
                  <c:v>0.26668395997321398</c:v>
                </c:pt>
                <c:pt idx="83">
                  <c:v>0.26615645776644037</c:v>
                </c:pt>
                <c:pt idx="84">
                  <c:v>0.26510489138854371</c:v>
                </c:pt>
                <c:pt idx="85">
                  <c:v>0.26279195432560665</c:v>
                </c:pt>
                <c:pt idx="86">
                  <c:v>0.26337984918355256</c:v>
                </c:pt>
                <c:pt idx="87">
                  <c:v>0.27599774360231022</c:v>
                </c:pt>
                <c:pt idx="88">
                  <c:v>0.27060421051620015</c:v>
                </c:pt>
                <c:pt idx="89">
                  <c:v>0.26563063996910014</c:v>
                </c:pt>
                <c:pt idx="90">
                  <c:v>0.2602992948436374</c:v>
                </c:pt>
                <c:pt idx="91">
                  <c:v>0.257736044809735</c:v>
                </c:pt>
                <c:pt idx="92">
                  <c:v>0.2535233751264771</c:v>
                </c:pt>
                <c:pt idx="93">
                  <c:v>0.24897308717913036</c:v>
                </c:pt>
                <c:pt idx="94">
                  <c:v>0.25839594161063323</c:v>
                </c:pt>
                <c:pt idx="95">
                  <c:v>0.25405729496316304</c:v>
                </c:pt>
                <c:pt idx="96">
                  <c:v>0.25184010039302723</c:v>
                </c:pt>
                <c:pt idx="97">
                  <c:v>0.2503535340694979</c:v>
                </c:pt>
                <c:pt idx="98">
                  <c:v>0.24684805617237054</c:v>
                </c:pt>
                <c:pt idx="99">
                  <c:v>0.24103871284206638</c:v>
                </c:pt>
                <c:pt idx="100">
                  <c:v>0.23777338992968461</c:v>
                </c:pt>
                <c:pt idx="101">
                  <c:v>0.24602736306861922</c:v>
                </c:pt>
                <c:pt idx="102">
                  <c:v>0.24510681273350332</c:v>
                </c:pt>
                <c:pt idx="103">
                  <c:v>0.24244617924934045</c:v>
                </c:pt>
                <c:pt idx="104">
                  <c:v>0.23954366999388998</c:v>
                </c:pt>
                <c:pt idx="105">
                  <c:v>0.2355324329170618</c:v>
                </c:pt>
                <c:pt idx="106">
                  <c:v>0.2323578134189129</c:v>
                </c:pt>
                <c:pt idx="107">
                  <c:v>0.2285583481782712</c:v>
                </c:pt>
                <c:pt idx="108">
                  <c:v>0.23376539603237789</c:v>
                </c:pt>
                <c:pt idx="109">
                  <c:v>0.23199667945483782</c:v>
                </c:pt>
                <c:pt idx="110">
                  <c:v>0.22990042277034584</c:v>
                </c:pt>
                <c:pt idx="111">
                  <c:v>0.22627734289341064</c:v>
                </c:pt>
                <c:pt idx="112">
                  <c:v>0.22339498995223414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5.1900038414105616</c:v>
                </c:pt>
                <c:pt idx="10">
                  <c:v>5.4379120046758675</c:v>
                </c:pt>
                <c:pt idx="11">
                  <c:v>5.9782415789411729</c:v>
                </c:pt>
                <c:pt idx="12">
                  <c:v>6.2436497422064789</c:v>
                </c:pt>
                <c:pt idx="13">
                  <c:v>6.5515579324717859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10.140631960046601</c:v>
                </c:pt>
                <c:pt idx="27">
                  <c:v>10.31729012331191</c:v>
                </c:pt>
                <c:pt idx="28">
                  <c:v>10.489207505243881</c:v>
                </c:pt>
                <c:pt idx="29">
                  <c:v>10.584215668509188</c:v>
                </c:pt>
                <c:pt idx="30">
                  <c:v>10.737123831774491</c:v>
                </c:pt>
                <c:pt idx="31">
                  <c:v>10.991436604373131</c:v>
                </c:pt>
                <c:pt idx="32">
                  <c:v>11.107711434305104</c:v>
                </c:pt>
                <c:pt idx="33">
                  <c:v>11.171619597570412</c:v>
                </c:pt>
                <c:pt idx="34">
                  <c:v>11.280003619169051</c:v>
                </c:pt>
                <c:pt idx="35">
                  <c:v>11.31449511576769</c:v>
                </c:pt>
                <c:pt idx="36">
                  <c:v>11.478041729527995</c:v>
                </c:pt>
                <c:pt idx="37">
                  <c:v>11.507399892793302</c:v>
                </c:pt>
                <c:pt idx="38">
                  <c:v>12.543974722725274</c:v>
                </c:pt>
                <c:pt idx="39">
                  <c:v>12.625632885990576</c:v>
                </c:pt>
                <c:pt idx="40">
                  <c:v>12.66150771592255</c:v>
                </c:pt>
                <c:pt idx="41">
                  <c:v>12.757194630187858</c:v>
                </c:pt>
                <c:pt idx="42">
                  <c:v>13.046781571453163</c:v>
                </c:pt>
                <c:pt idx="43">
                  <c:v>13.127448926385137</c:v>
                </c:pt>
                <c:pt idx="44">
                  <c:v>13.341881312317106</c:v>
                </c:pt>
                <c:pt idx="45">
                  <c:v>13.781289664582413</c:v>
                </c:pt>
                <c:pt idx="46">
                  <c:v>13.830264494514388</c:v>
                </c:pt>
                <c:pt idx="47">
                  <c:v>14.145344014779692</c:v>
                </c:pt>
                <c:pt idx="48">
                  <c:v>14.203752178044997</c:v>
                </c:pt>
                <c:pt idx="49">
                  <c:v>14.622676507050297</c:v>
                </c:pt>
                <c:pt idx="50">
                  <c:v>14.536834090050299</c:v>
                </c:pt>
                <c:pt idx="51">
                  <c:v>14.338991619050297</c:v>
                </c:pt>
                <c:pt idx="52">
                  <c:v>14.0269916190503</c:v>
                </c:pt>
                <c:pt idx="53">
                  <c:v>14.714991619050302</c:v>
                </c:pt>
                <c:pt idx="54">
                  <c:v>14.354991619050303</c:v>
                </c:pt>
                <c:pt idx="55">
                  <c:v>14.104792178650303</c:v>
                </c:pt>
                <c:pt idx="56">
                  <c:v>13.744792178650304</c:v>
                </c:pt>
                <c:pt idx="57">
                  <c:v>13.384792178650304</c:v>
                </c:pt>
                <c:pt idx="58">
                  <c:v>13.120792178650305</c:v>
                </c:pt>
                <c:pt idx="59">
                  <c:v>13.180792178650307</c:v>
                </c:pt>
                <c:pt idx="60">
                  <c:v>13.592792178650306</c:v>
                </c:pt>
                <c:pt idx="61">
                  <c:v>13.392949680650304</c:v>
                </c:pt>
                <c:pt idx="62">
                  <c:v>13.250116299987802</c:v>
                </c:pt>
                <c:pt idx="63">
                  <c:v>14.696117190987799</c:v>
                </c:pt>
                <c:pt idx="64">
                  <c:v>14.480117190987798</c:v>
                </c:pt>
                <c:pt idx="65">
                  <c:v>14.264117190987797</c:v>
                </c:pt>
                <c:pt idx="66">
                  <c:v>14.838117217987801</c:v>
                </c:pt>
                <c:pt idx="67">
                  <c:v>14.538117217987804</c:v>
                </c:pt>
                <c:pt idx="68">
                  <c:v>14.154117217987803</c:v>
                </c:pt>
                <c:pt idx="69">
                  <c:v>13.782117217987803</c:v>
                </c:pt>
                <c:pt idx="70">
                  <c:v>13.494117217987803</c:v>
                </c:pt>
                <c:pt idx="71">
                  <c:v>13.206117217987803</c:v>
                </c:pt>
                <c:pt idx="72">
                  <c:v>12.906117217987802</c:v>
                </c:pt>
                <c:pt idx="73">
                  <c:v>13.618117217987802</c:v>
                </c:pt>
                <c:pt idx="74">
                  <c:v>13.377302188187802</c:v>
                </c:pt>
                <c:pt idx="75">
                  <c:v>13.0653021881878</c:v>
                </c:pt>
                <c:pt idx="76">
                  <c:v>12.741302188187802</c:v>
                </c:pt>
                <c:pt idx="77">
                  <c:v>12.363448854854461</c:v>
                </c:pt>
                <c:pt idx="78">
                  <c:v>12.028778759616362</c:v>
                </c:pt>
                <c:pt idx="79">
                  <c:v>11.889830907575544</c:v>
                </c:pt>
                <c:pt idx="80">
                  <c:v>11.696958055814122</c:v>
                </c:pt>
                <c:pt idx="81">
                  <c:v>12.128958055814124</c:v>
                </c:pt>
                <c:pt idx="82">
                  <c:v>12.213036860814125</c:v>
                </c:pt>
                <c:pt idx="83">
                  <c:v>12.188879412814124</c:v>
                </c:pt>
                <c:pt idx="84">
                  <c:v>12.140721964814123</c:v>
                </c:pt>
                <c:pt idx="85">
                  <c:v>12.034798887891046</c:v>
                </c:pt>
                <c:pt idx="86">
                  <c:v>12.061722072814121</c:v>
                </c:pt>
                <c:pt idx="87">
                  <c:v>12.639570135583348</c:v>
                </c:pt>
                <c:pt idx="88">
                  <c:v>12.392568334660268</c:v>
                </c:pt>
                <c:pt idx="89">
                  <c:v>12.164799103891035</c:v>
                </c:pt>
                <c:pt idx="90">
                  <c:v>11.920645257737188</c:v>
                </c:pt>
                <c:pt idx="91">
                  <c:v>11.803258868429495</c:v>
                </c:pt>
                <c:pt idx="92">
                  <c:v>11.610335791506419</c:v>
                </c:pt>
                <c:pt idx="93">
                  <c:v>11.401951176121806</c:v>
                </c:pt>
                <c:pt idx="94">
                  <c:v>11.833479448454305</c:v>
                </c:pt>
                <c:pt idx="95">
                  <c:v>11.634787140761997</c:v>
                </c:pt>
                <c:pt idx="96">
                  <c:v>11.533248679223533</c:v>
                </c:pt>
                <c:pt idx="97">
                  <c:v>11.465170009223534</c:v>
                </c:pt>
                <c:pt idx="98">
                  <c:v>11.304633429608153</c:v>
                </c:pt>
                <c:pt idx="99">
                  <c:v>11.038589216685651</c:v>
                </c:pt>
                <c:pt idx="100">
                  <c:v>10.889050755147188</c:v>
                </c:pt>
                <c:pt idx="101">
                  <c:v>11.267049035224112</c:v>
                </c:pt>
                <c:pt idx="102">
                  <c:v>11.224891587224111</c:v>
                </c:pt>
                <c:pt idx="103">
                  <c:v>11.103045433377957</c:v>
                </c:pt>
                <c:pt idx="104">
                  <c:v>10.97012235645488</c:v>
                </c:pt>
                <c:pt idx="105">
                  <c:v>10.78642407073238</c:v>
                </c:pt>
                <c:pt idx="106">
                  <c:v>10.641039455347766</c:v>
                </c:pt>
                <c:pt idx="107">
                  <c:v>10.467039455347766</c:v>
                </c:pt>
                <c:pt idx="108">
                  <c:v>10.705500993809306</c:v>
                </c:pt>
                <c:pt idx="109">
                  <c:v>10.624500993809306</c:v>
                </c:pt>
                <c:pt idx="110">
                  <c:v>10.528500993809306</c:v>
                </c:pt>
                <c:pt idx="111">
                  <c:v>10.362578723526806</c:v>
                </c:pt>
                <c:pt idx="112">
                  <c:v>10.230578723526804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0.3</c:v>
                </c:pt>
                <c:pt idx="60">
                  <c:v>0.7</c:v>
                </c:pt>
                <c:pt idx="66">
                  <c:v>0.8</c:v>
                </c:pt>
                <c:pt idx="73">
                  <c:v>1</c:v>
                </c:pt>
                <c:pt idx="80">
                  <c:v>0</c:v>
                </c:pt>
                <c:pt idx="81">
                  <c:v>0.6</c:v>
                </c:pt>
                <c:pt idx="87" formatCode="General">
                  <c:v>0.6</c:v>
                </c:pt>
                <c:pt idx="94" formatCode="General">
                  <c:v>0.6</c:v>
                </c:pt>
                <c:pt idx="101" formatCode="General">
                  <c:v>0.4</c:v>
                </c:pt>
                <c:pt idx="108" formatCode="General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H16" sqref="H16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9" t="s">
        <v>462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1"/>
    </row>
    <row r="4" spans="1:27" ht="15.75" x14ac:dyDescent="0.25">
      <c r="A4" s="286" t="s">
        <v>111</v>
      </c>
      <c r="B4" s="287"/>
      <c r="C4" s="287"/>
      <c r="D4" s="287"/>
      <c r="E4" s="288"/>
      <c r="F4" s="282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9" t="s">
        <v>112</v>
      </c>
      <c r="B5" s="290"/>
      <c r="C5" s="290"/>
      <c r="D5" s="290"/>
      <c r="E5" s="291"/>
      <c r="F5" s="283"/>
      <c r="L5">
        <v>0.19636789649999997</v>
      </c>
      <c r="M5">
        <v>0.24105137225000001</v>
      </c>
      <c r="N5">
        <v>0.24411216024999999</v>
      </c>
      <c r="O5">
        <v>0.26945214750000002</v>
      </c>
      <c r="P5">
        <v>0.4450349985</v>
      </c>
      <c r="Q5">
        <v>0.79339101400000001</v>
      </c>
      <c r="R5">
        <v>0.89356943</v>
      </c>
      <c r="S5">
        <v>0.95222253774999999</v>
      </c>
      <c r="T5">
        <v>1.0033959575</v>
      </c>
      <c r="U5">
        <v>0.99101016274999987</v>
      </c>
      <c r="V5">
        <v>0.98534893675000002</v>
      </c>
      <c r="W5">
        <v>0.96683308275000002</v>
      </c>
      <c r="X5">
        <v>0.87327510674999997</v>
      </c>
      <c r="Y5">
        <v>0.63462704575000006</v>
      </c>
      <c r="Z5">
        <v>0.57149072649999999</v>
      </c>
      <c r="AA5">
        <v>0.48052162674999999</v>
      </c>
    </row>
    <row r="6" spans="1:27" x14ac:dyDescent="0.2">
      <c r="G6" s="250"/>
    </row>
    <row r="7" spans="1:27" ht="15.75" x14ac:dyDescent="0.25">
      <c r="A7" s="284" t="s">
        <v>113</v>
      </c>
      <c r="B7" s="285"/>
      <c r="C7" s="285"/>
      <c r="D7" s="285"/>
      <c r="E7" s="273">
        <f>+Input_!C23</f>
        <v>45430</v>
      </c>
      <c r="F7" s="272">
        <v>1</v>
      </c>
    </row>
    <row r="9" spans="1:27" x14ac:dyDescent="0.2">
      <c r="D9" t="s">
        <v>99</v>
      </c>
    </row>
    <row r="10" spans="1:27" x14ac:dyDescent="0.2">
      <c r="B10" s="274" t="s">
        <v>228</v>
      </c>
      <c r="C10" s="274" t="s">
        <v>459</v>
      </c>
      <c r="D10" s="278" t="s">
        <v>77</v>
      </c>
      <c r="E10" s="278" t="s">
        <v>228</v>
      </c>
      <c r="F10" s="278" t="s">
        <v>228</v>
      </c>
      <c r="G10" s="278" t="s">
        <v>228</v>
      </c>
      <c r="H10" s="278"/>
      <c r="I10" s="278" t="s">
        <v>5</v>
      </c>
      <c r="J10" s="278" t="s">
        <v>107</v>
      </c>
      <c r="K10" s="278" t="s">
        <v>138</v>
      </c>
      <c r="P10" s="278"/>
      <c r="Q10" s="278" t="s">
        <v>8</v>
      </c>
      <c r="R10" s="278" t="s">
        <v>8</v>
      </c>
      <c r="S10" s="278" t="s">
        <v>5</v>
      </c>
      <c r="T10" s="278" t="s">
        <v>8</v>
      </c>
      <c r="U10" s="278" t="s">
        <v>76</v>
      </c>
      <c r="V10" s="274" t="s">
        <v>463</v>
      </c>
      <c r="W10" s="278"/>
      <c r="X10" s="278"/>
      <c r="Y10" s="278"/>
      <c r="Z10" s="278"/>
    </row>
    <row r="11" spans="1:27" x14ac:dyDescent="0.2">
      <c r="B11" s="275" t="s">
        <v>78</v>
      </c>
      <c r="C11" s="277" t="s">
        <v>460</v>
      </c>
      <c r="D11" s="275" t="s">
        <v>78</v>
      </c>
      <c r="E11" s="275" t="s">
        <v>79</v>
      </c>
      <c r="F11" s="275" t="s">
        <v>79</v>
      </c>
      <c r="G11" s="275" t="s">
        <v>27</v>
      </c>
      <c r="H11" s="275" t="s">
        <v>77</v>
      </c>
      <c r="I11" s="275" t="s">
        <v>9</v>
      </c>
      <c r="J11" s="275" t="s">
        <v>8</v>
      </c>
      <c r="K11" s="275" t="s">
        <v>16</v>
      </c>
      <c r="P11" s="275"/>
      <c r="Q11" s="275" t="s">
        <v>10</v>
      </c>
      <c r="R11" s="275" t="s">
        <v>10</v>
      </c>
      <c r="S11" s="275" t="s">
        <v>8</v>
      </c>
      <c r="T11" s="275" t="s">
        <v>10</v>
      </c>
      <c r="U11" s="275" t="s">
        <v>109</v>
      </c>
      <c r="V11" s="275"/>
      <c r="W11" s="275"/>
      <c r="X11" s="275"/>
      <c r="Y11" s="275"/>
      <c r="Z11" s="275"/>
    </row>
    <row r="12" spans="1:27" x14ac:dyDescent="0.2">
      <c r="B12" s="275" t="s">
        <v>11</v>
      </c>
      <c r="C12" s="275"/>
      <c r="D12" s="275" t="s">
        <v>12</v>
      </c>
      <c r="E12" s="275" t="s">
        <v>26</v>
      </c>
      <c r="F12" s="275" t="s">
        <v>82</v>
      </c>
      <c r="G12" s="275" t="s">
        <v>9</v>
      </c>
      <c r="H12" s="275" t="s">
        <v>9</v>
      </c>
      <c r="I12" s="275" t="s">
        <v>75</v>
      </c>
      <c r="J12" s="275" t="s">
        <v>108</v>
      </c>
      <c r="K12" s="275"/>
      <c r="P12" s="275" t="s">
        <v>13</v>
      </c>
      <c r="Q12" s="275" t="s">
        <v>7</v>
      </c>
      <c r="R12" s="275" t="s">
        <v>71</v>
      </c>
      <c r="S12" s="275" t="s">
        <v>70</v>
      </c>
      <c r="T12" s="275" t="s">
        <v>6</v>
      </c>
      <c r="U12" s="275" t="s">
        <v>110</v>
      </c>
      <c r="V12" s="275"/>
      <c r="W12" s="275" t="s">
        <v>33</v>
      </c>
      <c r="X12" s="275" t="s">
        <v>33</v>
      </c>
      <c r="Y12" s="275" t="s">
        <v>33</v>
      </c>
      <c r="Z12" s="275" t="s">
        <v>33</v>
      </c>
    </row>
    <row r="13" spans="1:27" x14ac:dyDescent="0.2">
      <c r="B13" s="275" t="s">
        <v>14</v>
      </c>
      <c r="C13" s="275"/>
      <c r="D13" s="275" t="s">
        <v>15</v>
      </c>
      <c r="E13" s="275" t="s">
        <v>16</v>
      </c>
      <c r="F13" s="275" t="s">
        <v>17</v>
      </c>
      <c r="G13" s="275" t="s">
        <v>105</v>
      </c>
      <c r="H13" s="275" t="s">
        <v>105</v>
      </c>
      <c r="I13" s="275" t="s">
        <v>74</v>
      </c>
      <c r="J13" s="275"/>
      <c r="K13" s="275"/>
      <c r="P13" s="275" t="s">
        <v>19</v>
      </c>
      <c r="Q13" s="275" t="s">
        <v>20</v>
      </c>
      <c r="R13" s="275" t="s">
        <v>72</v>
      </c>
      <c r="S13" s="275"/>
      <c r="T13" s="275"/>
      <c r="U13" s="275" t="s">
        <v>80</v>
      </c>
      <c r="V13" s="275"/>
      <c r="W13" s="275" t="s">
        <v>34</v>
      </c>
      <c r="X13" s="275" t="s">
        <v>35</v>
      </c>
      <c r="Y13" s="275" t="s">
        <v>16</v>
      </c>
      <c r="Z13" s="275" t="s">
        <v>36</v>
      </c>
    </row>
    <row r="14" spans="1:27" x14ac:dyDescent="0.2">
      <c r="B14" s="275" t="s">
        <v>100</v>
      </c>
      <c r="C14" s="275"/>
      <c r="D14" s="275" t="s">
        <v>101</v>
      </c>
      <c r="E14" s="275" t="s">
        <v>102</v>
      </c>
      <c r="F14" s="275" t="s">
        <v>103</v>
      </c>
      <c r="G14" s="275" t="s">
        <v>106</v>
      </c>
      <c r="H14" s="275" t="s">
        <v>106</v>
      </c>
      <c r="I14" s="275" t="s">
        <v>104</v>
      </c>
      <c r="J14" s="275"/>
      <c r="K14" s="275"/>
      <c r="P14" s="275"/>
      <c r="Q14" s="275"/>
      <c r="R14" s="275"/>
      <c r="S14" s="275"/>
      <c r="T14" s="275"/>
      <c r="U14" s="275" t="s">
        <v>18</v>
      </c>
      <c r="V14" s="275"/>
      <c r="W14" s="275"/>
      <c r="X14" s="275"/>
      <c r="Y14" s="275"/>
      <c r="Z14" s="275"/>
    </row>
    <row r="15" spans="1:27" x14ac:dyDescent="0.2">
      <c r="A15" t="s">
        <v>21</v>
      </c>
      <c r="B15" s="276" t="s">
        <v>22</v>
      </c>
      <c r="C15" s="276"/>
      <c r="D15" s="276" t="s">
        <v>22</v>
      </c>
      <c r="E15" s="276" t="s">
        <v>24</v>
      </c>
      <c r="F15" s="276" t="s">
        <v>24</v>
      </c>
      <c r="G15" s="276" t="s">
        <v>73</v>
      </c>
      <c r="H15" s="276" t="s">
        <v>73</v>
      </c>
      <c r="I15" s="276" t="s">
        <v>24</v>
      </c>
      <c r="J15" s="276" t="s">
        <v>24</v>
      </c>
      <c r="K15" s="276" t="s">
        <v>81</v>
      </c>
      <c r="O15" t="str">
        <f t="shared" ref="O15:O78" si="0">+A15</f>
        <v xml:space="preserve">Day </v>
      </c>
      <c r="P15" s="276" t="s">
        <v>24</v>
      </c>
      <c r="Q15" s="276" t="s">
        <v>24</v>
      </c>
      <c r="R15" s="276" t="s">
        <v>24</v>
      </c>
      <c r="S15" s="276" t="s">
        <v>24</v>
      </c>
      <c r="T15" s="276" t="s">
        <v>24</v>
      </c>
      <c r="U15" s="276" t="s">
        <v>81</v>
      </c>
      <c r="V15" s="276"/>
      <c r="W15" s="276"/>
      <c r="X15" s="276"/>
      <c r="Y15" s="276"/>
      <c r="Z15" s="276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F18" s="270"/>
      <c r="G18" s="271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F19" s="270"/>
      <c r="G19" s="271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F20" s="270"/>
      <c r="G20" s="271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F21" s="270"/>
      <c r="G21" s="271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 s="292">
        <v>0</v>
      </c>
      <c r="G22" s="271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F23" s="270"/>
      <c r="G23" s="271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F24" s="270"/>
      <c r="G24" s="271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F25" s="270"/>
      <c r="G25" s="271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0.24411216024999999</v>
      </c>
      <c r="D26">
        <f t="shared" si="2"/>
        <v>4.14990672425E-2</v>
      </c>
      <c r="E26">
        <v>0</v>
      </c>
      <c r="F26" s="270"/>
      <c r="G26" s="271"/>
      <c r="H26" s="250">
        <f t="shared" si="3"/>
        <v>0.90899260401401694</v>
      </c>
      <c r="I26">
        <f t="shared" si="4"/>
        <v>2.5377589434513776</v>
      </c>
      <c r="J26">
        <f t="shared" si="5"/>
        <v>0.25407779124249963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5.1900038414105616</v>
      </c>
      <c r="V26">
        <f t="shared" si="9"/>
        <v>0.3717985208028034</v>
      </c>
      <c r="W26">
        <f t="shared" si="10"/>
        <v>1.92</v>
      </c>
      <c r="X26">
        <f t="shared" si="13"/>
        <v>17.21914193039278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F27" s="270"/>
      <c r="G27" s="271"/>
      <c r="H27" s="250">
        <f t="shared" si="3"/>
        <v>0.89272260186111696</v>
      </c>
      <c r="I27">
        <f t="shared" si="4"/>
        <v>2.6344426169207655</v>
      </c>
      <c r="J27">
        <f t="shared" si="5"/>
        <v>0.31657779124249963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5.4379120046758675</v>
      </c>
      <c r="V27">
        <f t="shared" si="9"/>
        <v>0.36854452037222335</v>
      </c>
      <c r="W27">
        <f t="shared" si="10"/>
        <v>2.17</v>
      </c>
      <c r="X27">
        <f t="shared" si="13"/>
        <v>18.604846724019872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F28" s="270"/>
      <c r="G28" s="271"/>
      <c r="H28" s="250">
        <f t="shared" si="3"/>
        <v>0.97213804047321184</v>
      </c>
      <c r="I28">
        <f t="shared" si="4"/>
        <v>3.0235477013901528</v>
      </c>
      <c r="J28">
        <f t="shared" si="5"/>
        <v>8.6656380242500219E-2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5.9782415789411729</v>
      </c>
      <c r="V28">
        <f t="shared" si="9"/>
        <v>0.38442760809464238</v>
      </c>
      <c r="W28">
        <f t="shared" si="10"/>
        <v>2.37</v>
      </c>
      <c r="X28">
        <f t="shared" si="13"/>
        <v>22.585294502729965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F29" s="270"/>
      <c r="G29" s="271"/>
      <c r="H29" s="250">
        <f t="shared" si="3"/>
        <v>0.95973057033781206</v>
      </c>
      <c r="I29">
        <f t="shared" si="4"/>
        <v>3.1377313748595403</v>
      </c>
      <c r="J29">
        <f t="shared" si="5"/>
        <v>0.13165638024250015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6.2436497422064789</v>
      </c>
      <c r="V29">
        <f t="shared" si="9"/>
        <v>0.3819461140675624</v>
      </c>
      <c r="W29">
        <f t="shared" si="10"/>
        <v>2.5500000000000003</v>
      </c>
      <c r="X29">
        <f t="shared" si="13"/>
        <v>24.331507934652912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F30" s="270"/>
      <c r="G30" s="271"/>
      <c r="H30" s="250">
        <f t="shared" si="3"/>
        <v>0.96087106363760411</v>
      </c>
      <c r="I30">
        <f t="shared" si="4"/>
        <v>3.2944150753289287</v>
      </c>
      <c r="J30">
        <f t="shared" si="5"/>
        <v>0.13415635324250008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6.5515579324717859</v>
      </c>
      <c r="V30">
        <f t="shared" si="9"/>
        <v>0.38217421272752083</v>
      </c>
      <c r="W30">
        <f t="shared" si="10"/>
        <v>2.7600000000000002</v>
      </c>
      <c r="X30">
        <f t="shared" si="13"/>
        <v>26.55497979105445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F31" s="270"/>
      <c r="G31" s="271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0.19415635324250008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F32" s="270"/>
      <c r="G32" s="271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F33" s="270"/>
      <c r="G33" s="271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F34" s="270"/>
      <c r="G34" s="271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F35" s="270"/>
      <c r="G35" s="271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F36" s="270"/>
      <c r="G36" s="271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F37" s="270"/>
      <c r="G37" s="271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F38" s="270"/>
      <c r="G38" s="271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F39" s="270"/>
      <c r="G39" s="271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F40" s="270"/>
      <c r="G40" s="271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 s="270">
        <v>0</v>
      </c>
      <c r="G41" s="271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F42" s="270"/>
      <c r="G42" s="271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0.26945214750000002</v>
      </c>
      <c r="D43">
        <f t="shared" si="2"/>
        <v>5.9279472450000002E-2</v>
      </c>
      <c r="E43">
        <v>0</v>
      </c>
      <c r="F43" s="270"/>
      <c r="G43" s="271"/>
      <c r="H43" s="250">
        <f t="shared" si="3"/>
        <v>0.89443565717254425</v>
      </c>
      <c r="I43">
        <f t="shared" si="4"/>
        <v>4.9175707355568052</v>
      </c>
      <c r="J43">
        <f t="shared" si="5"/>
        <v>0.58038844811666479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10.140631960046601</v>
      </c>
      <c r="V43">
        <f t="shared" si="9"/>
        <v>0.36888713143450891</v>
      </c>
      <c r="W43">
        <f t="shared" si="10"/>
        <v>5.9099999999999993</v>
      </c>
      <c r="X43">
        <f t="shared" si="13"/>
        <v>57.839315783103743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F44" s="270"/>
      <c r="G44" s="271"/>
      <c r="H44" s="250">
        <f t="shared" si="3"/>
        <v>0.87376340563594357</v>
      </c>
      <c r="I44">
        <f t="shared" si="4"/>
        <v>4.9430044090261953</v>
      </c>
      <c r="J44">
        <f t="shared" si="5"/>
        <v>0.71413844811666216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10.31729012331191</v>
      </c>
      <c r="V44">
        <f t="shared" si="9"/>
        <v>0.36475268112718873</v>
      </c>
      <c r="W44">
        <f t="shared" si="10"/>
        <v>6.1599999999999993</v>
      </c>
      <c r="X44">
        <f t="shared" si="13"/>
        <v>59.201267711590333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F45" s="270"/>
      <c r="G45" s="271"/>
      <c r="H45" s="250">
        <f t="shared" si="3"/>
        <v>0.85340760616473732</v>
      </c>
      <c r="I45">
        <f t="shared" si="4"/>
        <v>4.9636973011622487</v>
      </c>
      <c r="J45">
        <f t="shared" si="5"/>
        <v>0.85262922944999708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10.489207505243881</v>
      </c>
      <c r="V45">
        <f t="shared" si="9"/>
        <v>0.3606815212329475</v>
      </c>
      <c r="W45">
        <f t="shared" si="10"/>
        <v>6.5099999999999989</v>
      </c>
      <c r="X45">
        <f t="shared" si="13"/>
        <v>60.498924454497612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F46" s="270"/>
      <c r="G46" s="271"/>
      <c r="H46" s="250">
        <f t="shared" si="3"/>
        <v>0.82126560026280804</v>
      </c>
      <c r="I46">
        <f t="shared" si="4"/>
        <v>4.9074809746316372</v>
      </c>
      <c r="J46">
        <f t="shared" si="5"/>
        <v>1.068029229449996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10.584215668509188</v>
      </c>
      <c r="V46">
        <f t="shared" si="9"/>
        <v>0.3542531200525616</v>
      </c>
      <c r="W46">
        <f t="shared" si="10"/>
        <v>6.8699999999999992</v>
      </c>
      <c r="X46">
        <f t="shared" si="13"/>
        <v>60.606326820525283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F47" s="270"/>
      <c r="G47" s="271"/>
      <c r="H47" s="250">
        <f t="shared" si="3"/>
        <v>0.80022976632385256</v>
      </c>
      <c r="I47">
        <f t="shared" si="4"/>
        <v>4.9091646481010223</v>
      </c>
      <c r="J47">
        <f t="shared" si="5"/>
        <v>1.2255292294499984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10.737123831774491</v>
      </c>
      <c r="V47">
        <f t="shared" si="9"/>
        <v>0.3500459532647705</v>
      </c>
      <c r="W47">
        <f t="shared" si="10"/>
        <v>7.1199999999999992</v>
      </c>
      <c r="X47">
        <f t="shared" si="13"/>
        <v>61.605614859679299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 s="292">
        <v>0</v>
      </c>
      <c r="G48" s="271"/>
      <c r="H48" s="250">
        <f t="shared" si="3"/>
        <v>0.79636962909949238</v>
      </c>
      <c r="I48">
        <f t="shared" si="4"/>
        <v>5.0122529309037436</v>
      </c>
      <c r="J48">
        <f t="shared" si="5"/>
        <v>1.2816246201166646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10.991436604373131</v>
      </c>
      <c r="V48">
        <f t="shared" si="9"/>
        <v>0.34927392581989847</v>
      </c>
      <c r="W48">
        <f t="shared" si="10"/>
        <v>7.2499999999999991</v>
      </c>
      <c r="X48">
        <f t="shared" si="13"/>
        <v>64.217982784091504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F49" s="270"/>
      <c r="G49" s="271"/>
      <c r="H49" s="250">
        <f t="shared" si="3"/>
        <v>0.77130885604348554</v>
      </c>
      <c r="I49">
        <f t="shared" si="4"/>
        <v>4.9773032710397986</v>
      </c>
      <c r="J49">
        <f t="shared" si="5"/>
        <v>1.4757579534499978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11.107711434305104</v>
      </c>
      <c r="V49">
        <f t="shared" si="9"/>
        <v>0.34426177120869711</v>
      </c>
      <c r="W49">
        <f t="shared" si="10"/>
        <v>7.5299999999999994</v>
      </c>
      <c r="X49">
        <f t="shared" si="13"/>
        <v>64.643387231243167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F50" s="270"/>
      <c r="G50" s="271"/>
      <c r="H50" s="250">
        <f t="shared" ref="H50:H81" si="15">IF(B51="","",IF(B51&gt;-0.0001,IF(G50&gt;0.0001,+G50,IF((+U50-R50)/(Q50-R50)&gt;1,1,(MAX(0,(+U50-R50)/(Q50-R50))))),""))</f>
        <v>0.73953506259552515</v>
      </c>
      <c r="I50">
        <f t="shared" ref="I50:I81" si="16">IF(B51="","",IF(B51&gt;-0.0001,IF((+U50-R50)&lt;0,0,+U50-R50),""))</f>
        <v>4.8899869445091877</v>
      </c>
      <c r="J50">
        <f t="shared" ref="J50:J81" si="17">IF(B51="","",IF(B51&gt;-0.0001,IF((Q50-U50)&lt;0,0,Q50-U50),""))</f>
        <v>1.7222579534499971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11.171619597570412</v>
      </c>
      <c r="V50">
        <f t="shared" si="9"/>
        <v>0.33790701251910504</v>
      </c>
      <c r="W50">
        <f t="shared" ref="W50:W81" si="19">IF(+B51&gt;-0.01,+B51+W49,"")</f>
        <v>7.8699999999999992</v>
      </c>
      <c r="X50">
        <f t="shared" si="13"/>
        <v>64.216829083183114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F51" s="270"/>
      <c r="G51" s="271"/>
      <c r="H51" s="250">
        <f t="shared" si="15"/>
        <v>0.7158233192865685</v>
      </c>
      <c r="I51">
        <f t="shared" si="16"/>
        <v>4.8471464763119076</v>
      </c>
      <c r="J51">
        <f t="shared" si="17"/>
        <v>1.9242820951166646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11.280003619169051</v>
      </c>
      <c r="V51">
        <f t="shared" si="9"/>
        <v>0.33316466385731369</v>
      </c>
      <c r="W51">
        <f t="shared" si="19"/>
        <v>8.1499999999999986</v>
      </c>
      <c r="X51">
        <f t="shared" si="13"/>
        <v>64.494401224012265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F52" s="270"/>
      <c r="G52" s="271"/>
      <c r="H52" s="250">
        <f t="shared" si="15"/>
        <v>0.68253904791701048</v>
      </c>
      <c r="I52">
        <f t="shared" si="16"/>
        <v>4.7304134831146278</v>
      </c>
      <c r="J52">
        <f t="shared" si="17"/>
        <v>2.2001987617833318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11.31449511576769</v>
      </c>
      <c r="V52">
        <f t="shared" si="9"/>
        <v>0.32650780958340209</v>
      </c>
      <c r="W52">
        <f t="shared" si="19"/>
        <v>8.4999999999999982</v>
      </c>
      <c r="X52">
        <f t="shared" si="13"/>
        <v>63.571628005364119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0.4450349985</v>
      </c>
      <c r="D53">
        <f t="shared" si="2"/>
        <v>0.14686154950499999</v>
      </c>
      <c r="E53">
        <v>0</v>
      </c>
      <c r="F53" s="270"/>
      <c r="G53" s="271"/>
      <c r="H53" s="250">
        <f t="shared" si="15"/>
        <v>0.6689523452702123</v>
      </c>
      <c r="I53">
        <f t="shared" si="16"/>
        <v>4.7427356070790152</v>
      </c>
      <c r="J53">
        <f t="shared" si="17"/>
        <v>2.347060311288331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11.478041729527995</v>
      </c>
      <c r="V53">
        <f t="shared" si="9"/>
        <v>0.32379046905404246</v>
      </c>
      <c r="W53">
        <f t="shared" si="19"/>
        <v>8.8299999999999983</v>
      </c>
      <c r="X53">
        <f t="shared" si="13"/>
        <v>64.717521291803877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F54" s="270"/>
      <c r="G54" s="271"/>
      <c r="H54" s="250">
        <f t="shared" si="15"/>
        <v>0.63745099872430111</v>
      </c>
      <c r="I54">
        <f t="shared" si="16"/>
        <v>4.620869280548404</v>
      </c>
      <c r="J54">
        <f t="shared" si="17"/>
        <v>2.6281103112883315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11.507399892793302</v>
      </c>
      <c r="V54">
        <f t="shared" si="9"/>
        <v>0.31749019974486026</v>
      </c>
      <c r="W54">
        <f t="shared" si="19"/>
        <v>9.1599999999999984</v>
      </c>
      <c r="X54">
        <f t="shared" si="13"/>
        <v>63.685211071757834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 s="292">
        <v>1</v>
      </c>
      <c r="G55" s="271"/>
      <c r="H55" s="250">
        <f t="shared" si="15"/>
        <v>0.74326380554693749</v>
      </c>
      <c r="I55">
        <f t="shared" si="16"/>
        <v>5.5062196206844565</v>
      </c>
      <c r="J55">
        <f t="shared" si="17"/>
        <v>1.9019436446216673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12.543974722725274</v>
      </c>
      <c r="V55">
        <f t="shared" si="9"/>
        <v>0.33865276110938752</v>
      </c>
      <c r="W55">
        <f t="shared" si="19"/>
        <v>9.4699999999999989</v>
      </c>
      <c r="X55">
        <f t="shared" si="13"/>
        <v>79.81171647433365</v>
      </c>
      <c r="Y55">
        <f t="shared" si="20"/>
        <v>2.7696865349999995</v>
      </c>
      <c r="Z55">
        <f t="shared" si="21"/>
        <v>1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F56" s="270"/>
      <c r="G56" s="271"/>
      <c r="H56" s="250">
        <f t="shared" si="15"/>
        <v>0.7184358452360794</v>
      </c>
      <c r="I56">
        <f t="shared" si="16"/>
        <v>5.4366532941538415</v>
      </c>
      <c r="J56">
        <f t="shared" si="17"/>
        <v>2.1306936446216689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12.625632885990576</v>
      </c>
      <c r="V56">
        <f t="shared" si="9"/>
        <v>0.33368716904721585</v>
      </c>
      <c r="W56">
        <f t="shared" si="19"/>
        <v>9.7199999999999989</v>
      </c>
      <c r="X56">
        <f t="shared" si="13"/>
        <v>79.613841681622233</v>
      </c>
      <c r="Y56">
        <f t="shared" si="20"/>
        <v>2.7696865349999995</v>
      </c>
      <c r="Z56">
        <f t="shared" si="21"/>
        <v>1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F57" s="270"/>
      <c r="G57" s="271"/>
      <c r="H57" s="250">
        <f t="shared" si="15"/>
        <v>0.68870543602801115</v>
      </c>
      <c r="I57">
        <f t="shared" si="16"/>
        <v>5.3213036342898974</v>
      </c>
      <c r="J57">
        <f t="shared" si="17"/>
        <v>2.4052269779549995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12.66150771592255</v>
      </c>
      <c r="V57">
        <f t="shared" si="9"/>
        <v>0.32774108720560219</v>
      </c>
      <c r="W57">
        <f t="shared" si="19"/>
        <v>10.009999999999998</v>
      </c>
      <c r="X57">
        <f t="shared" si="13"/>
        <v>78.579196412083348</v>
      </c>
      <c r="Y57">
        <f t="shared" si="20"/>
        <v>2.7696865349999995</v>
      </c>
      <c r="Z57">
        <f t="shared" si="21"/>
        <v>1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F58" s="270"/>
      <c r="G58" s="271"/>
      <c r="H58" s="250">
        <f t="shared" si="15"/>
        <v>0.66776018861077902</v>
      </c>
      <c r="I58">
        <f t="shared" si="16"/>
        <v>5.2657660587592856</v>
      </c>
      <c r="J58">
        <f t="shared" si="17"/>
        <v>2.6199482269549996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12.757194630187858</v>
      </c>
      <c r="V58">
        <f t="shared" si="9"/>
        <v>0.32355203772215579</v>
      </c>
      <c r="W58">
        <f t="shared" si="19"/>
        <v>10.249999999999998</v>
      </c>
      <c r="X58">
        <f t="shared" si="13"/>
        <v>78.610688202915156</v>
      </c>
      <c r="Y58">
        <f t="shared" si="20"/>
        <v>2.7897652859999993</v>
      </c>
      <c r="Z58">
        <f t="shared" si="21"/>
        <v>1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F59" s="270"/>
      <c r="G59" s="271"/>
      <c r="H59" s="250">
        <f t="shared" si="15"/>
        <v>0.67174606037850082</v>
      </c>
      <c r="I59">
        <f t="shared" si="16"/>
        <v>5.4041285102286736</v>
      </c>
      <c r="J59">
        <f t="shared" si="17"/>
        <v>2.640769448955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13.046781571453163</v>
      </c>
      <c r="V59">
        <f t="shared" si="9"/>
        <v>0.32434921207570017</v>
      </c>
      <c r="W59">
        <f t="shared" si="19"/>
        <v>10.339999999999998</v>
      </c>
      <c r="X59">
        <f t="shared" si="13"/>
        <v>82.17158629783242</v>
      </c>
      <c r="Y59">
        <f t="shared" si="20"/>
        <v>2.8598440639999994</v>
      </c>
      <c r="Z59">
        <f t="shared" si="21"/>
        <v>1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F60" s="270"/>
      <c r="G60" s="271"/>
      <c r="H60" s="250">
        <f t="shared" si="15"/>
        <v>0.65011193381311327</v>
      </c>
      <c r="I60">
        <f t="shared" si="16"/>
        <v>5.3335713753647278</v>
      </c>
      <c r="J60">
        <f t="shared" si="17"/>
        <v>2.8705102572883359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13.127448926385137</v>
      </c>
      <c r="V60">
        <f t="shared" si="9"/>
        <v>0.32002238676262273</v>
      </c>
      <c r="W60">
        <f t="shared" si="19"/>
        <v>10.569999999999999</v>
      </c>
      <c r="X60">
        <f t="shared" si="13"/>
        <v>81.912104192677134</v>
      </c>
      <c r="Y60">
        <f t="shared" si="20"/>
        <v>2.8696865889999992</v>
      </c>
      <c r="Z60">
        <f t="shared" si="21"/>
        <v>1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F61" s="270"/>
      <c r="G61" s="271"/>
      <c r="H61" s="250">
        <f t="shared" si="15"/>
        <v>0.6452957157236171</v>
      </c>
      <c r="I61">
        <f t="shared" si="16"/>
        <v>5.3967792715007796</v>
      </c>
      <c r="J61">
        <f t="shared" si="17"/>
        <v>2.966486034621667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13.341881312317106</v>
      </c>
      <c r="V61">
        <f t="shared" si="9"/>
        <v>0.31905914314472339</v>
      </c>
      <c r="W61">
        <f t="shared" si="19"/>
        <v>10.79</v>
      </c>
      <c r="X61">
        <f t="shared" si="13"/>
        <v>84.12992320301413</v>
      </c>
      <c r="Y61">
        <f t="shared" si="20"/>
        <v>3.0098441449999993</v>
      </c>
      <c r="Z61">
        <f t="shared" si="21"/>
        <v>1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 s="292">
        <v>0</v>
      </c>
      <c r="G62" s="271"/>
      <c r="H62" s="250">
        <f t="shared" si="15"/>
        <v>0.6670574558537794</v>
      </c>
      <c r="I62">
        <f t="shared" si="16"/>
        <v>5.6849631339701681</v>
      </c>
      <c r="J62">
        <f t="shared" si="17"/>
        <v>2.8374858456216678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13.781289664582413</v>
      </c>
      <c r="V62">
        <f t="shared" si="9"/>
        <v>0.32341149117075585</v>
      </c>
      <c r="W62">
        <f t="shared" si="19"/>
        <v>10.989999999999998</v>
      </c>
      <c r="X62">
        <f t="shared" si="13"/>
        <v>90.703674702123294</v>
      </c>
      <c r="Y62">
        <f t="shared" si="20"/>
        <v>3.3598443339999995</v>
      </c>
      <c r="Z62">
        <f t="shared" si="21"/>
        <v>1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F63" s="270"/>
      <c r="G63" s="271"/>
      <c r="H63" s="250">
        <f t="shared" si="15"/>
        <v>0.64304880167184997</v>
      </c>
      <c r="I63">
        <f t="shared" si="16"/>
        <v>5.5827134741062245</v>
      </c>
      <c r="J63">
        <f t="shared" si="17"/>
        <v>3.0989191789550006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13.830264494514388</v>
      </c>
      <c r="V63">
        <f t="shared" si="9"/>
        <v>0.31860976033437</v>
      </c>
      <c r="W63">
        <f t="shared" si="19"/>
        <v>11.219999999999999</v>
      </c>
      <c r="X63">
        <f t="shared" si="13"/>
        <v>89.798771290917173</v>
      </c>
      <c r="Y63">
        <f t="shared" si="20"/>
        <v>3.3598443339999995</v>
      </c>
      <c r="Z63">
        <f t="shared" si="21"/>
        <v>1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F64" s="270"/>
      <c r="G64" s="271"/>
      <c r="H64" s="250">
        <f t="shared" si="15"/>
        <v>0.65000428606695515</v>
      </c>
      <c r="I64">
        <f t="shared" si="16"/>
        <v>5.7465685045756114</v>
      </c>
      <c r="J64">
        <f t="shared" si="17"/>
        <v>3.0942478219550011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14.145344014779692</v>
      </c>
      <c r="V64">
        <f t="shared" si="9"/>
        <v>0.320000857213391</v>
      </c>
      <c r="W64">
        <f t="shared" si="19"/>
        <v>11.37</v>
      </c>
      <c r="X64">
        <f t="shared" si="13"/>
        <v>94.106372075189498</v>
      </c>
      <c r="Y64">
        <f t="shared" si="20"/>
        <v>3.5397656909999995</v>
      </c>
      <c r="Z64">
        <f t="shared" si="21"/>
        <v>1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F65" s="270"/>
      <c r="G65" s="271"/>
      <c r="H65" s="250">
        <f t="shared" si="15"/>
        <v>0.6281946864494441</v>
      </c>
      <c r="I65">
        <f t="shared" si="16"/>
        <v>5.6537521780449964</v>
      </c>
      <c r="J65">
        <f t="shared" si="17"/>
        <v>3.3462478219550036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14.203752178044997</v>
      </c>
      <c r="V65">
        <f t="shared" si="9"/>
        <v>0.31563893728988884</v>
      </c>
      <c r="W65">
        <f t="shared" si="19"/>
        <v>11.58</v>
      </c>
      <c r="X65">
        <f t="shared" si="13"/>
        <v>93.354494813033256</v>
      </c>
      <c r="Y65">
        <f t="shared" si="20"/>
        <v>3.5397656909999995</v>
      </c>
      <c r="Z65">
        <f t="shared" si="21"/>
        <v>1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0.79339101400000001</v>
      </c>
      <c r="D66">
        <f t="shared" si="2"/>
        <v>7.140519126E-2</v>
      </c>
      <c r="E66">
        <v>0.179921357</v>
      </c>
      <c r="F66" s="270"/>
      <c r="G66" s="271"/>
      <c r="H66" s="250">
        <f t="shared" si="15"/>
        <v>0.64650434234729193</v>
      </c>
      <c r="I66">
        <f t="shared" si="16"/>
        <v>5.9214520172543796</v>
      </c>
      <c r="J66">
        <f t="shared" si="17"/>
        <v>3.2377316562150078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14.622676507050297</v>
      </c>
      <c r="V66">
        <f t="shared" si="9"/>
        <v>0.31930086846945838</v>
      </c>
      <c r="W66">
        <f t="shared" si="19"/>
        <v>11.67</v>
      </c>
      <c r="X66">
        <f t="shared" si="13"/>
        <v>99.868293626861814</v>
      </c>
      <c r="Y66">
        <f t="shared" si="20"/>
        <v>3.7196870479999995</v>
      </c>
      <c r="Z66">
        <f t="shared" si="21"/>
        <v>1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F67" s="270"/>
      <c r="G67" s="271"/>
      <c r="H67" s="250">
        <f t="shared" si="15"/>
        <v>0.63713206419889634</v>
      </c>
      <c r="I67">
        <f t="shared" si="16"/>
        <v>5.8356096002543811</v>
      </c>
      <c r="J67">
        <f t="shared" si="17"/>
        <v>3.3235740732150063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14.536834090050299</v>
      </c>
      <c r="V67">
        <f t="shared" si="9"/>
        <v>0.31742641283977929</v>
      </c>
      <c r="W67">
        <f t="shared" si="19"/>
        <v>11.9</v>
      </c>
      <c r="X67">
        <f t="shared" si="13"/>
        <v>98.112104899733296</v>
      </c>
      <c r="Y67">
        <f t="shared" si="20"/>
        <v>3.9098446309999995</v>
      </c>
      <c r="Z67">
        <f t="shared" si="21"/>
        <v>1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F68" s="270"/>
      <c r="G68" s="271"/>
      <c r="H68" s="250">
        <f t="shared" si="15"/>
        <v>0.61553161616190866</v>
      </c>
      <c r="I68">
        <f t="shared" si="16"/>
        <v>5.6377671292543798</v>
      </c>
      <c r="J68">
        <f t="shared" si="17"/>
        <v>3.5214165442150076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14.338991619050297</v>
      </c>
      <c r="V68">
        <f t="shared" si="9"/>
        <v>0.31310632323238174</v>
      </c>
      <c r="W68">
        <f t="shared" si="19"/>
        <v>12.14</v>
      </c>
      <c r="X68">
        <f t="shared" si="13"/>
        <v>94.120711943066425</v>
      </c>
      <c r="Y68">
        <f t="shared" si="20"/>
        <v>4.0000021599999993</v>
      </c>
      <c r="Z68">
        <f t="shared" si="21"/>
        <v>1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 s="292">
        <v>0</v>
      </c>
      <c r="G69" s="271"/>
      <c r="H69" s="250">
        <f t="shared" si="15"/>
        <v>0.58146744503891434</v>
      </c>
      <c r="I69">
        <f t="shared" si="16"/>
        <v>5.3257671292543822</v>
      </c>
      <c r="J69">
        <f t="shared" si="17"/>
        <v>3.8334165442150052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14.0269916190503</v>
      </c>
      <c r="V69">
        <f t="shared" si="9"/>
        <v>0.30629348900778286</v>
      </c>
      <c r="W69">
        <f t="shared" si="19"/>
        <v>12.4</v>
      </c>
      <c r="X69">
        <f t="shared" si="13"/>
        <v>87.985307213595405</v>
      </c>
      <c r="Y69">
        <f t="shared" si="20"/>
        <v>4.0000021599999993</v>
      </c>
      <c r="Z69">
        <f t="shared" si="21"/>
        <v>1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 s="292">
        <v>1</v>
      </c>
      <c r="G70" s="271"/>
      <c r="H70" s="250">
        <f t="shared" si="15"/>
        <v>0.65658330956654376</v>
      </c>
      <c r="I70">
        <f t="shared" si="16"/>
        <v>6.0137671292543846</v>
      </c>
      <c r="J70">
        <f t="shared" si="17"/>
        <v>3.1454165442150028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14.714991619050302</v>
      </c>
      <c r="V70">
        <f t="shared" si="9"/>
        <v>0.32131666191330877</v>
      </c>
      <c r="W70">
        <f t="shared" si="19"/>
        <v>12.66</v>
      </c>
      <c r="X70">
        <f t="shared" si="13"/>
        <v>101.77334923242907</v>
      </c>
      <c r="Y70">
        <f t="shared" si="20"/>
        <v>4.0000021599999993</v>
      </c>
      <c r="Z70">
        <f t="shared" si="21"/>
        <v>2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F71" s="270"/>
      <c r="G71" s="271"/>
      <c r="H71" s="250">
        <f t="shared" si="15"/>
        <v>0.61727849673231927</v>
      </c>
      <c r="I71">
        <f t="shared" si="16"/>
        <v>5.6537671292543852</v>
      </c>
      <c r="J71">
        <f t="shared" si="17"/>
        <v>3.5054165442150023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14.354991619050303</v>
      </c>
      <c r="V71">
        <f t="shared" si="9"/>
        <v>0.31345569934646383</v>
      </c>
      <c r="W71">
        <f t="shared" si="19"/>
        <v>12.96</v>
      </c>
      <c r="X71">
        <f t="shared" si="13"/>
        <v>94.440596083039395</v>
      </c>
      <c r="Y71">
        <f t="shared" si="20"/>
        <v>4.0000021599999993</v>
      </c>
      <c r="Z71">
        <f t="shared" si="21"/>
        <v>2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0.89356943</v>
      </c>
      <c r="D72">
        <f t="shared" si="2"/>
        <v>0.25019944040000003</v>
      </c>
      <c r="E72">
        <v>0</v>
      </c>
      <c r="F72" s="270"/>
      <c r="G72" s="271"/>
      <c r="H72" s="250">
        <f t="shared" si="15"/>
        <v>0.58996171290968114</v>
      </c>
      <c r="I72">
        <f t="shared" si="16"/>
        <v>5.4035676888543858</v>
      </c>
      <c r="J72">
        <f t="shared" si="17"/>
        <v>3.7556159846150017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14.104792178650303</v>
      </c>
      <c r="V72">
        <f t="shared" si="9"/>
        <v>0.30799234258193625</v>
      </c>
      <c r="W72">
        <f t="shared" si="19"/>
        <v>13.24</v>
      </c>
      <c r="X72">
        <f t="shared" si="13"/>
        <v>89.497015601091448</v>
      </c>
      <c r="Y72">
        <f t="shared" si="20"/>
        <v>4.0000021599999993</v>
      </c>
      <c r="Z72">
        <f t="shared" si="21"/>
        <v>2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F73" s="270"/>
      <c r="G73" s="271"/>
      <c r="H73" s="250">
        <f t="shared" si="15"/>
        <v>0.55065690007545665</v>
      </c>
      <c r="I73">
        <f t="shared" si="16"/>
        <v>5.0435676888543863</v>
      </c>
      <c r="J73">
        <f t="shared" si="17"/>
        <v>4.1156159846150011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13.744792178650304</v>
      </c>
      <c r="V73">
        <f t="shared" si="9"/>
        <v>0.30013138001509132</v>
      </c>
      <c r="W73">
        <f t="shared" si="19"/>
        <v>13.540000000000001</v>
      </c>
      <c r="X73">
        <f t="shared" si="13"/>
        <v>82.603606048789771</v>
      </c>
      <c r="Y73">
        <f t="shared" si="20"/>
        <v>4.0000021599999993</v>
      </c>
      <c r="Z73">
        <f t="shared" si="21"/>
        <v>2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F74" s="270"/>
      <c r="G74" s="271"/>
      <c r="H74" s="250">
        <f t="shared" si="15"/>
        <v>0.51135208724123205</v>
      </c>
      <c r="I74">
        <f t="shared" si="16"/>
        <v>4.6835676888543869</v>
      </c>
      <c r="J74">
        <f t="shared" si="17"/>
        <v>4.4756159846150005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13.384792178650304</v>
      </c>
      <c r="V74">
        <f t="shared" si="9"/>
        <v>0.29227041744824644</v>
      </c>
      <c r="W74">
        <f t="shared" si="19"/>
        <v>13.840000000000002</v>
      </c>
      <c r="X74">
        <f t="shared" si="13"/>
        <v>75.969396496488088</v>
      </c>
      <c r="Y74">
        <f t="shared" si="20"/>
        <v>4.0000021599999993</v>
      </c>
      <c r="Z74">
        <f t="shared" si="21"/>
        <v>2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F75" s="270"/>
      <c r="G75" s="271"/>
      <c r="H75" s="250">
        <f t="shared" si="15"/>
        <v>0.48252855782946746</v>
      </c>
      <c r="I75">
        <f t="shared" si="16"/>
        <v>4.4195676888543876</v>
      </c>
      <c r="J75">
        <f t="shared" si="17"/>
        <v>4.7396159846149999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13.120792178650305</v>
      </c>
      <c r="V75">
        <f t="shared" si="9"/>
        <v>0.28650571156589349</v>
      </c>
      <c r="W75">
        <f t="shared" si="19"/>
        <v>14.060000000000002</v>
      </c>
      <c r="X75">
        <f t="shared" si="13"/>
        <v>71.269045491466869</v>
      </c>
      <c r="Y75">
        <f t="shared" si="20"/>
        <v>4.0000021599999993</v>
      </c>
      <c r="Z75">
        <f t="shared" si="21"/>
        <v>2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 s="292">
        <v>0.3</v>
      </c>
      <c r="G76" s="271"/>
      <c r="H76" s="250">
        <f t="shared" si="15"/>
        <v>0.48907935996850516</v>
      </c>
      <c r="I76">
        <f t="shared" si="16"/>
        <v>4.4795676888543898</v>
      </c>
      <c r="J76">
        <f t="shared" si="17"/>
        <v>4.6796159846149976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13.180792178650307</v>
      </c>
      <c r="V76">
        <f t="shared" si="9"/>
        <v>0.28781587199370101</v>
      </c>
      <c r="W76">
        <f t="shared" si="19"/>
        <v>14.260000000000002</v>
      </c>
      <c r="X76">
        <f t="shared" si="13"/>
        <v>72.325067083517183</v>
      </c>
      <c r="Y76">
        <f t="shared" si="20"/>
        <v>4.0000021599999993</v>
      </c>
      <c r="Z76">
        <f t="shared" si="21"/>
        <v>2.2999999999999998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 s="292">
        <v>0.7</v>
      </c>
      <c r="G77" s="271"/>
      <c r="H77" s="250">
        <f t="shared" si="15"/>
        <v>0.53406153465656203</v>
      </c>
      <c r="I77">
        <f t="shared" si="16"/>
        <v>4.8915676888543889</v>
      </c>
      <c r="J77">
        <f t="shared" si="17"/>
        <v>4.2676159846149986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13.592792178650306</v>
      </c>
      <c r="V77">
        <f t="shared" si="9"/>
        <v>0.29681230693131244</v>
      </c>
      <c r="W77">
        <f t="shared" si="19"/>
        <v>14.500000000000002</v>
      </c>
      <c r="X77">
        <f t="shared" si="13"/>
        <v>79.7708793489291</v>
      </c>
      <c r="Y77">
        <f t="shared" si="20"/>
        <v>4.0000021599999993</v>
      </c>
      <c r="Z77">
        <f t="shared" si="21"/>
        <v>3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F78" s="270"/>
      <c r="G78" s="271"/>
      <c r="H78" s="250">
        <f t="shared" si="15"/>
        <v>0.51224272360041212</v>
      </c>
      <c r="I78">
        <f t="shared" si="16"/>
        <v>4.6917251908543864</v>
      </c>
      <c r="J78">
        <f t="shared" si="17"/>
        <v>4.467458482615001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13.392949680650304</v>
      </c>
      <c r="V78">
        <f t="shared" si="9"/>
        <v>0.29244854472008242</v>
      </c>
      <c r="W78">
        <f t="shared" si="19"/>
        <v>14.700000000000001</v>
      </c>
      <c r="X78">
        <f t="shared" si="13"/>
        <v>76.11685572308285</v>
      </c>
      <c r="Y78">
        <f t="shared" si="20"/>
        <v>4.0401596619999989</v>
      </c>
      <c r="Z78">
        <f t="shared" si="21"/>
        <v>3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0.95222253774999999</v>
      </c>
      <c r="D79">
        <f t="shared" si="2"/>
        <v>0.14283338066249998</v>
      </c>
      <c r="E79">
        <v>0</v>
      </c>
      <c r="F79" s="270"/>
      <c r="G79" s="271"/>
      <c r="H79" s="250">
        <f t="shared" si="15"/>
        <v>0.49664817000758099</v>
      </c>
      <c r="I79">
        <f t="shared" si="16"/>
        <v>4.5488918101918845</v>
      </c>
      <c r="J79">
        <f t="shared" si="17"/>
        <v>4.610291863277503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13.250116299987802</v>
      </c>
      <c r="V79">
        <f t="shared" si="9"/>
        <v>0.28932963400151618</v>
      </c>
      <c r="W79">
        <f t="shared" si="19"/>
        <v>14.850000000000001</v>
      </c>
      <c r="X79">
        <f t="shared" si="13"/>
        <v>73.554161847635129</v>
      </c>
      <c r="Y79">
        <f t="shared" si="20"/>
        <v>4.0401596619999989</v>
      </c>
      <c r="Z79">
        <f t="shared" si="21"/>
        <v>3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F80" s="270"/>
      <c r="G80" s="271"/>
      <c r="H80" s="250">
        <f t="shared" si="15"/>
        <v>0.65452259883779462</v>
      </c>
      <c r="I80">
        <f t="shared" si="16"/>
        <v>5.9948927011918816</v>
      </c>
      <c r="J80">
        <f t="shared" si="17"/>
        <v>3.1642909722775059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14.696117190987799</v>
      </c>
      <c r="V80">
        <f t="shared" si="9"/>
        <v>0.3209045197675589</v>
      </c>
      <c r="W80">
        <f t="shared" si="19"/>
        <v>15.020000000000001</v>
      </c>
      <c r="X80">
        <f t="shared" si="13"/>
        <v>101.38246201064391</v>
      </c>
      <c r="Y80">
        <f t="shared" si="20"/>
        <v>5.6901605529999983</v>
      </c>
      <c r="Z80">
        <f t="shared" si="21"/>
        <v>3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F81" s="270"/>
      <c r="G81" s="271"/>
      <c r="H81" s="250">
        <f t="shared" si="15"/>
        <v>0.63093971113725966</v>
      </c>
      <c r="I81">
        <f t="shared" si="16"/>
        <v>5.7788927011918805</v>
      </c>
      <c r="J81">
        <f t="shared" si="17"/>
        <v>3.380290972277507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14.480117190987798</v>
      </c>
      <c r="V81">
        <f t="shared" si="9"/>
        <v>0.31618794222745195</v>
      </c>
      <c r="W81">
        <f t="shared" si="19"/>
        <v>15.200000000000001</v>
      </c>
      <c r="X81">
        <f t="shared" si="13"/>
        <v>96.95985987393307</v>
      </c>
      <c r="Y81">
        <f t="shared" si="20"/>
        <v>5.6901605529999983</v>
      </c>
      <c r="Z81">
        <f t="shared" si="21"/>
        <v>3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F82" s="270"/>
      <c r="G82" s="271"/>
      <c r="H82" s="250">
        <f t="shared" ref="H82:H113" si="25">IF(B83="","",IF(B83&gt;-0.0001,IF(G82&gt;0.0001,+G82,IF((+U82-R82)/(Q82-R82)&gt;1,1,(MAX(0,(+U82-R82)/(Q82-R82))))),""))</f>
        <v>0.60735682343672481</v>
      </c>
      <c r="I82">
        <f t="shared" ref="I82:I113" si="26">IF(B83="","",IF(B83&gt;-0.0001,IF((+U82-R82)&lt;0,0,+U82-R82),""))</f>
        <v>5.5628927011918794</v>
      </c>
      <c r="J82">
        <f t="shared" ref="J82:J113" si="27">IF(B83="","",IF(B83&gt;-0.0001,IF((Q82-U82)&lt;0,0,Q82-U82),""))</f>
        <v>3.596290972277508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14.264117190987797</v>
      </c>
      <c r="V82">
        <f t="shared" ref="V82:V145" si="31">U82/P82</f>
        <v>0.31147136468734499</v>
      </c>
      <c r="W82">
        <f t="shared" ref="W82:W113" si="32">IF(+B83&gt;-0.01,+B83+W81,"")</f>
        <v>15.38</v>
      </c>
      <c r="X82">
        <f t="shared" si="13"/>
        <v>92.630569737222245</v>
      </c>
      <c r="Y82">
        <f t="shared" ref="Y82:Y113" si="33">IF(+B83&gt;-0.01,+E82+Y81,"")</f>
        <v>5.6901605529999983</v>
      </c>
      <c r="Z82">
        <f t="shared" ref="Z82:Z113" si="34">IF(+B83&gt;-0.01,+F82+Z81,"")</f>
        <v>3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 s="292">
        <v>0.8</v>
      </c>
      <c r="G83" s="271"/>
      <c r="H83" s="250">
        <f t="shared" si="25"/>
        <v>0.67002616684804428</v>
      </c>
      <c r="I83">
        <f t="shared" si="26"/>
        <v>6.1368927281918833</v>
      </c>
      <c r="J83">
        <f t="shared" si="27"/>
        <v>3.0222909452775042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14.838117217987801</v>
      </c>
      <c r="V83">
        <f t="shared" si="31"/>
        <v>0.32400523336960885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104.34074998165872</v>
      </c>
      <c r="Y83">
        <f t="shared" si="33"/>
        <v>5.7401605799999986</v>
      </c>
      <c r="Z83">
        <f t="shared" si="34"/>
        <v>3.8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F84" s="270"/>
      <c r="G84" s="271"/>
      <c r="H84" s="250">
        <f t="shared" si="25"/>
        <v>0.63727215615285748</v>
      </c>
      <c r="I84">
        <f t="shared" si="26"/>
        <v>5.8368927281918861</v>
      </c>
      <c r="J84">
        <f t="shared" si="27"/>
        <v>3.3222909452775014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14.538117217987804</v>
      </c>
      <c r="V84">
        <f t="shared" si="31"/>
        <v>0.31745443123057149</v>
      </c>
      <c r="W84">
        <f t="shared" si="32"/>
        <v>15.860000000000001</v>
      </c>
      <c r="X84">
        <f t="shared" si="35"/>
        <v>98.13824699780487</v>
      </c>
      <c r="Y84">
        <f t="shared" si="33"/>
        <v>5.7401605799999986</v>
      </c>
      <c r="Z84">
        <f t="shared" si="34"/>
        <v>3.8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F85" s="270"/>
      <c r="G85" s="271"/>
      <c r="H85" s="250">
        <f t="shared" si="25"/>
        <v>0.59534702246301785</v>
      </c>
      <c r="I85">
        <f t="shared" si="26"/>
        <v>5.4528927281918858</v>
      </c>
      <c r="J85">
        <f t="shared" si="27"/>
        <v>3.7062909452775017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14.154117217987803</v>
      </c>
      <c r="V85">
        <f t="shared" si="31"/>
        <v>0.30906940449260356</v>
      </c>
      <c r="W85">
        <f t="shared" si="32"/>
        <v>16.18</v>
      </c>
      <c r="X85">
        <f t="shared" si="35"/>
        <v>90.461699178471875</v>
      </c>
      <c r="Y85">
        <f t="shared" si="33"/>
        <v>5.7401605799999986</v>
      </c>
      <c r="Z85">
        <f t="shared" si="34"/>
        <v>3.8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F86" s="270"/>
      <c r="G86" s="271"/>
      <c r="H86" s="250">
        <f t="shared" si="25"/>
        <v>0.55473204920098573</v>
      </c>
      <c r="I86">
        <f t="shared" si="26"/>
        <v>5.0808927281918859</v>
      </c>
      <c r="J86">
        <f t="shared" si="27"/>
        <v>4.0782909452775016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13.782117217987803</v>
      </c>
      <c r="V86">
        <f t="shared" si="31"/>
        <v>0.30094640984019716</v>
      </c>
      <c r="W86">
        <f t="shared" si="32"/>
        <v>16.489999999999998</v>
      </c>
      <c r="X86">
        <f t="shared" si="35"/>
        <v>83.306275478493021</v>
      </c>
      <c r="Y86">
        <f t="shared" si="33"/>
        <v>5.7401605799999986</v>
      </c>
      <c r="Z86">
        <f t="shared" si="34"/>
        <v>3.8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F87" s="270"/>
      <c r="G87" s="271"/>
      <c r="H87" s="250">
        <f t="shared" si="25"/>
        <v>0.52328819893360612</v>
      </c>
      <c r="I87">
        <f t="shared" si="26"/>
        <v>4.7928927281918856</v>
      </c>
      <c r="J87">
        <f t="shared" si="27"/>
        <v>4.3662909452775018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13.494117217987803</v>
      </c>
      <c r="V87">
        <f t="shared" si="31"/>
        <v>0.29465763978672121</v>
      </c>
      <c r="W87">
        <f t="shared" si="32"/>
        <v>16.729999999999997</v>
      </c>
      <c r="X87">
        <f t="shared" si="35"/>
        <v>77.956672613993277</v>
      </c>
      <c r="Y87">
        <f t="shared" si="33"/>
        <v>5.7401605799999986</v>
      </c>
      <c r="Z87">
        <f t="shared" si="34"/>
        <v>3.8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F88" s="270"/>
      <c r="G88" s="271"/>
      <c r="H88" s="250">
        <f t="shared" si="25"/>
        <v>0.49184434866622634</v>
      </c>
      <c r="I88">
        <f t="shared" si="26"/>
        <v>4.5048927281918854</v>
      </c>
      <c r="J88">
        <f t="shared" si="27"/>
        <v>4.6542909452775021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13.206117217987803</v>
      </c>
      <c r="V88">
        <f t="shared" si="31"/>
        <v>0.28836886973324527</v>
      </c>
      <c r="W88">
        <f t="shared" si="32"/>
        <v>16.969999999999995</v>
      </c>
      <c r="X88">
        <f t="shared" si="35"/>
        <v>72.772957749493514</v>
      </c>
      <c r="Y88">
        <f t="shared" si="33"/>
        <v>5.7401605799999986</v>
      </c>
      <c r="Z88">
        <f t="shared" si="34"/>
        <v>3.8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F89" s="270"/>
      <c r="G89" s="271"/>
      <c r="H89" s="250">
        <f t="shared" si="25"/>
        <v>0.4590903379710391</v>
      </c>
      <c r="I89">
        <f t="shared" si="26"/>
        <v>4.2048927281918846</v>
      </c>
      <c r="J89">
        <f t="shared" si="27"/>
        <v>4.9542909452775028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12.906117217987802</v>
      </c>
      <c r="V89">
        <f t="shared" si="31"/>
        <v>0.2818180675942078</v>
      </c>
      <c r="W89">
        <f t="shared" si="32"/>
        <v>17.219999999999995</v>
      </c>
      <c r="X89">
        <f t="shared" si="35"/>
        <v>67.549654765639588</v>
      </c>
      <c r="Y89">
        <f t="shared" si="33"/>
        <v>5.7401605799999986</v>
      </c>
      <c r="Z89">
        <f t="shared" si="34"/>
        <v>3.8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 s="292">
        <v>1</v>
      </c>
      <c r="G90" s="271"/>
      <c r="H90" s="250">
        <f t="shared" si="25"/>
        <v>0.53682652335428327</v>
      </c>
      <c r="I90">
        <f t="shared" si="26"/>
        <v>4.9168927281918844</v>
      </c>
      <c r="J90">
        <f t="shared" si="27"/>
        <v>4.2422909452775031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13.618117217987802</v>
      </c>
      <c r="V90">
        <f t="shared" si="31"/>
        <v>0.29736530467085664</v>
      </c>
      <c r="W90">
        <f t="shared" si="32"/>
        <v>17.459999999999994</v>
      </c>
      <c r="X90">
        <f t="shared" si="35"/>
        <v>80.239637847319528</v>
      </c>
      <c r="Y90">
        <f t="shared" si="33"/>
        <v>5.7401605799999986</v>
      </c>
      <c r="Z90">
        <f t="shared" si="34"/>
        <v>4.8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1.0033959575</v>
      </c>
      <c r="D91">
        <f t="shared" si="24"/>
        <v>0.2408150298</v>
      </c>
      <c r="E91">
        <v>0</v>
      </c>
      <c r="F91" s="270"/>
      <c r="G91" s="271"/>
      <c r="H91" s="250">
        <f t="shared" si="25"/>
        <v>0.51053432981551317</v>
      </c>
      <c r="I91">
        <f t="shared" si="26"/>
        <v>4.6760776983918841</v>
      </c>
      <c r="J91">
        <f t="shared" si="27"/>
        <v>4.4831059750775033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13.377302188187802</v>
      </c>
      <c r="V91">
        <f t="shared" si="31"/>
        <v>0.29210686596310265</v>
      </c>
      <c r="W91">
        <f t="shared" si="32"/>
        <v>17.699999999999992</v>
      </c>
      <c r="X91">
        <f t="shared" si="35"/>
        <v>75.834120753364544</v>
      </c>
      <c r="Y91">
        <f t="shared" si="33"/>
        <v>5.7401605799999986</v>
      </c>
      <c r="Z91">
        <f t="shared" si="34"/>
        <v>4.8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F92" s="270"/>
      <c r="G92" s="271"/>
      <c r="H92" s="250">
        <f t="shared" si="25"/>
        <v>0.47647015869251841</v>
      </c>
      <c r="I92">
        <f t="shared" si="26"/>
        <v>4.364077698391883</v>
      </c>
      <c r="J92">
        <f t="shared" si="27"/>
        <v>4.7951059750775045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13.0653021881878</v>
      </c>
      <c r="V92">
        <f t="shared" si="31"/>
        <v>0.28529403173850371</v>
      </c>
      <c r="W92">
        <f t="shared" si="32"/>
        <v>17.959999999999994</v>
      </c>
      <c r="X92">
        <f t="shared" si="35"/>
        <v>70.298810228751663</v>
      </c>
      <c r="Y92">
        <f t="shared" si="33"/>
        <v>5.7401605799999986</v>
      </c>
      <c r="Z92">
        <f t="shared" si="34"/>
        <v>4.8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F93" s="270"/>
      <c r="G93" s="271"/>
      <c r="H93" s="250">
        <f t="shared" si="25"/>
        <v>0.44109582714171652</v>
      </c>
      <c r="I93">
        <f t="shared" si="26"/>
        <v>4.0400776983918849</v>
      </c>
      <c r="J93">
        <f t="shared" si="27"/>
        <v>5.1191059750775025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12.741302188187802</v>
      </c>
      <c r="V93">
        <f t="shared" si="31"/>
        <v>0.2782191654283433</v>
      </c>
      <c r="W93">
        <f t="shared" si="32"/>
        <v>18.229999999999993</v>
      </c>
      <c r="X93">
        <f t="shared" si="35"/>
        <v>64.756667145499875</v>
      </c>
      <c r="Y93">
        <f t="shared" si="33"/>
        <v>5.7401605799999986</v>
      </c>
      <c r="Z93">
        <f t="shared" si="34"/>
        <v>4.8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F94" s="270"/>
      <c r="G94" s="271"/>
      <c r="H94" s="250">
        <f t="shared" si="25"/>
        <v>0.39984178673767523</v>
      </c>
      <c r="I94">
        <f t="shared" si="26"/>
        <v>3.6622243650585435</v>
      </c>
      <c r="J94">
        <f t="shared" si="27"/>
        <v>5.4969593084108439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12.363448854854461</v>
      </c>
      <c r="V94">
        <f t="shared" si="31"/>
        <v>0.26996835734753505</v>
      </c>
      <c r="W94">
        <f t="shared" si="32"/>
        <v>18.549999999999994</v>
      </c>
      <c r="X94">
        <f t="shared" si="35"/>
        <v>58.558539958933771</v>
      </c>
      <c r="Y94">
        <f t="shared" si="33"/>
        <v>5.7401605799999986</v>
      </c>
      <c r="Z94">
        <f t="shared" si="34"/>
        <v>4.8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F95" s="270"/>
      <c r="G95" s="271"/>
      <c r="H95" s="250">
        <f t="shared" si="25"/>
        <v>0.36330249380838187</v>
      </c>
      <c r="I95">
        <f t="shared" si="26"/>
        <v>3.3275542698204443</v>
      </c>
      <c r="J95">
        <f t="shared" si="27"/>
        <v>5.8316294036489431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12.028778759616362</v>
      </c>
      <c r="V95">
        <f t="shared" si="31"/>
        <v>0.26266049876167635</v>
      </c>
      <c r="W95">
        <f t="shared" si="32"/>
        <v>18.869999999999994</v>
      </c>
      <c r="X95">
        <f t="shared" si="35"/>
        <v>53.307230448817506</v>
      </c>
      <c r="Y95">
        <f t="shared" si="33"/>
        <v>5.7401605799999986</v>
      </c>
      <c r="Z95">
        <f t="shared" si="34"/>
        <v>4.8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F96" s="270"/>
      <c r="G96" s="271"/>
      <c r="H96" s="250">
        <f t="shared" si="25"/>
        <v>0.3481321623689877</v>
      </c>
      <c r="I96">
        <f t="shared" si="26"/>
        <v>3.1886064177796261</v>
      </c>
      <c r="J96">
        <f t="shared" si="27"/>
        <v>5.9705772556897614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11.889830907575544</v>
      </c>
      <c r="V96">
        <f t="shared" si="31"/>
        <v>0.25962643247379752</v>
      </c>
      <c r="W96">
        <f t="shared" si="32"/>
        <v>19.019999999999992</v>
      </c>
      <c r="X96">
        <f>IF(E96="",0,IF(E96&gt;-0.0001,MAX(IF(I96&gt;0.001,(I96*U96+T96),MIN((+X95+G96+H96-F96+S96-S95),S96)),T96),""))</f>
        <v>51.192807464740547</v>
      </c>
      <c r="Y96">
        <f t="shared" si="33"/>
        <v>5.7401605799999986</v>
      </c>
      <c r="Z96">
        <f t="shared" si="34"/>
        <v>4.8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 s="292">
        <v>0</v>
      </c>
      <c r="G97" s="271"/>
      <c r="H97" s="250">
        <f t="shared" si="25"/>
        <v>0.32707429753763817</v>
      </c>
      <c r="I97">
        <f t="shared" si="26"/>
        <v>2.9957335660182043</v>
      </c>
      <c r="J97">
        <f t="shared" si="27"/>
        <v>6.1634501074511832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11.696958055814122</v>
      </c>
      <c r="V97">
        <f t="shared" si="31"/>
        <v>0.25541485950752763</v>
      </c>
      <c r="W97">
        <f t="shared" si="32"/>
        <v>19.239999999999991</v>
      </c>
      <c r="X97">
        <f>IF(E97="",0,IF(E97&gt;-0.0001,MAX(IF(I97&gt;0.001,(I97*U97+T97),MIN((+X96+G97+H97-F97+S97-S96),S97)),T97),""))</f>
        <v>48.321786194640012</v>
      </c>
      <c r="Y97">
        <f t="shared" si="33"/>
        <v>5.7401605799999986</v>
      </c>
      <c r="Z97">
        <f t="shared" si="34"/>
        <v>4.8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 s="292">
        <v>0.6</v>
      </c>
      <c r="G98" s="271"/>
      <c r="H98" s="250">
        <f t="shared" si="25"/>
        <v>0.37424007293870792</v>
      </c>
      <c r="I98">
        <f t="shared" si="26"/>
        <v>3.4277335660182064</v>
      </c>
      <c r="J98">
        <f t="shared" si="27"/>
        <v>5.731450107451181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12.128958055814124</v>
      </c>
      <c r="V98">
        <f t="shared" si="31"/>
        <v>0.2648480145877416</v>
      </c>
      <c r="W98">
        <f t="shared" si="32"/>
        <v>19.379999999999992</v>
      </c>
      <c r="X98">
        <f t="shared" si="35"/>
        <v>54.85565297527161</v>
      </c>
      <c r="Y98">
        <f t="shared" si="33"/>
        <v>5.7401605799999986</v>
      </c>
      <c r="Z98">
        <f t="shared" si="34"/>
        <v>5.3999999999999995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0.38341979986606989</v>
      </c>
      <c r="I99">
        <f t="shared" si="26"/>
        <v>3.5118123710182072</v>
      </c>
      <c r="J99">
        <f t="shared" si="27"/>
        <v>5.6473713024511802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12.213036860814125</v>
      </c>
      <c r="V99">
        <f t="shared" si="31"/>
        <v>0.26668395997321398</v>
      </c>
      <c r="W99">
        <f t="shared" si="32"/>
        <v>19.409999999999993</v>
      </c>
      <c r="X99">
        <f t="shared" si="35"/>
        <v>56.170710262039023</v>
      </c>
      <c r="Y99">
        <f t="shared" si="33"/>
        <v>5.860239384999999</v>
      </c>
      <c r="Z99">
        <f t="shared" si="34"/>
        <v>5.3999999999999995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0.38078228883220172</v>
      </c>
      <c r="I100">
        <f t="shared" si="26"/>
        <v>3.4876549230182068</v>
      </c>
      <c r="J100">
        <f t="shared" si="27"/>
        <v>5.6715287504511807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12.188879412814124</v>
      </c>
      <c r="V100">
        <f t="shared" si="31"/>
        <v>0.26615645776644037</v>
      </c>
      <c r="W100">
        <f t="shared" si="32"/>
        <v>19.479999999999993</v>
      </c>
      <c r="X100">
        <f t="shared" si="35"/>
        <v>55.791421616707062</v>
      </c>
      <c r="Y100">
        <f t="shared" si="33"/>
        <v>5.9200819369999991</v>
      </c>
      <c r="Z100">
        <f t="shared" si="34"/>
        <v>5.3999999999999995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0.37552445694271852</v>
      </c>
      <c r="I101">
        <f t="shared" si="26"/>
        <v>3.4394974750182055</v>
      </c>
      <c r="J101">
        <f t="shared" si="27"/>
        <v>5.719686198451182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12.140721964814123</v>
      </c>
      <c r="V101">
        <f t="shared" si="31"/>
        <v>0.26510489138854371</v>
      </c>
      <c r="W101">
        <f t="shared" si="32"/>
        <v>19.569999999999993</v>
      </c>
      <c r="X101">
        <f t="shared" si="35"/>
        <v>55.038798869406854</v>
      </c>
      <c r="Y101">
        <f t="shared" si="33"/>
        <v>5.9799244889999992</v>
      </c>
      <c r="Z101">
        <f t="shared" si="34"/>
        <v>5.3999999999999995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0.36395977162803322</v>
      </c>
      <c r="I102">
        <f t="shared" si="26"/>
        <v>3.3335743980951289</v>
      </c>
      <c r="J102">
        <f t="shared" si="27"/>
        <v>5.8256092753742585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12.034798887891046</v>
      </c>
      <c r="V102">
        <f t="shared" si="31"/>
        <v>0.26279195432560665</v>
      </c>
      <c r="W102">
        <f t="shared" si="32"/>
        <v>19.659999999999993</v>
      </c>
      <c r="X102">
        <f t="shared" si="35"/>
        <v>53.399713785427934</v>
      </c>
      <c r="Y102">
        <f t="shared" si="33"/>
        <v>5.9799244889999992</v>
      </c>
      <c r="Z102">
        <f t="shared" si="34"/>
        <v>5.3999999999999995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0.36689924591776285</v>
      </c>
      <c r="I103">
        <f t="shared" si="26"/>
        <v>3.3604975830182031</v>
      </c>
      <c r="J103">
        <f t="shared" si="27"/>
        <v>5.7986860904511843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12.061722072814121</v>
      </c>
      <c r="V103">
        <f t="shared" si="31"/>
        <v>0.26337984918355256</v>
      </c>
      <c r="W103">
        <f t="shared" si="32"/>
        <v>19.809999999999992</v>
      </c>
      <c r="X103">
        <f t="shared" si="35"/>
        <v>53.814204199259777</v>
      </c>
      <c r="Y103">
        <f t="shared" si="33"/>
        <v>6.1799245969999994</v>
      </c>
      <c r="Z103">
        <f t="shared" si="34"/>
        <v>5.3999999999999995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 s="293">
        <v>0.6</v>
      </c>
      <c r="H104" s="250">
        <f t="shared" si="25"/>
        <v>0.42998871801155103</v>
      </c>
      <c r="I104">
        <f t="shared" si="26"/>
        <v>3.9383456457874306</v>
      </c>
      <c r="J104">
        <f t="shared" si="27"/>
        <v>5.2208380276819568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12.639570135583348</v>
      </c>
      <c r="V104">
        <f t="shared" si="31"/>
        <v>0.27599774360231022</v>
      </c>
      <c r="W104">
        <f t="shared" si="32"/>
        <v>19.979999999999993</v>
      </c>
      <c r="X104">
        <f t="shared" si="35"/>
        <v>63.059812334630138</v>
      </c>
      <c r="Y104">
        <f t="shared" si="33"/>
        <v>6.3500034289999991</v>
      </c>
      <c r="Z104">
        <f t="shared" si="34"/>
        <v>5.9999999999999991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0.40302105258100085</v>
      </c>
      <c r="I105">
        <f t="shared" si="26"/>
        <v>3.6913438448643507</v>
      </c>
      <c r="J105">
        <f t="shared" si="27"/>
        <v>5.4678398286050367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12.392568334660268</v>
      </c>
      <c r="V105">
        <f t="shared" si="31"/>
        <v>0.27060421051620015</v>
      </c>
      <c r="W105">
        <f t="shared" si="32"/>
        <v>20.229999999999993</v>
      </c>
      <c r="X105">
        <f t="shared" si="35"/>
        <v>59.026047170739652</v>
      </c>
      <c r="Y105">
        <f t="shared" si="33"/>
        <v>6.3799247049999988</v>
      </c>
      <c r="Z105">
        <f t="shared" si="34"/>
        <v>5.9999999999999991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0.37815319984550078</v>
      </c>
      <c r="I106">
        <f t="shared" si="26"/>
        <v>3.4635746140951174</v>
      </c>
      <c r="J106">
        <f t="shared" si="27"/>
        <v>5.6956090593742701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12.164799103891035</v>
      </c>
      <c r="V106">
        <f t="shared" si="31"/>
        <v>0.26563063996910014</v>
      </c>
      <c r="W106">
        <f t="shared" si="32"/>
        <v>20.439999999999994</v>
      </c>
      <c r="X106">
        <f t="shared" si="35"/>
        <v>55.414505688334636</v>
      </c>
      <c r="Y106">
        <f t="shared" si="33"/>
        <v>6.3799247049999988</v>
      </c>
      <c r="Z106">
        <f t="shared" si="34"/>
        <v>5.9999999999999991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0.35149647421818692</v>
      </c>
      <c r="I107">
        <f t="shared" si="26"/>
        <v>3.219420767941271</v>
      </c>
      <c r="J107">
        <f t="shared" si="27"/>
        <v>5.9397629055281165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11.920645257737188</v>
      </c>
      <c r="V107">
        <f t="shared" si="31"/>
        <v>0.2602992948436374</v>
      </c>
      <c r="W107">
        <f t="shared" si="32"/>
        <v>20.669999999999995</v>
      </c>
      <c r="X107">
        <f t="shared" si="35"/>
        <v>51.658389236550342</v>
      </c>
      <c r="Y107">
        <f t="shared" si="33"/>
        <v>6.3799247049999988</v>
      </c>
      <c r="Z107">
        <f t="shared" si="34"/>
        <v>5.9999999999999991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0.33868022404867493</v>
      </c>
      <c r="I108">
        <f t="shared" si="26"/>
        <v>3.1020343786335776</v>
      </c>
      <c r="J108">
        <f t="shared" si="27"/>
        <v>6.0571492948358099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11.803258868429495</v>
      </c>
      <c r="V108">
        <f t="shared" si="31"/>
        <v>0.257736044809735</v>
      </c>
      <c r="W108">
        <f t="shared" si="32"/>
        <v>20.859999999999996</v>
      </c>
      <c r="X108">
        <f t="shared" si="35"/>
        <v>49.894931116310566</v>
      </c>
      <c r="Y108">
        <f t="shared" si="33"/>
        <v>6.4598460079999986</v>
      </c>
      <c r="Z108">
        <f t="shared" si="34"/>
        <v>5.9999999999999991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0.31761687563238539</v>
      </c>
      <c r="I109">
        <f t="shared" si="26"/>
        <v>2.9091113017105013</v>
      </c>
      <c r="J109">
        <f t="shared" si="27"/>
        <v>6.2500723717588862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11.610335791506419</v>
      </c>
      <c r="V109">
        <f t="shared" si="31"/>
        <v>0.2535233751264771</v>
      </c>
      <c r="W109">
        <f t="shared" si="32"/>
        <v>21.049999999999997</v>
      </c>
      <c r="X109">
        <f t="shared" si="35"/>
        <v>47.056575394255873</v>
      </c>
      <c r="Y109">
        <f t="shared" si="33"/>
        <v>6.4598460079999986</v>
      </c>
      <c r="Z109">
        <f t="shared" si="34"/>
        <v>5.9999999999999991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0.29486543589565178</v>
      </c>
      <c r="I110">
        <f t="shared" si="26"/>
        <v>2.7007266863258881</v>
      </c>
      <c r="J110">
        <f t="shared" si="27"/>
        <v>6.4584569871434994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11.401951176121806</v>
      </c>
      <c r="V110">
        <f t="shared" si="31"/>
        <v>0.24897308717913036</v>
      </c>
      <c r="W110">
        <f t="shared" si="32"/>
        <v>21.259999999999998</v>
      </c>
      <c r="X110">
        <f t="shared" si="35"/>
        <v>44.074370144067615</v>
      </c>
      <c r="Y110">
        <f t="shared" si="33"/>
        <v>6.4598460079999986</v>
      </c>
      <c r="Z110">
        <f t="shared" si="34"/>
        <v>5.9999999999999991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0.99101016274999987</v>
      </c>
      <c r="D111">
        <f t="shared" si="24"/>
        <v>0.16847172766749999</v>
      </c>
      <c r="E111">
        <v>0</v>
      </c>
      <c r="F111" s="293">
        <v>0.6</v>
      </c>
      <c r="H111" s="250">
        <f t="shared" si="25"/>
        <v>0.34197970805316624</v>
      </c>
      <c r="I111">
        <f t="shared" si="26"/>
        <v>3.1322549586583879</v>
      </c>
      <c r="J111">
        <f t="shared" si="27"/>
        <v>6.0269287148109996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11.833479448454305</v>
      </c>
      <c r="V111">
        <f t="shared" si="31"/>
        <v>0.25839594161063323</v>
      </c>
      <c r="W111">
        <f t="shared" si="32"/>
        <v>21.43</v>
      </c>
      <c r="X111">
        <f t="shared" si="35"/>
        <v>50.346291007133736</v>
      </c>
      <c r="Y111">
        <f t="shared" si="33"/>
        <v>6.4598460079999986</v>
      </c>
      <c r="Z111">
        <f t="shared" si="34"/>
        <v>6.5999999999999988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0.32028647481581529</v>
      </c>
      <c r="I112">
        <f t="shared" si="26"/>
        <v>2.9335626509660795</v>
      </c>
      <c r="J112">
        <f t="shared" si="27"/>
        <v>6.225621022503308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11.634787140761997</v>
      </c>
      <c r="V112">
        <f t="shared" si="31"/>
        <v>0.25405729496316304</v>
      </c>
      <c r="W112">
        <f t="shared" si="32"/>
        <v>21.64</v>
      </c>
      <c r="X112">
        <f t="shared" si="35"/>
        <v>47.412193334610429</v>
      </c>
      <c r="Y112">
        <f t="shared" si="33"/>
        <v>6.4598460079999986</v>
      </c>
      <c r="Z112">
        <f t="shared" si="34"/>
        <v>6.5999999999999988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0.30920050196513627</v>
      </c>
      <c r="I113">
        <f t="shared" si="26"/>
        <v>2.8320241894276155</v>
      </c>
      <c r="J113">
        <f t="shared" si="27"/>
        <v>6.327159484041772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11.533248679223533</v>
      </c>
      <c r="V113">
        <f t="shared" si="31"/>
        <v>0.25184010039302723</v>
      </c>
      <c r="W113">
        <f t="shared" si="32"/>
        <v>21.75</v>
      </c>
      <c r="X113">
        <f t="shared" si="35"/>
        <v>45.943255568775754</v>
      </c>
      <c r="Y113">
        <f t="shared" si="33"/>
        <v>6.4598460079999986</v>
      </c>
      <c r="Z113">
        <f t="shared" si="34"/>
        <v>6.5999999999999988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0.30176767034748941</v>
      </c>
      <c r="I114">
        <f t="shared" ref="I114:I129" si="38">IF(B115="","",IF(B115&gt;-0.0001,IF((+U114-R114)&lt;0,0,+U114-R114),""))</f>
        <v>2.763945519427617</v>
      </c>
      <c r="J114">
        <f t="shared" ref="J114:J129" si="39">IF(B115="","",IF(B115&gt;-0.0001,IF((Q114-U114)&lt;0,0,Q114-U114),""))</f>
        <v>6.3952381540417704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11.465170009223534</v>
      </c>
      <c r="V114">
        <f t="shared" si="31"/>
        <v>0.2503535340694979</v>
      </c>
      <c r="W114">
        <f t="shared" ref="W114:W129" si="41">IF(+B115&gt;-0.01,+B115+W113,"")</f>
        <v>21.97</v>
      </c>
      <c r="X114">
        <f t="shared" si="35"/>
        <v>44.969921602999889</v>
      </c>
      <c r="Y114">
        <f t="shared" ref="Y114:Y129" si="42">IF(+B115&gt;-0.01,+E114+Y113,"")</f>
        <v>6.5897673379999988</v>
      </c>
      <c r="Z114">
        <f t="shared" ref="Z114:Z129" si="43">IF(+B115&gt;-0.01,+F114+Z113,"")</f>
        <v>6.5999999999999988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0.28424028086185277</v>
      </c>
      <c r="I115">
        <f t="shared" si="38"/>
        <v>2.6034089398122351</v>
      </c>
      <c r="J115">
        <f t="shared" si="39"/>
        <v>6.5557747336571524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11.304633429608153</v>
      </c>
      <c r="V115">
        <f t="shared" si="31"/>
        <v>0.24684805617237054</v>
      </c>
      <c r="W115">
        <f t="shared" si="41"/>
        <v>22.29</v>
      </c>
      <c r="X115">
        <f t="shared" si="35"/>
        <v>42.711400058472719</v>
      </c>
      <c r="Y115">
        <f t="shared" si="42"/>
        <v>6.7098461429999992</v>
      </c>
      <c r="Z115">
        <f t="shared" si="43"/>
        <v>6.5999999999999988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0.98534893675000002</v>
      </c>
      <c r="D116">
        <f t="shared" si="24"/>
        <v>0.26604421292250002</v>
      </c>
      <c r="E116">
        <v>0</v>
      </c>
      <c r="H116" s="250">
        <f t="shared" si="37"/>
        <v>0.25519356421033185</v>
      </c>
      <c r="I116">
        <f t="shared" si="38"/>
        <v>2.3373647268897333</v>
      </c>
      <c r="J116">
        <f t="shared" si="39"/>
        <v>6.8218189465796542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11.038589216685651</v>
      </c>
      <c r="V116">
        <f t="shared" si="31"/>
        <v>0.24103871284206638</v>
      </c>
      <c r="W116">
        <f t="shared" si="41"/>
        <v>22.56</v>
      </c>
      <c r="X116">
        <f t="shared" si="35"/>
        <v>39.082025396237022</v>
      </c>
      <c r="Y116">
        <f t="shared" si="42"/>
        <v>6.7098461429999992</v>
      </c>
      <c r="Z116">
        <f t="shared" si="43"/>
        <v>6.5999999999999988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0.23886694964842309</v>
      </c>
      <c r="I117">
        <f t="shared" si="38"/>
        <v>2.187826265351271</v>
      </c>
      <c r="J117">
        <f t="shared" si="39"/>
        <v>6.9713574081181164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10.889050755147188</v>
      </c>
      <c r="V117">
        <f t="shared" si="31"/>
        <v>0.23777338992968461</v>
      </c>
      <c r="W117">
        <f t="shared" si="41"/>
        <v>22.74</v>
      </c>
      <c r="X117">
        <f t="shared" si="35"/>
        <v>37.104167573384721</v>
      </c>
      <c r="Y117">
        <f t="shared" si="42"/>
        <v>6.7098461429999992</v>
      </c>
      <c r="Z117">
        <f t="shared" si="43"/>
        <v>6.5999999999999988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 s="293">
        <v>0.4</v>
      </c>
      <c r="H118" s="250">
        <f t="shared" si="37"/>
        <v>0.28013681534309609</v>
      </c>
      <c r="I118">
        <f t="shared" si="38"/>
        <v>2.5658245454281943</v>
      </c>
      <c r="J118">
        <f t="shared" si="39"/>
        <v>6.5933591280411932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11.267049035224112</v>
      </c>
      <c r="V118">
        <f t="shared" si="31"/>
        <v>0.24602736306861922</v>
      </c>
      <c r="W118">
        <f t="shared" si="41"/>
        <v>22.99</v>
      </c>
      <c r="X118">
        <f t="shared" si="35"/>
        <v>42.190087295651693</v>
      </c>
      <c r="Y118">
        <f t="shared" si="42"/>
        <v>6.8897674999999996</v>
      </c>
      <c r="Z118">
        <f t="shared" si="43"/>
        <v>6.9999999999999991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0.27553406366751665</v>
      </c>
      <c r="I119">
        <f t="shared" si="38"/>
        <v>2.5236670974281932</v>
      </c>
      <c r="J119">
        <f t="shared" si="39"/>
        <v>6.6355165760411943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11.224891587224111</v>
      </c>
      <c r="V119">
        <f t="shared" si="31"/>
        <v>0.24510681273350332</v>
      </c>
      <c r="W119">
        <f t="shared" si="41"/>
        <v>23.119999999999997</v>
      </c>
      <c r="X119">
        <f t="shared" si="35"/>
        <v>41.608705897406622</v>
      </c>
      <c r="Y119">
        <f t="shared" si="42"/>
        <v>6.9496100519999997</v>
      </c>
      <c r="Z119">
        <f t="shared" si="43"/>
        <v>6.9999999999999991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0.26223089624670221</v>
      </c>
      <c r="I120">
        <f t="shared" si="38"/>
        <v>2.4018209435820399</v>
      </c>
      <c r="J120">
        <f t="shared" si="39"/>
        <v>6.7573627298873475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11.103045433377957</v>
      </c>
      <c r="V120">
        <f t="shared" si="31"/>
        <v>0.24244617924934045</v>
      </c>
      <c r="W120">
        <f t="shared" si="41"/>
        <v>23.279999999999998</v>
      </c>
      <c r="X120">
        <f t="shared" si="35"/>
        <v>39.948343385960712</v>
      </c>
      <c r="Y120">
        <f t="shared" si="42"/>
        <v>6.9496100519999997</v>
      </c>
      <c r="Z120">
        <f t="shared" si="43"/>
        <v>6.9999999999999991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0.24771834996945</v>
      </c>
      <c r="I121">
        <f t="shared" si="38"/>
        <v>2.2688978666589623</v>
      </c>
      <c r="J121">
        <f t="shared" si="39"/>
        <v>6.8902858068104251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10.97012235645488</v>
      </c>
      <c r="V121">
        <f t="shared" si="31"/>
        <v>0.23954366999388998</v>
      </c>
      <c r="W121">
        <f t="shared" si="41"/>
        <v>23.459999999999997</v>
      </c>
      <c r="X121">
        <f t="shared" si="35"/>
        <v>38.170903538078875</v>
      </c>
      <c r="Y121">
        <f t="shared" si="42"/>
        <v>6.9496100519999997</v>
      </c>
      <c r="Z121">
        <f t="shared" si="43"/>
        <v>6.9999999999999991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0.96683308275000002</v>
      </c>
      <c r="D122">
        <f t="shared" si="24"/>
        <v>0.18369828572249999</v>
      </c>
      <c r="E122">
        <v>0</v>
      </c>
      <c r="H122" s="250">
        <f t="shared" si="37"/>
        <v>0.227662164585309</v>
      </c>
      <c r="I122">
        <f t="shared" si="38"/>
        <v>2.0851995809364627</v>
      </c>
      <c r="J122">
        <f t="shared" si="39"/>
        <v>7.0739840925329247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10.78642407073238</v>
      </c>
      <c r="V122">
        <f t="shared" si="31"/>
        <v>0.2355324329170618</v>
      </c>
      <c r="W122">
        <f t="shared" si="41"/>
        <v>23.65</v>
      </c>
      <c r="X122">
        <f t="shared" si="35"/>
        <v>35.772663278624748</v>
      </c>
      <c r="Y122">
        <f t="shared" si="42"/>
        <v>6.9496100519999997</v>
      </c>
      <c r="Z122">
        <f t="shared" si="43"/>
        <v>6.9999999999999991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0.21178906709456455</v>
      </c>
      <c r="I123">
        <f t="shared" si="38"/>
        <v>1.9398149655518484</v>
      </c>
      <c r="J123">
        <f t="shared" si="39"/>
        <v>7.219368707917539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10.641039455347766</v>
      </c>
      <c r="V123">
        <f t="shared" si="31"/>
        <v>0.2323578134189129</v>
      </c>
      <c r="W123">
        <f t="shared" si="41"/>
        <v>23.86</v>
      </c>
      <c r="X123">
        <f t="shared" si="35"/>
        <v>33.922463911041902</v>
      </c>
      <c r="Y123">
        <f t="shared" si="42"/>
        <v>6.9496100519999997</v>
      </c>
      <c r="Z123">
        <f t="shared" si="43"/>
        <v>6.9999999999999991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0.19279174089135606</v>
      </c>
      <c r="I124">
        <f t="shared" si="38"/>
        <v>1.7658149655518489</v>
      </c>
      <c r="J124">
        <f t="shared" si="39"/>
        <v>7.3933687079175385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10.467039455347766</v>
      </c>
      <c r="V124">
        <f t="shared" si="31"/>
        <v>0.2285583481782712</v>
      </c>
      <c r="W124">
        <f t="shared" si="41"/>
        <v>24.12</v>
      </c>
      <c r="X124">
        <f t="shared" si="35"/>
        <v>31.763671241805373</v>
      </c>
      <c r="Y124">
        <f t="shared" si="42"/>
        <v>6.9496100519999997</v>
      </c>
      <c r="Z124">
        <f t="shared" si="43"/>
        <v>6.9999999999999991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 s="293">
        <v>0.4</v>
      </c>
      <c r="H125" s="250">
        <f t="shared" si="37"/>
        <v>0.21882698016188956</v>
      </c>
      <c r="I125">
        <f t="shared" si="38"/>
        <v>2.0042765040133883</v>
      </c>
      <c r="J125">
        <f t="shared" si="39"/>
        <v>7.1549071694559991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10.705500993809306</v>
      </c>
      <c r="V125">
        <f t="shared" si="31"/>
        <v>0.23376539603237789</v>
      </c>
      <c r="W125">
        <f t="shared" si="41"/>
        <v>24.37</v>
      </c>
      <c r="X125">
        <f t="shared" si="35"/>
        <v>34.737600432114583</v>
      </c>
      <c r="Y125">
        <f t="shared" si="42"/>
        <v>6.9496100519999997</v>
      </c>
      <c r="Z125">
        <f t="shared" si="43"/>
        <v>7.3999999999999995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0.20998339727418908</v>
      </c>
      <c r="I126">
        <f t="shared" si="38"/>
        <v>1.9232765040133888</v>
      </c>
      <c r="J126">
        <f t="shared" si="39"/>
        <v>7.2359071694559987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10.624500993809306</v>
      </c>
      <c r="V126">
        <f t="shared" si="31"/>
        <v>0.23199667945483782</v>
      </c>
      <c r="W126">
        <f t="shared" si="41"/>
        <v>24.5</v>
      </c>
      <c r="X126">
        <f t="shared" si="35"/>
        <v>33.71466945479095</v>
      </c>
      <c r="Y126">
        <f t="shared" si="42"/>
        <v>6.9496100519999997</v>
      </c>
      <c r="Z126">
        <f t="shared" si="43"/>
        <v>7.3999999999999995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0.19950211385172917</v>
      </c>
      <c r="I127">
        <f t="shared" si="38"/>
        <v>1.8272765040133887</v>
      </c>
      <c r="J127">
        <f t="shared" si="39"/>
        <v>7.3319071694559987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10.528500993809306</v>
      </c>
      <c r="V127">
        <f t="shared" si="31"/>
        <v>0.22990042277034584</v>
      </c>
      <c r="W127">
        <f t="shared" si="41"/>
        <v>24.66</v>
      </c>
      <c r="X127">
        <f t="shared" si="35"/>
        <v>32.519298814999971</v>
      </c>
      <c r="Y127">
        <f t="shared" si="42"/>
        <v>6.9496100519999997</v>
      </c>
      <c r="Z127">
        <f t="shared" si="43"/>
        <v>7.3999999999999995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0.87327510674999997</v>
      </c>
      <c r="D128">
        <f t="shared" si="24"/>
        <v>0.16592227028250001</v>
      </c>
      <c r="E128">
        <v>0</v>
      </c>
      <c r="H128" s="250">
        <f t="shared" si="37"/>
        <v>0.18138671446705332</v>
      </c>
      <c r="I128">
        <f t="shared" si="38"/>
        <v>1.6613542337308882</v>
      </c>
      <c r="J128">
        <f t="shared" si="39"/>
        <v>7.4978294397384992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10.362578723526806</v>
      </c>
      <c r="V128">
        <f t="shared" si="31"/>
        <v>0.22627734289341064</v>
      </c>
      <c r="W128">
        <f t="shared" si="41"/>
        <v>24.85</v>
      </c>
      <c r="X128">
        <f t="shared" si="35"/>
        <v>30.496730361231492</v>
      </c>
      <c r="Y128">
        <f t="shared" si="42"/>
        <v>6.9496100519999997</v>
      </c>
      <c r="Z128">
        <f t="shared" si="43"/>
        <v>7.3999999999999995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0.1669749497611708</v>
      </c>
      <c r="I129">
        <f t="shared" si="38"/>
        <v>1.5293542337308867</v>
      </c>
      <c r="J129">
        <f t="shared" si="39"/>
        <v>7.6298294397385007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10.230578723526804</v>
      </c>
      <c r="V129">
        <f t="shared" si="31"/>
        <v>0.22339498995223414</v>
      </c>
      <c r="W129">
        <f t="shared" si="41"/>
        <v>25.07</v>
      </c>
      <c r="X129">
        <f t="shared" si="35"/>
        <v>28.926995210873461</v>
      </c>
      <c r="Y129">
        <f t="shared" si="42"/>
        <v>6.9496100519999997</v>
      </c>
      <c r="Z129">
        <f t="shared" si="43"/>
        <v>7.3999999999999995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2024-10-29T21:48:11Z</dcterms:modified>
</cp:coreProperties>
</file>