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https://ksuemailprod-my.sharepoint.com/personal/rgvjoshi_ksu_edu/Documents/Desktop/Hackathon Datasets/KanSched/KanSched each team/"/>
    </mc:Choice>
  </mc:AlternateContent>
  <xr:revisionPtr revIDLastSave="1" documentId="8_{39BF8B6C-F39B-44F1-9F04-F8BA00A4BF4C}" xr6:coauthVersionLast="47" xr6:coauthVersionMax="47" xr10:uidLastSave="{33D1E25B-BEE1-4EDC-9A2D-8D066F88E501}"/>
  <bookViews>
    <workbookView xWindow="25080" yWindow="-120" windowWidth="25440" windowHeight="15270" tabRatio="778" activeTab="2" xr2:uid="{00000000-000D-0000-FFFF-FFFF00000000}"/>
  </bookViews>
  <sheets>
    <sheet name="Title" sheetId="11" r:id="rId1"/>
    <sheet name="Input" sheetId="24" r:id="rId2"/>
    <sheet name="Sheet2" sheetId="22" r:id="rId3"/>
    <sheet name="Mgmt Chart_" sheetId="17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24" l="1"/>
  <c r="C77" i="24"/>
  <c r="C76" i="24"/>
  <c r="E52" i="24"/>
  <c r="D37" i="24"/>
  <c r="D36" i="24"/>
  <c r="D34" i="24"/>
  <c r="D32" i="24"/>
  <c r="D29" i="24"/>
  <c r="D23" i="24"/>
  <c r="V18" i="22" l="1"/>
  <c r="V19" i="22"/>
  <c r="V20" i="22"/>
  <c r="V21" i="22"/>
  <c r="V22" i="22"/>
  <c r="V23" i="22"/>
  <c r="V24" i="22"/>
  <c r="V25" i="22"/>
  <c r="V26" i="22"/>
  <c r="V27" i="22"/>
  <c r="V28" i="22"/>
  <c r="V29" i="22"/>
  <c r="V30" i="22"/>
  <c r="V31" i="22"/>
  <c r="V32" i="22"/>
  <c r="V33" i="22"/>
  <c r="V34" i="22"/>
  <c r="V35" i="22"/>
  <c r="V36" i="22"/>
  <c r="V37" i="22"/>
  <c r="V38" i="22"/>
  <c r="V39" i="22"/>
  <c r="V40" i="22"/>
  <c r="V41" i="22"/>
  <c r="V42" i="22"/>
  <c r="V43" i="22"/>
  <c r="V44" i="22"/>
  <c r="V45" i="22"/>
  <c r="V46" i="22"/>
  <c r="V47" i="22"/>
  <c r="V48" i="22"/>
  <c r="V49" i="22"/>
  <c r="V50" i="22"/>
  <c r="V51" i="22"/>
  <c r="V52" i="22"/>
  <c r="V53" i="22"/>
  <c r="V54" i="22"/>
  <c r="V55" i="22"/>
  <c r="V56" i="22"/>
  <c r="V57" i="22"/>
  <c r="V58" i="22"/>
  <c r="V59" i="22"/>
  <c r="V60" i="22"/>
  <c r="V61" i="22"/>
  <c r="V62" i="22"/>
  <c r="V63" i="22"/>
  <c r="V64" i="22"/>
  <c r="V65" i="22"/>
  <c r="V66" i="22"/>
  <c r="V67" i="22"/>
  <c r="V68" i="22"/>
  <c r="V69" i="22"/>
  <c r="V70" i="22"/>
  <c r="V71" i="22"/>
  <c r="V72" i="22"/>
  <c r="V73" i="22"/>
  <c r="V74" i="22"/>
  <c r="V75" i="22"/>
  <c r="V76" i="22"/>
  <c r="V77" i="22"/>
  <c r="V78" i="22"/>
  <c r="V79" i="22"/>
  <c r="V80" i="22"/>
  <c r="V81" i="22"/>
  <c r="V82" i="22"/>
  <c r="V83" i="22"/>
  <c r="V84" i="22"/>
  <c r="V85" i="22"/>
  <c r="V86" i="22"/>
  <c r="V87" i="22"/>
  <c r="V88" i="22"/>
  <c r="V89" i="22"/>
  <c r="V90" i="22"/>
  <c r="V91" i="22"/>
  <c r="V92" i="22"/>
  <c r="V93" i="22"/>
  <c r="V94" i="22"/>
  <c r="V95" i="22"/>
  <c r="V96" i="22"/>
  <c r="V97" i="22"/>
  <c r="V98" i="22"/>
  <c r="V99" i="22"/>
  <c r="V100" i="22"/>
  <c r="V101" i="22"/>
  <c r="V102" i="22"/>
  <c r="V103" i="22"/>
  <c r="V104" i="22"/>
  <c r="V105" i="22"/>
  <c r="V106" i="22"/>
  <c r="V107" i="22"/>
  <c r="V108" i="22"/>
  <c r="V109" i="22"/>
  <c r="V110" i="22"/>
  <c r="V111" i="22"/>
  <c r="V112" i="22"/>
  <c r="V113" i="22"/>
  <c r="V114" i="22"/>
  <c r="V115" i="22"/>
  <c r="V116" i="22"/>
  <c r="V117" i="22"/>
  <c r="V118" i="22"/>
  <c r="V119" i="22"/>
  <c r="V120" i="22"/>
  <c r="V121" i="22"/>
  <c r="V122" i="22"/>
  <c r="V123" i="22"/>
  <c r="V124" i="22"/>
  <c r="V125" i="22"/>
  <c r="V126" i="22"/>
  <c r="V127" i="22"/>
  <c r="V128" i="22"/>
  <c r="V17" i="22"/>
  <c r="A1" i="17"/>
</calcChain>
</file>

<file path=xl/sharedStrings.xml><?xml version="1.0" encoding="utf-8"?>
<sst xmlns="http://schemas.openxmlformats.org/spreadsheetml/2006/main" count="486" uniqueCount="129">
  <si>
    <t>Enter the maximum managed root zone depth in inches (the range is from 12 to 48 inches)</t>
  </si>
  <si>
    <t>Root Growth Rate (in/day)</t>
  </si>
  <si>
    <t>Rate of Crop Growth</t>
  </si>
  <si>
    <t>Rate of Crop Decline</t>
  </si>
  <si>
    <t>Available</t>
  </si>
  <si>
    <t>MAD</t>
  </si>
  <si>
    <t>Field</t>
  </si>
  <si>
    <t>Water</t>
  </si>
  <si>
    <t>Soil Water</t>
  </si>
  <si>
    <t>Storage@</t>
  </si>
  <si>
    <t>Reference</t>
  </si>
  <si>
    <t>Crop</t>
  </si>
  <si>
    <t>Root</t>
  </si>
  <si>
    <t>ET</t>
  </si>
  <si>
    <t>ETc</t>
  </si>
  <si>
    <t>Rain</t>
  </si>
  <si>
    <t>Irrigation</t>
  </si>
  <si>
    <t>Storage</t>
  </si>
  <si>
    <t>Depth</t>
  </si>
  <si>
    <t>Capacity</t>
  </si>
  <si>
    <t xml:space="preserve">Day </t>
  </si>
  <si>
    <t>(in/day)</t>
  </si>
  <si>
    <t>(in)</t>
  </si>
  <si>
    <t/>
  </si>
  <si>
    <t>Day</t>
  </si>
  <si>
    <t xml:space="preserve">Measured </t>
  </si>
  <si>
    <t>Cumul</t>
  </si>
  <si>
    <t>Etref</t>
  </si>
  <si>
    <t>Etcrop</t>
  </si>
  <si>
    <t>Irrig</t>
  </si>
  <si>
    <t>General Input Information</t>
  </si>
  <si>
    <t>Enter the initial crop coefficient (0.25 is the default)………………………………………………..</t>
  </si>
  <si>
    <t>Enter the final crop coefficient (0.6 is the default)……………………………………………………</t>
  </si>
  <si>
    <t>Data</t>
  </si>
  <si>
    <t>Average</t>
  </si>
  <si>
    <t>Soil Texture</t>
  </si>
  <si>
    <t>or</t>
  </si>
  <si>
    <t>Soil Class</t>
  </si>
  <si>
    <t xml:space="preserve">FC </t>
  </si>
  <si>
    <t>Wilting Pt</t>
  </si>
  <si>
    <t>PWP</t>
  </si>
  <si>
    <t>(in./ft)</t>
  </si>
  <si>
    <t>AW</t>
  </si>
  <si>
    <t xml:space="preserve"> @FC</t>
  </si>
  <si>
    <t>Perm</t>
  </si>
  <si>
    <t>Wilt Pt</t>
  </si>
  <si>
    <t xml:space="preserve"> (%)</t>
  </si>
  <si>
    <t>Above PWP</t>
  </si>
  <si>
    <t>Content</t>
  </si>
  <si>
    <t>Current</t>
  </si>
  <si>
    <t>Calculated</t>
  </si>
  <si>
    <t>Prev Day</t>
  </si>
  <si>
    <t>Previous</t>
  </si>
  <si>
    <t xml:space="preserve">Water </t>
  </si>
  <si>
    <t>(in.)</t>
  </si>
  <si>
    <t>Day Net</t>
  </si>
  <si>
    <t>Default values of dates other information is provided in parenthesis for each input.  You may use</t>
  </si>
  <si>
    <t>these values or enter values that you feel would be more representative of your field.</t>
  </si>
  <si>
    <t>Enter the general field information in the table below.  Enter data into the shaded cells.</t>
  </si>
  <si>
    <t>[This is the date that rapid growth begins ]</t>
  </si>
  <si>
    <t>GO TO THE WATER BUDGET PAGE TO SCHEDULE IRRIGATIONS</t>
  </si>
  <si>
    <t>The crop coefficients are displayed on the crop coefficient page.</t>
  </si>
  <si>
    <t>ENTER VALUES INTO THE SHADED CELLS</t>
  </si>
  <si>
    <t>[ETref]</t>
  </si>
  <si>
    <t>[ETcrop]</t>
  </si>
  <si>
    <t>[Rain]</t>
  </si>
  <si>
    <t>[Irrig]</t>
  </si>
  <si>
    <t>[Avail SWC]</t>
  </si>
  <si>
    <t>Availability</t>
  </si>
  <si>
    <t>[%Avail]</t>
  </si>
  <si>
    <t>Root Zone</t>
  </si>
  <si>
    <t>Deficit</t>
  </si>
  <si>
    <t>Soil</t>
  </si>
  <si>
    <t>Profile</t>
  </si>
  <si>
    <t>Enter the Management Allowed Deficit (MAD)</t>
  </si>
  <si>
    <t>[As A Percentage (i.e. 50%) of Available Water]</t>
  </si>
  <si>
    <t>Enter the Initial Soil Water Availability (%) on</t>
  </si>
  <si>
    <t>Enter the Date To Start The Water Budget for the crop.</t>
  </si>
  <si>
    <t>(For example, enter June 10, 2000 as 6/10/00)</t>
  </si>
  <si>
    <t>Enter the date that the crop canopy cover is at 70% to 80% of the field area (e.g. 6/25/00)………</t>
  </si>
  <si>
    <t>Enter the date  when the crop is at initial maturation (water use is declining, e.g. 8/1/00)…..</t>
  </si>
  <si>
    <t>Enter the date of the end of the growing season (e.g. 8/25/00)…………………………………………</t>
  </si>
  <si>
    <t>Enter the date that the crop canopy cover exceeds 10% of the field area (e.g. 6/15/00)……</t>
  </si>
  <si>
    <t>ID</t>
  </si>
  <si>
    <t>IMPORTANT!  Change all dates on this page each new year to reset the program.</t>
  </si>
  <si>
    <t>Effective</t>
  </si>
  <si>
    <t>Soil Available Water Holding Capacity (inches of water/inch of soil depth)…………………….</t>
  </si>
  <si>
    <t>[enter known values, see the "Soils" sheet for ranges]</t>
  </si>
  <si>
    <t xml:space="preserve">A Water Management and Irrigation Scheduling </t>
  </si>
  <si>
    <t>K-State Research and Extension</t>
  </si>
  <si>
    <t>This project was supported in part by the Kansas Water Plan Fund</t>
  </si>
  <si>
    <t>Please read all cautionary notes and SAVE a copy of this file for use as a Master File.</t>
  </si>
  <si>
    <t>For Information and Help Please Contact:</t>
  </si>
  <si>
    <t>Dr. Danny Rogers, Extension Irrigation Engineer, Kansas State University, Manhattan</t>
  </si>
  <si>
    <t>785-532-5813; drogers@bae.ksu.edu</t>
  </si>
  <si>
    <t>Dr. Mahbub Alam, Extension Irrigation Specialist, Kansas State University, Garden City</t>
  </si>
  <si>
    <t xml:space="preserve">Development and Programming: </t>
  </si>
  <si>
    <t>Department of Biological and Agricultural Engineering, Kansas State University</t>
  </si>
  <si>
    <t xml:space="preserve">This program was written for use as a tool to help with irrigation scheduling and field water management.  Neither the </t>
  </si>
  <si>
    <t>programmers nor Kansas State University are to be held responsible for the information generated from this program</t>
  </si>
  <si>
    <t>Any modifications of changes that the user makes to this program are the responsibility of the user.</t>
  </si>
  <si>
    <t>Enter any other descriptive information here</t>
  </si>
  <si>
    <t>Dr. Gary Clark, Dr. Danny Rogers, and Steven Briggemen</t>
  </si>
  <si>
    <t>KanSched</t>
  </si>
  <si>
    <t>KanSched is designed to work with water budget periods up to 150 days in length.</t>
  </si>
  <si>
    <t>620-275-9164, malam@oznet.ksu.edu</t>
  </si>
  <si>
    <t>Program for Summer Crops</t>
  </si>
  <si>
    <t>Colby 2024 - AI Project</t>
  </si>
  <si>
    <t>Enter the Permanent Wilting Point (PWP) water content of the soil (in.w/in.s)………….</t>
  </si>
  <si>
    <t>Enter the root depth (inches) on the start date (for example 6 inches and must be &gt;1)……………………………</t>
  </si>
  <si>
    <t>(in.w/in.s)</t>
  </si>
  <si>
    <t>Input_</t>
  </si>
  <si>
    <t>Block ID</t>
  </si>
  <si>
    <t>Treatment ID</t>
  </si>
  <si>
    <t>Plot ID</t>
  </si>
  <si>
    <t>Planting Date</t>
  </si>
  <si>
    <t>Hybrid</t>
  </si>
  <si>
    <t>Pioneer P1122AML</t>
  </si>
  <si>
    <t>Seeding Rate (plants/ac)</t>
  </si>
  <si>
    <t>Emergence Date (2 weeks after planting)</t>
  </si>
  <si>
    <t>Enter the maximum crop coefficient (1.2 is the default)…………………………………………….</t>
  </si>
  <si>
    <t>Enter the Management Allowed Deficit (MAD) [As A Percentage (i.e. 50%) of Available Water]</t>
  </si>
  <si>
    <t>Enter the Initial Soil Water Availability (%) at Emergence</t>
  </si>
  <si>
    <t>Crop coefficient</t>
  </si>
  <si>
    <t>Kc</t>
  </si>
  <si>
    <t>Emergence Date (Approx 10 days after planting)</t>
  </si>
  <si>
    <t>Water Budget Calculation Sheet</t>
  </si>
  <si>
    <t>Percent Soil Moisture</t>
  </si>
  <si>
    <t>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</si>
</sst>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name val="Arial"/>
    </font>
    <font>
      <b/>
      <sz val="10"/>
      <name val="Arial"/>
      <family val="2"/>
    </font>
    <font>
      <b/>
      <sz val="10"/>
      <color indexed="58"/>
      <name val="Arial"/>
      <family val="2"/>
    </font>
    <font>
      <sz val="10"/>
      <color indexed="58"/>
      <name val="Arial"/>
      <family val="2"/>
    </font>
    <font>
      <b/>
      <sz val="24"/>
      <color indexed="20"/>
      <name val="Arial"/>
      <family val="2"/>
    </font>
    <font>
      <b/>
      <sz val="18"/>
      <color indexed="58"/>
      <name val="Arial"/>
      <family val="2"/>
    </font>
    <font>
      <b/>
      <sz val="14"/>
      <color indexed="20"/>
      <name val="Arial"/>
      <family val="2"/>
    </font>
    <font>
      <sz val="10"/>
      <color indexed="41"/>
      <name val="Arial"/>
      <family val="2"/>
    </font>
    <font>
      <sz val="14"/>
      <color indexed="12"/>
      <name val="Arial"/>
      <family val="2"/>
    </font>
    <font>
      <b/>
      <sz val="10"/>
      <color indexed="16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2" borderId="0" xfId="0" applyFont="1" applyFill="1"/>
    <xf numFmtId="0" fontId="0" fillId="2" borderId="0" xfId="0" applyFill="1" applyProtection="1">
      <protection locked="0"/>
    </xf>
    <xf numFmtId="0" fontId="0" fillId="4" borderId="0" xfId="0" applyFill="1"/>
    <xf numFmtId="0" fontId="0" fillId="5" borderId="7" xfId="0" applyFill="1" applyBorder="1"/>
    <xf numFmtId="0" fontId="4" fillId="5" borderId="8" xfId="0" applyFont="1" applyFill="1" applyBorder="1" applyAlignment="1">
      <alignment horizontal="center"/>
    </xf>
    <xf numFmtId="0" fontId="5" fillId="5" borderId="8" xfId="0" applyFont="1" applyFill="1" applyBorder="1" applyAlignment="1">
      <alignment horizontal="center"/>
    </xf>
    <xf numFmtId="0" fontId="0" fillId="5" borderId="9" xfId="0" applyFill="1" applyBorder="1"/>
    <xf numFmtId="0" fontId="6" fillId="6" borderId="7" xfId="0" applyFont="1" applyFill="1" applyBorder="1" applyAlignment="1">
      <alignment horizontal="center"/>
    </xf>
    <xf numFmtId="0" fontId="7" fillId="6" borderId="8" xfId="0" applyFont="1" applyFill="1" applyBorder="1"/>
    <xf numFmtId="0" fontId="8" fillId="6" borderId="9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9" fillId="3" borderId="6" xfId="0" applyFont="1" applyFill="1" applyBorder="1" applyAlignment="1">
      <alignment horizontal="center"/>
    </xf>
    <xf numFmtId="0" fontId="9" fillId="3" borderId="4" xfId="0" applyFont="1" applyFill="1" applyBorder="1" applyAlignment="1">
      <alignment horizontal="center"/>
    </xf>
    <xf numFmtId="0" fontId="9" fillId="3" borderId="5" xfId="0" applyFont="1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14" fontId="0" fillId="0" borderId="0" xfId="0" applyNumberFormat="1"/>
    <xf numFmtId="10" fontId="0" fillId="0" borderId="0" xfId="0" applyNumberFormat="1"/>
    <xf numFmtId="0" fontId="0" fillId="0" borderId="14" xfId="0" applyBorder="1"/>
    <xf numFmtId="0" fontId="0" fillId="0" borderId="12" xfId="0" applyBorder="1"/>
    <xf numFmtId="0" fontId="0" fillId="0" borderId="1" xfId="0" applyBorder="1"/>
    <xf numFmtId="0" fontId="0" fillId="0" borderId="13" xfId="0" applyBorder="1"/>
    <xf numFmtId="0" fontId="0" fillId="0" borderId="16" xfId="0" applyBorder="1"/>
    <xf numFmtId="0" fontId="0" fillId="0" borderId="10" xfId="0" applyBorder="1"/>
    <xf numFmtId="0" fontId="0" fillId="7" borderId="15" xfId="0" applyFill="1" applyBorder="1"/>
    <xf numFmtId="0" fontId="0" fillId="7" borderId="2" xfId="0" applyFill="1" applyBorder="1"/>
    <xf numFmtId="0" fontId="0" fillId="7" borderId="3" xfId="0" applyFill="1" applyBorder="1"/>
    <xf numFmtId="14" fontId="0" fillId="7" borderId="2" xfId="0" applyNumberFormat="1" applyFill="1" applyBorder="1"/>
    <xf numFmtId="14" fontId="0" fillId="7" borderId="3" xfId="0" applyNumberFormat="1" applyFill="1" applyBorder="1"/>
    <xf numFmtId="0" fontId="0" fillId="7" borderId="0" xfId="0" applyFill="1"/>
    <xf numFmtId="14" fontId="0" fillId="7" borderId="15" xfId="0" applyNumberFormat="1" applyFill="1" applyBorder="1"/>
    <xf numFmtId="0" fontId="0" fillId="8" borderId="11" xfId="0" applyFill="1" applyBorder="1" applyAlignment="1">
      <alignment horizontal="center" vertical="center"/>
    </xf>
    <xf numFmtId="9" fontId="0" fillId="7" borderId="15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Sheet2!$V$10</c:f>
              <c:strCache>
                <c:ptCount val="1"/>
                <c:pt idx="0">
                  <c:v>Percent Soil Moisture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Sheet2!$A$17:$A$129</c:f>
              <c:numCache>
                <c:formatCode>m/d/yyyy</c:formatCode>
                <c:ptCount val="113"/>
                <c:pt idx="0">
                  <c:v>45430</c:v>
                </c:pt>
                <c:pt idx="1">
                  <c:v>45431</c:v>
                </c:pt>
                <c:pt idx="2">
                  <c:v>45432</c:v>
                </c:pt>
                <c:pt idx="3">
                  <c:v>45433</c:v>
                </c:pt>
                <c:pt idx="4">
                  <c:v>45434</c:v>
                </c:pt>
                <c:pt idx="5">
                  <c:v>45435</c:v>
                </c:pt>
                <c:pt idx="6">
                  <c:v>45436</c:v>
                </c:pt>
                <c:pt idx="7">
                  <c:v>45437</c:v>
                </c:pt>
                <c:pt idx="8">
                  <c:v>45438</c:v>
                </c:pt>
                <c:pt idx="9">
                  <c:v>45439</c:v>
                </c:pt>
                <c:pt idx="10">
                  <c:v>45440</c:v>
                </c:pt>
                <c:pt idx="11">
                  <c:v>45441</c:v>
                </c:pt>
                <c:pt idx="12">
                  <c:v>45442</c:v>
                </c:pt>
                <c:pt idx="13">
                  <c:v>45443</c:v>
                </c:pt>
                <c:pt idx="14">
                  <c:v>45444</c:v>
                </c:pt>
                <c:pt idx="15">
                  <c:v>45445</c:v>
                </c:pt>
                <c:pt idx="16">
                  <c:v>45446</c:v>
                </c:pt>
                <c:pt idx="17">
                  <c:v>45447</c:v>
                </c:pt>
                <c:pt idx="18">
                  <c:v>45448</c:v>
                </c:pt>
                <c:pt idx="19">
                  <c:v>45449</c:v>
                </c:pt>
                <c:pt idx="20">
                  <c:v>45450</c:v>
                </c:pt>
                <c:pt idx="21">
                  <c:v>45451</c:v>
                </c:pt>
                <c:pt idx="22">
                  <c:v>45452</c:v>
                </c:pt>
                <c:pt idx="23">
                  <c:v>45453</c:v>
                </c:pt>
                <c:pt idx="24">
                  <c:v>45454</c:v>
                </c:pt>
                <c:pt idx="25">
                  <c:v>45455</c:v>
                </c:pt>
                <c:pt idx="26">
                  <c:v>45456</c:v>
                </c:pt>
                <c:pt idx="27">
                  <c:v>45457</c:v>
                </c:pt>
                <c:pt idx="28">
                  <c:v>45458</c:v>
                </c:pt>
                <c:pt idx="29">
                  <c:v>45459</c:v>
                </c:pt>
                <c:pt idx="30">
                  <c:v>45460</c:v>
                </c:pt>
                <c:pt idx="31">
                  <c:v>45461</c:v>
                </c:pt>
                <c:pt idx="32">
                  <c:v>45462</c:v>
                </c:pt>
                <c:pt idx="33">
                  <c:v>45463</c:v>
                </c:pt>
                <c:pt idx="34">
                  <c:v>45464</c:v>
                </c:pt>
                <c:pt idx="35">
                  <c:v>45465</c:v>
                </c:pt>
                <c:pt idx="36">
                  <c:v>45466</c:v>
                </c:pt>
                <c:pt idx="37">
                  <c:v>45467</c:v>
                </c:pt>
                <c:pt idx="38">
                  <c:v>45468</c:v>
                </c:pt>
                <c:pt idx="39">
                  <c:v>45469</c:v>
                </c:pt>
                <c:pt idx="40">
                  <c:v>45470</c:v>
                </c:pt>
                <c:pt idx="41">
                  <c:v>45471</c:v>
                </c:pt>
                <c:pt idx="42">
                  <c:v>45472</c:v>
                </c:pt>
                <c:pt idx="43">
                  <c:v>45473</c:v>
                </c:pt>
                <c:pt idx="44">
                  <c:v>45474</c:v>
                </c:pt>
                <c:pt idx="45">
                  <c:v>45475</c:v>
                </c:pt>
                <c:pt idx="46">
                  <c:v>45476</c:v>
                </c:pt>
                <c:pt idx="47">
                  <c:v>45477</c:v>
                </c:pt>
                <c:pt idx="48">
                  <c:v>45478</c:v>
                </c:pt>
                <c:pt idx="49">
                  <c:v>45479</c:v>
                </c:pt>
                <c:pt idx="50">
                  <c:v>45480</c:v>
                </c:pt>
                <c:pt idx="51">
                  <c:v>45481</c:v>
                </c:pt>
                <c:pt idx="52">
                  <c:v>45482</c:v>
                </c:pt>
                <c:pt idx="53">
                  <c:v>45483</c:v>
                </c:pt>
                <c:pt idx="54">
                  <c:v>45484</c:v>
                </c:pt>
                <c:pt idx="55">
                  <c:v>45485</c:v>
                </c:pt>
                <c:pt idx="56">
                  <c:v>45486</c:v>
                </c:pt>
                <c:pt idx="57">
                  <c:v>45487</c:v>
                </c:pt>
                <c:pt idx="58">
                  <c:v>45488</c:v>
                </c:pt>
                <c:pt idx="59">
                  <c:v>45489</c:v>
                </c:pt>
                <c:pt idx="60">
                  <c:v>45490</c:v>
                </c:pt>
                <c:pt idx="61">
                  <c:v>45491</c:v>
                </c:pt>
                <c:pt idx="62">
                  <c:v>45492</c:v>
                </c:pt>
                <c:pt idx="63">
                  <c:v>45493</c:v>
                </c:pt>
                <c:pt idx="64">
                  <c:v>45494</c:v>
                </c:pt>
                <c:pt idx="65">
                  <c:v>45495</c:v>
                </c:pt>
                <c:pt idx="66">
                  <c:v>45496</c:v>
                </c:pt>
                <c:pt idx="67">
                  <c:v>45497</c:v>
                </c:pt>
                <c:pt idx="68">
                  <c:v>45498</c:v>
                </c:pt>
                <c:pt idx="69">
                  <c:v>45499</c:v>
                </c:pt>
                <c:pt idx="70">
                  <c:v>45500</c:v>
                </c:pt>
                <c:pt idx="71">
                  <c:v>45501</c:v>
                </c:pt>
                <c:pt idx="72">
                  <c:v>45502</c:v>
                </c:pt>
                <c:pt idx="73">
                  <c:v>45503</c:v>
                </c:pt>
                <c:pt idx="74">
                  <c:v>45504</c:v>
                </c:pt>
                <c:pt idx="75">
                  <c:v>45505</c:v>
                </c:pt>
                <c:pt idx="76">
                  <c:v>45506</c:v>
                </c:pt>
                <c:pt idx="77">
                  <c:v>45507</c:v>
                </c:pt>
                <c:pt idx="78">
                  <c:v>45508</c:v>
                </c:pt>
                <c:pt idx="79">
                  <c:v>45509</c:v>
                </c:pt>
                <c:pt idx="80">
                  <c:v>45510</c:v>
                </c:pt>
                <c:pt idx="81">
                  <c:v>45511</c:v>
                </c:pt>
                <c:pt idx="82">
                  <c:v>45512</c:v>
                </c:pt>
                <c:pt idx="83">
                  <c:v>45513</c:v>
                </c:pt>
                <c:pt idx="84">
                  <c:v>45514</c:v>
                </c:pt>
                <c:pt idx="85">
                  <c:v>45515</c:v>
                </c:pt>
                <c:pt idx="86">
                  <c:v>45516</c:v>
                </c:pt>
                <c:pt idx="87">
                  <c:v>45517</c:v>
                </c:pt>
                <c:pt idx="88">
                  <c:v>45518</c:v>
                </c:pt>
                <c:pt idx="89">
                  <c:v>45519</c:v>
                </c:pt>
                <c:pt idx="90">
                  <c:v>45520</c:v>
                </c:pt>
                <c:pt idx="91">
                  <c:v>45521</c:v>
                </c:pt>
                <c:pt idx="92">
                  <c:v>45522</c:v>
                </c:pt>
                <c:pt idx="93">
                  <c:v>45523</c:v>
                </c:pt>
                <c:pt idx="94">
                  <c:v>45524</c:v>
                </c:pt>
                <c:pt idx="95">
                  <c:v>45525</c:v>
                </c:pt>
                <c:pt idx="96">
                  <c:v>45526</c:v>
                </c:pt>
                <c:pt idx="97">
                  <c:v>45527</c:v>
                </c:pt>
                <c:pt idx="98">
                  <c:v>45528</c:v>
                </c:pt>
                <c:pt idx="99">
                  <c:v>45529</c:v>
                </c:pt>
                <c:pt idx="100">
                  <c:v>45530</c:v>
                </c:pt>
                <c:pt idx="101">
                  <c:v>45531</c:v>
                </c:pt>
                <c:pt idx="102">
                  <c:v>45532</c:v>
                </c:pt>
                <c:pt idx="103">
                  <c:v>45533</c:v>
                </c:pt>
                <c:pt idx="104">
                  <c:v>45534</c:v>
                </c:pt>
                <c:pt idx="105">
                  <c:v>45535</c:v>
                </c:pt>
                <c:pt idx="106">
                  <c:v>45536</c:v>
                </c:pt>
                <c:pt idx="107">
                  <c:v>45537</c:v>
                </c:pt>
                <c:pt idx="108">
                  <c:v>45538</c:v>
                </c:pt>
                <c:pt idx="109">
                  <c:v>45539</c:v>
                </c:pt>
                <c:pt idx="110">
                  <c:v>45540</c:v>
                </c:pt>
                <c:pt idx="111">
                  <c:v>45541</c:v>
                </c:pt>
                <c:pt idx="112">
                  <c:v>45542</c:v>
                </c:pt>
              </c:numCache>
            </c:numRef>
          </c:cat>
          <c:val>
            <c:numRef>
              <c:f>Sheet2!$V$17:$V$128</c:f>
              <c:numCache>
                <c:formatCode>General</c:formatCode>
                <c:ptCount val="112"/>
                <c:pt idx="0">
                  <c:v>0.39</c:v>
                </c:pt>
                <c:pt idx="1">
                  <c:v>0.39</c:v>
                </c:pt>
                <c:pt idx="2">
                  <c:v>0.39</c:v>
                </c:pt>
                <c:pt idx="3">
                  <c:v>0.38562729716666672</c:v>
                </c:pt>
                <c:pt idx="4">
                  <c:v>0.39</c:v>
                </c:pt>
                <c:pt idx="5">
                  <c:v>0.38488121917613649</c:v>
                </c:pt>
                <c:pt idx="6">
                  <c:v>0.38135122138271599</c:v>
                </c:pt>
                <c:pt idx="7">
                  <c:v>0.37705634079867989</c:v>
                </c:pt>
                <c:pt idx="8">
                  <c:v>0.3738506085643411</c:v>
                </c:pt>
                <c:pt idx="9">
                  <c:v>0.37172681655555551</c:v>
                </c:pt>
                <c:pt idx="10">
                  <c:v>0.36847668398893491</c:v>
                </c:pt>
                <c:pt idx="11">
                  <c:v>0.38436324365223101</c:v>
                </c:pt>
                <c:pt idx="12">
                  <c:v>0.38188488347440702</c:v>
                </c:pt>
                <c:pt idx="13">
                  <c:v>0.38211582498333341</c:v>
                </c:pt>
                <c:pt idx="14">
                  <c:v>0.39</c:v>
                </c:pt>
                <c:pt idx="15">
                  <c:v>0.38719771241830064</c:v>
                </c:pt>
                <c:pt idx="16">
                  <c:v>0.38462382445141063</c:v>
                </c:pt>
                <c:pt idx="17">
                  <c:v>0.38361216626305211</c:v>
                </c:pt>
                <c:pt idx="18">
                  <c:v>0.3884613577700482</c:v>
                </c:pt>
                <c:pt idx="19">
                  <c:v>0.38530455179267525</c:v>
                </c:pt>
                <c:pt idx="20">
                  <c:v>0.38271017246960165</c:v>
                </c:pt>
                <c:pt idx="21">
                  <c:v>0.38031555725578703</c:v>
                </c:pt>
                <c:pt idx="22">
                  <c:v>0.38473689632717606</c:v>
                </c:pt>
                <c:pt idx="23">
                  <c:v>0.38083704080677505</c:v>
                </c:pt>
                <c:pt idx="24">
                  <c:v>0.37534212781113746</c:v>
                </c:pt>
                <c:pt idx="25">
                  <c:v>0.37047833348037712</c:v>
                </c:pt>
                <c:pt idx="26">
                  <c:v>0.36701538742316264</c:v>
                </c:pt>
                <c:pt idx="27">
                  <c:v>0.36293360523737389</c:v>
                </c:pt>
                <c:pt idx="28">
                  <c:v>0.35891223057801175</c:v>
                </c:pt>
                <c:pt idx="29">
                  <c:v>0.3525309621404828</c:v>
                </c:pt>
                <c:pt idx="30">
                  <c:v>0.34836848208494126</c:v>
                </c:pt>
                <c:pt idx="31">
                  <c:v>0.3476388809539559</c:v>
                </c:pt>
                <c:pt idx="32">
                  <c:v>0.34266705951781579</c:v>
                </c:pt>
                <c:pt idx="33">
                  <c:v>0.33635069203559681</c:v>
                </c:pt>
                <c:pt idx="34">
                  <c:v>0.33164492956962027</c:v>
                </c:pt>
                <c:pt idx="35">
                  <c:v>0.32502298085355324</c:v>
                </c:pt>
                <c:pt idx="36">
                  <c:v>0.31884837161159085</c:v>
                </c:pt>
                <c:pt idx="37">
                  <c:v>0.31265662809084083</c:v>
                </c:pt>
                <c:pt idx="38">
                  <c:v>0.33392305132561989</c:v>
                </c:pt>
                <c:pt idx="39">
                  <c:v>0.32905695154045306</c:v>
                </c:pt>
                <c:pt idx="40">
                  <c:v>0.32320626245254447</c:v>
                </c:pt>
                <c:pt idx="41">
                  <c:v>0.31910875446256043</c:v>
                </c:pt>
                <c:pt idx="42">
                  <c:v>0.31999384766294608</c:v>
                </c:pt>
                <c:pt idx="43">
                  <c:v>0.31575152942056389</c:v>
                </c:pt>
                <c:pt idx="44">
                  <c:v>0.31486957591312831</c:v>
                </c:pt>
                <c:pt idx="45">
                  <c:v>0.31930017735009575</c:v>
                </c:pt>
                <c:pt idx="46">
                  <c:v>0.31457383026500552</c:v>
                </c:pt>
                <c:pt idx="47">
                  <c:v>0.3160375962449985</c:v>
                </c:pt>
                <c:pt idx="48">
                  <c:v>0.3117457748148148</c:v>
                </c:pt>
                <c:pt idx="49">
                  <c:v>0.31467628340448595</c:v>
                </c:pt>
                <c:pt idx="50">
                  <c:v>0.31280182777480681</c:v>
                </c:pt>
                <c:pt idx="51">
                  <c:v>0.30848173816740926</c:v>
                </c:pt>
                <c:pt idx="52">
                  <c:v>0.30166890394281037</c:v>
                </c:pt>
                <c:pt idx="53">
                  <c:v>0.29485606971821154</c:v>
                </c:pt>
                <c:pt idx="54">
                  <c:v>0.28699510715136661</c:v>
                </c:pt>
                <c:pt idx="55">
                  <c:v>0.27965820875564473</c:v>
                </c:pt>
                <c:pt idx="56">
                  <c:v>0.2717972461887998</c:v>
                </c:pt>
                <c:pt idx="57">
                  <c:v>0.26393628362195493</c:v>
                </c:pt>
                <c:pt idx="58">
                  <c:v>0.25817157773960198</c:v>
                </c:pt>
                <c:pt idx="59">
                  <c:v>0.25729813745439695</c:v>
                </c:pt>
                <c:pt idx="60">
                  <c:v>0.26847817310502081</c:v>
                </c:pt>
                <c:pt idx="61">
                  <c:v>0.26411441089379084</c:v>
                </c:pt>
                <c:pt idx="62">
                  <c:v>0.26018392961036835</c:v>
                </c:pt>
                <c:pt idx="63">
                  <c:v>0.29175881537641107</c:v>
                </c:pt>
                <c:pt idx="64">
                  <c:v>0.28704223783630411</c:v>
                </c:pt>
                <c:pt idx="65">
                  <c:v>0.28232566029619716</c:v>
                </c:pt>
                <c:pt idx="66">
                  <c:v>0.29049232755243604</c:v>
                </c:pt>
                <c:pt idx="67">
                  <c:v>0.28394152541339857</c:v>
                </c:pt>
                <c:pt idx="68">
                  <c:v>0.27555649867543064</c:v>
                </c:pt>
                <c:pt idx="69">
                  <c:v>0.26743350402302424</c:v>
                </c:pt>
                <c:pt idx="70">
                  <c:v>0.26114473396954829</c:v>
                </c:pt>
                <c:pt idx="71">
                  <c:v>0.25485596391607235</c:v>
                </c:pt>
                <c:pt idx="72">
                  <c:v>0.24830516177703491</c:v>
                </c:pt>
                <c:pt idx="73">
                  <c:v>0.26385239885368372</c:v>
                </c:pt>
                <c:pt idx="74">
                  <c:v>0.25756362880020778</c:v>
                </c:pt>
                <c:pt idx="75">
                  <c:v>0.25075079457560889</c:v>
                </c:pt>
                <c:pt idx="76">
                  <c:v>0.24367592826544854</c:v>
                </c:pt>
                <c:pt idx="77">
                  <c:v>0.23542512018464026</c:v>
                </c:pt>
                <c:pt idx="78">
                  <c:v>0.2281172615987816</c:v>
                </c:pt>
                <c:pt idx="79">
                  <c:v>0.22508319531090276</c:v>
                </c:pt>
                <c:pt idx="80">
                  <c:v>0.22523882377065779</c:v>
                </c:pt>
                <c:pt idx="81">
                  <c:v>0.23903918027689669</c:v>
                </c:pt>
                <c:pt idx="82">
                  <c:v>0.24087512566236907</c:v>
                </c:pt>
                <c:pt idx="83">
                  <c:v>0.24034762345559546</c:v>
                </c:pt>
                <c:pt idx="84">
                  <c:v>0.2392960570776988</c:v>
                </c:pt>
                <c:pt idx="85">
                  <c:v>0.23698312001476177</c:v>
                </c:pt>
                <c:pt idx="86">
                  <c:v>0.23757101487270768</c:v>
                </c:pt>
                <c:pt idx="87">
                  <c:v>0.25892331214351527</c:v>
                </c:pt>
                <c:pt idx="88">
                  <c:v>0.25352977905740531</c:v>
                </c:pt>
                <c:pt idx="89">
                  <c:v>0.2485562085103053</c:v>
                </c:pt>
                <c:pt idx="90">
                  <c:v>0.24322486338484253</c:v>
                </c:pt>
                <c:pt idx="91">
                  <c:v>0.24066161335094013</c:v>
                </c:pt>
                <c:pt idx="92">
                  <c:v>0.23644894366768221</c:v>
                </c:pt>
                <c:pt idx="93">
                  <c:v>0.23189865572033549</c:v>
                </c:pt>
                <c:pt idx="94">
                  <c:v>0.24467775897002697</c:v>
                </c:pt>
                <c:pt idx="95">
                  <c:v>0.24033911232255678</c:v>
                </c:pt>
                <c:pt idx="96">
                  <c:v>0.23812191775242098</c:v>
                </c:pt>
                <c:pt idx="97">
                  <c:v>0.23663535142889161</c:v>
                </c:pt>
                <c:pt idx="98">
                  <c:v>0.23312987353176429</c:v>
                </c:pt>
                <c:pt idx="99">
                  <c:v>0.22809583404184244</c:v>
                </c:pt>
                <c:pt idx="100">
                  <c:v>0.22483051112946068</c:v>
                </c:pt>
                <c:pt idx="101">
                  <c:v>0.23854348605092648</c:v>
                </c:pt>
                <c:pt idx="102">
                  <c:v>0.23762293571581058</c:v>
                </c:pt>
                <c:pt idx="103">
                  <c:v>0.23496230223164771</c:v>
                </c:pt>
                <c:pt idx="104">
                  <c:v>0.23205979297619725</c:v>
                </c:pt>
                <c:pt idx="105">
                  <c:v>0.22909177569935643</c:v>
                </c:pt>
                <c:pt idx="106">
                  <c:v>0.22591715620120748</c:v>
                </c:pt>
                <c:pt idx="107">
                  <c:v>0.22211769096056577</c:v>
                </c:pt>
                <c:pt idx="108">
                  <c:v>0.21859033596262251</c:v>
                </c:pt>
                <c:pt idx="109">
                  <c:v>0.2168216193850824</c:v>
                </c:pt>
                <c:pt idx="110">
                  <c:v>0.21472536270059042</c:v>
                </c:pt>
                <c:pt idx="111">
                  <c:v>0.21233180038055752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5D8-4263-815A-7965825FB8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3857727"/>
        <c:axId val="1543859647"/>
      </c:lineChart>
      <c:dateAx>
        <c:axId val="154385772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3859647"/>
        <c:crosses val="autoZero"/>
        <c:auto val="1"/>
        <c:lblOffset val="100"/>
        <c:baseTimeUnit val="days"/>
      </c:dateAx>
      <c:valAx>
        <c:axId val="1543859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3857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Field Soil Water Content, Rain, &amp; Irrigation</a:t>
            </a:r>
          </a:p>
        </c:rich>
      </c:tx>
      <c:layout>
        <c:manualLayout>
          <c:xMode val="edge"/>
          <c:yMode val="edge"/>
          <c:x val="0.25986475313283258"/>
          <c:y val="5.619775457351689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530888870019905"/>
          <c:y val="0.22190908216209237"/>
          <c:w val="0.84500849035952119"/>
          <c:h val="0.44093622819220951"/>
        </c:manualLayout>
      </c:layout>
      <c:lineChart>
        <c:grouping val="standard"/>
        <c:varyColors val="0"/>
        <c:ser>
          <c:idx val="0"/>
          <c:order val="0"/>
          <c:tx>
            <c:v>Soil Water</c:v>
          </c:tx>
          <c:spPr>
            <a:ln w="12700">
              <a:solidFill>
                <a:srgbClr val="003300"/>
              </a:solidFill>
              <a:prstDash val="solid"/>
            </a:ln>
          </c:spPr>
          <c:marker>
            <c:symbol val="square"/>
            <c:size val="3"/>
            <c:spPr>
              <a:solidFill>
                <a:srgbClr val="008000"/>
              </a:solidFill>
              <a:ln>
                <a:solidFill>
                  <a:srgbClr val="003300"/>
                </a:solidFill>
                <a:prstDash val="solid"/>
              </a:ln>
            </c:spPr>
          </c:marker>
          <c:cat>
            <c:numRef>
              <c:f>Sheet2!$A$17:$A$130</c:f>
              <c:numCache>
                <c:formatCode>m/d/yyyy</c:formatCode>
                <c:ptCount val="114"/>
                <c:pt idx="0">
                  <c:v>45430</c:v>
                </c:pt>
                <c:pt idx="1">
                  <c:v>45431</c:v>
                </c:pt>
                <c:pt idx="2">
                  <c:v>45432</c:v>
                </c:pt>
                <c:pt idx="3">
                  <c:v>45433</c:v>
                </c:pt>
                <c:pt idx="4">
                  <c:v>45434</c:v>
                </c:pt>
                <c:pt idx="5">
                  <c:v>45435</c:v>
                </c:pt>
                <c:pt idx="6">
                  <c:v>45436</c:v>
                </c:pt>
                <c:pt idx="7">
                  <c:v>45437</c:v>
                </c:pt>
                <c:pt idx="8">
                  <c:v>45438</c:v>
                </c:pt>
                <c:pt idx="9">
                  <c:v>45439</c:v>
                </c:pt>
                <c:pt idx="10">
                  <c:v>45440</c:v>
                </c:pt>
                <c:pt idx="11">
                  <c:v>45441</c:v>
                </c:pt>
                <c:pt idx="12">
                  <c:v>45442</c:v>
                </c:pt>
                <c:pt idx="13">
                  <c:v>45443</c:v>
                </c:pt>
                <c:pt idx="14">
                  <c:v>45444</c:v>
                </c:pt>
                <c:pt idx="15">
                  <c:v>45445</c:v>
                </c:pt>
                <c:pt idx="16">
                  <c:v>45446</c:v>
                </c:pt>
                <c:pt idx="17">
                  <c:v>45447</c:v>
                </c:pt>
                <c:pt idx="18">
                  <c:v>45448</c:v>
                </c:pt>
                <c:pt idx="19">
                  <c:v>45449</c:v>
                </c:pt>
                <c:pt idx="20">
                  <c:v>45450</c:v>
                </c:pt>
                <c:pt idx="21">
                  <c:v>45451</c:v>
                </c:pt>
                <c:pt idx="22">
                  <c:v>45452</c:v>
                </c:pt>
                <c:pt idx="23">
                  <c:v>45453</c:v>
                </c:pt>
                <c:pt idx="24">
                  <c:v>45454</c:v>
                </c:pt>
                <c:pt idx="25">
                  <c:v>45455</c:v>
                </c:pt>
                <c:pt idx="26">
                  <c:v>45456</c:v>
                </c:pt>
                <c:pt idx="27">
                  <c:v>45457</c:v>
                </c:pt>
                <c:pt idx="28">
                  <c:v>45458</c:v>
                </c:pt>
                <c:pt idx="29">
                  <c:v>45459</c:v>
                </c:pt>
                <c:pt idx="30">
                  <c:v>45460</c:v>
                </c:pt>
                <c:pt idx="31">
                  <c:v>45461</c:v>
                </c:pt>
                <c:pt idx="32">
                  <c:v>45462</c:v>
                </c:pt>
                <c:pt idx="33">
                  <c:v>45463</c:v>
                </c:pt>
                <c:pt idx="34">
                  <c:v>45464</c:v>
                </c:pt>
                <c:pt idx="35">
                  <c:v>45465</c:v>
                </c:pt>
                <c:pt idx="36">
                  <c:v>45466</c:v>
                </c:pt>
                <c:pt idx="37">
                  <c:v>45467</c:v>
                </c:pt>
                <c:pt idx="38">
                  <c:v>45468</c:v>
                </c:pt>
                <c:pt idx="39">
                  <c:v>45469</c:v>
                </c:pt>
                <c:pt idx="40">
                  <c:v>45470</c:v>
                </c:pt>
                <c:pt idx="41">
                  <c:v>45471</c:v>
                </c:pt>
                <c:pt idx="42">
                  <c:v>45472</c:v>
                </c:pt>
                <c:pt idx="43">
                  <c:v>45473</c:v>
                </c:pt>
                <c:pt idx="44">
                  <c:v>45474</c:v>
                </c:pt>
                <c:pt idx="45">
                  <c:v>45475</c:v>
                </c:pt>
                <c:pt idx="46">
                  <c:v>45476</c:v>
                </c:pt>
                <c:pt idx="47">
                  <c:v>45477</c:v>
                </c:pt>
                <c:pt idx="48">
                  <c:v>45478</c:v>
                </c:pt>
                <c:pt idx="49">
                  <c:v>45479</c:v>
                </c:pt>
                <c:pt idx="50">
                  <c:v>45480</c:v>
                </c:pt>
                <c:pt idx="51">
                  <c:v>45481</c:v>
                </c:pt>
                <c:pt idx="52">
                  <c:v>45482</c:v>
                </c:pt>
                <c:pt idx="53">
                  <c:v>45483</c:v>
                </c:pt>
                <c:pt idx="54">
                  <c:v>45484</c:v>
                </c:pt>
                <c:pt idx="55">
                  <c:v>45485</c:v>
                </c:pt>
                <c:pt idx="56">
                  <c:v>45486</c:v>
                </c:pt>
                <c:pt idx="57">
                  <c:v>45487</c:v>
                </c:pt>
                <c:pt idx="58">
                  <c:v>45488</c:v>
                </c:pt>
                <c:pt idx="59">
                  <c:v>45489</c:v>
                </c:pt>
                <c:pt idx="60">
                  <c:v>45490</c:v>
                </c:pt>
                <c:pt idx="61">
                  <c:v>45491</c:v>
                </c:pt>
                <c:pt idx="62">
                  <c:v>45492</c:v>
                </c:pt>
                <c:pt idx="63">
                  <c:v>45493</c:v>
                </c:pt>
                <c:pt idx="64">
                  <c:v>45494</c:v>
                </c:pt>
                <c:pt idx="65">
                  <c:v>45495</c:v>
                </c:pt>
                <c:pt idx="66">
                  <c:v>45496</c:v>
                </c:pt>
                <c:pt idx="67">
                  <c:v>45497</c:v>
                </c:pt>
                <c:pt idx="68">
                  <c:v>45498</c:v>
                </c:pt>
                <c:pt idx="69">
                  <c:v>45499</c:v>
                </c:pt>
                <c:pt idx="70">
                  <c:v>45500</c:v>
                </c:pt>
                <c:pt idx="71">
                  <c:v>45501</c:v>
                </c:pt>
                <c:pt idx="72">
                  <c:v>45502</c:v>
                </c:pt>
                <c:pt idx="73">
                  <c:v>45503</c:v>
                </c:pt>
                <c:pt idx="74">
                  <c:v>45504</c:v>
                </c:pt>
                <c:pt idx="75">
                  <c:v>45505</c:v>
                </c:pt>
                <c:pt idx="76">
                  <c:v>45506</c:v>
                </c:pt>
                <c:pt idx="77">
                  <c:v>45507</c:v>
                </c:pt>
                <c:pt idx="78">
                  <c:v>45508</c:v>
                </c:pt>
                <c:pt idx="79">
                  <c:v>45509</c:v>
                </c:pt>
                <c:pt idx="80">
                  <c:v>45510</c:v>
                </c:pt>
                <c:pt idx="81">
                  <c:v>45511</c:v>
                </c:pt>
                <c:pt idx="82">
                  <c:v>45512</c:v>
                </c:pt>
                <c:pt idx="83">
                  <c:v>45513</c:v>
                </c:pt>
                <c:pt idx="84">
                  <c:v>45514</c:v>
                </c:pt>
                <c:pt idx="85">
                  <c:v>45515</c:v>
                </c:pt>
                <c:pt idx="86">
                  <c:v>45516</c:v>
                </c:pt>
                <c:pt idx="87">
                  <c:v>45517</c:v>
                </c:pt>
                <c:pt idx="88">
                  <c:v>45518</c:v>
                </c:pt>
                <c:pt idx="89">
                  <c:v>45519</c:v>
                </c:pt>
                <c:pt idx="90">
                  <c:v>45520</c:v>
                </c:pt>
                <c:pt idx="91">
                  <c:v>45521</c:v>
                </c:pt>
                <c:pt idx="92">
                  <c:v>45522</c:v>
                </c:pt>
                <c:pt idx="93">
                  <c:v>45523</c:v>
                </c:pt>
                <c:pt idx="94">
                  <c:v>45524</c:v>
                </c:pt>
                <c:pt idx="95">
                  <c:v>45525</c:v>
                </c:pt>
                <c:pt idx="96">
                  <c:v>45526</c:v>
                </c:pt>
                <c:pt idx="97">
                  <c:v>45527</c:v>
                </c:pt>
                <c:pt idx="98">
                  <c:v>45528</c:v>
                </c:pt>
                <c:pt idx="99">
                  <c:v>45529</c:v>
                </c:pt>
                <c:pt idx="100">
                  <c:v>45530</c:v>
                </c:pt>
                <c:pt idx="101">
                  <c:v>45531</c:v>
                </c:pt>
                <c:pt idx="102">
                  <c:v>45532</c:v>
                </c:pt>
                <c:pt idx="103">
                  <c:v>45533</c:v>
                </c:pt>
                <c:pt idx="104">
                  <c:v>45534</c:v>
                </c:pt>
                <c:pt idx="105">
                  <c:v>45535</c:v>
                </c:pt>
                <c:pt idx="106">
                  <c:v>45536</c:v>
                </c:pt>
                <c:pt idx="107">
                  <c:v>45537</c:v>
                </c:pt>
                <c:pt idx="108">
                  <c:v>45538</c:v>
                </c:pt>
                <c:pt idx="109">
                  <c:v>45539</c:v>
                </c:pt>
                <c:pt idx="110">
                  <c:v>45540</c:v>
                </c:pt>
                <c:pt idx="111">
                  <c:v>45541</c:v>
                </c:pt>
                <c:pt idx="112">
                  <c:v>45542</c:v>
                </c:pt>
                <c:pt idx="113">
                  <c:v>45543</c:v>
                </c:pt>
              </c:numCache>
            </c:numRef>
          </c:cat>
          <c:val>
            <c:numRef>
              <c:f>Sheet2!$U$17:$U$167</c:f>
              <c:numCache>
                <c:formatCode>General</c:formatCode>
                <c:ptCount val="151"/>
                <c:pt idx="0">
                  <c:v>2.6504081632653063</c:v>
                </c:pt>
                <c:pt idx="1">
                  <c:v>2.9608163265306127</c:v>
                </c:pt>
                <c:pt idx="2">
                  <c:v>3.2712244897959186</c:v>
                </c:pt>
                <c:pt idx="3">
                  <c:v>3.5414751780612255</c:v>
                </c:pt>
                <c:pt idx="4">
                  <c:v>3.8920408163265314</c:v>
                </c:pt>
                <c:pt idx="5">
                  <c:v>4.1472915045918377</c:v>
                </c:pt>
                <c:pt idx="6">
                  <c:v>4.4127784188571422</c:v>
                </c:pt>
                <c:pt idx="7">
                  <c:v>4.6631865821224494</c:v>
                </c:pt>
                <c:pt idx="8">
                  <c:v>4.9210947453877552</c:v>
                </c:pt>
                <c:pt idx="9">
                  <c:v>5.1890029086530607</c:v>
                </c:pt>
                <c:pt idx="10">
                  <c:v>5.4369110719183666</c:v>
                </c:pt>
                <c:pt idx="11">
                  <c:v>5.9772406461836738</c:v>
                </c:pt>
                <c:pt idx="12">
                  <c:v>6.2426488094489798</c:v>
                </c:pt>
                <c:pt idx="13">
                  <c:v>6.5505569997142867</c:v>
                </c:pt>
                <c:pt idx="14">
                  <c:v>6.9961224489795919</c:v>
                </c:pt>
                <c:pt idx="15">
                  <c:v>7.2540306122448976</c:v>
                </c:pt>
                <c:pt idx="16">
                  <c:v>7.5119387755102034</c:v>
                </c:pt>
                <c:pt idx="17">
                  <c:v>7.7975044407755085</c:v>
                </c:pt>
                <c:pt idx="18">
                  <c:v>8.2052552100408143</c:v>
                </c:pt>
                <c:pt idx="19">
                  <c:v>8.4452467066394536</c:v>
                </c:pt>
                <c:pt idx="20">
                  <c:v>8.6929882032380945</c:v>
                </c:pt>
                <c:pt idx="21">
                  <c:v>8.9412963665034013</c:v>
                </c:pt>
                <c:pt idx="22">
                  <c:v>9.3514621127687079</c:v>
                </c:pt>
                <c:pt idx="23">
                  <c:v>9.5597869427006792</c:v>
                </c:pt>
                <c:pt idx="24">
                  <c:v>9.7205951059659874</c:v>
                </c:pt>
                <c:pt idx="25">
                  <c:v>9.889503269231291</c:v>
                </c:pt>
                <c:pt idx="26">
                  <c:v>10.089178099163266</c:v>
                </c:pt>
                <c:pt idx="27">
                  <c:v>10.265836262428575</c:v>
                </c:pt>
                <c:pt idx="28">
                  <c:v>10.437753644360546</c:v>
                </c:pt>
                <c:pt idx="29">
                  <c:v>10.532761807625853</c:v>
                </c:pt>
                <c:pt idx="30">
                  <c:v>10.685669970891157</c:v>
                </c:pt>
                <c:pt idx="31">
                  <c:v>10.939982743489796</c:v>
                </c:pt>
                <c:pt idx="32">
                  <c:v>11.056257573421769</c:v>
                </c:pt>
                <c:pt idx="33">
                  <c:v>11.120165736687078</c:v>
                </c:pt>
                <c:pt idx="34">
                  <c:v>11.228549758285716</c:v>
                </c:pt>
                <c:pt idx="35">
                  <c:v>11.263041254884355</c:v>
                </c:pt>
                <c:pt idx="36">
                  <c:v>11.302849418149659</c:v>
                </c:pt>
                <c:pt idx="37">
                  <c:v>11.332207581414966</c:v>
                </c:pt>
                <c:pt idx="38">
                  <c:v>12.368782411346942</c:v>
                </c:pt>
                <c:pt idx="39">
                  <c:v>12.450440574612244</c:v>
                </c:pt>
                <c:pt idx="40">
                  <c:v>12.486315404544218</c:v>
                </c:pt>
                <c:pt idx="41">
                  <c:v>12.582002318809526</c:v>
                </c:pt>
                <c:pt idx="42">
                  <c:v>12.871589260074831</c:v>
                </c:pt>
                <c:pt idx="43">
                  <c:v>12.952256615006805</c:v>
                </c:pt>
                <c:pt idx="44">
                  <c:v>13.166689000938774</c:v>
                </c:pt>
                <c:pt idx="45">
                  <c:v>13.606097353204081</c:v>
                </c:pt>
                <c:pt idx="46">
                  <c:v>13.655072183136056</c:v>
                </c:pt>
                <c:pt idx="47">
                  <c:v>13.97015170340136</c:v>
                </c:pt>
                <c:pt idx="48">
                  <c:v>14.028559866666665</c:v>
                </c:pt>
                <c:pt idx="49">
                  <c:v>14.410889386931967</c:v>
                </c:pt>
                <c:pt idx="50">
                  <c:v>14.325046969931968</c:v>
                </c:pt>
                <c:pt idx="51">
                  <c:v>14.127204498931967</c:v>
                </c:pt>
                <c:pt idx="52">
                  <c:v>13.815204498931969</c:v>
                </c:pt>
                <c:pt idx="53">
                  <c:v>13.503204498931972</c:v>
                </c:pt>
                <c:pt idx="54">
                  <c:v>13.143204498931972</c:v>
                </c:pt>
                <c:pt idx="55">
                  <c:v>12.807204498931974</c:v>
                </c:pt>
                <c:pt idx="56">
                  <c:v>12.447204498931974</c:v>
                </c:pt>
                <c:pt idx="57">
                  <c:v>12.087204498931975</c:v>
                </c:pt>
                <c:pt idx="58">
                  <c:v>11.823204498931975</c:v>
                </c:pt>
                <c:pt idx="59">
                  <c:v>11.783204498931973</c:v>
                </c:pt>
                <c:pt idx="60">
                  <c:v>12.295204498931973</c:v>
                </c:pt>
                <c:pt idx="61">
                  <c:v>12.095362000931971</c:v>
                </c:pt>
                <c:pt idx="62">
                  <c:v>11.915362000931971</c:v>
                </c:pt>
                <c:pt idx="63">
                  <c:v>13.361362891931968</c:v>
                </c:pt>
                <c:pt idx="64">
                  <c:v>13.145362891931967</c:v>
                </c:pt>
                <c:pt idx="65">
                  <c:v>12.929362891931966</c:v>
                </c:pt>
                <c:pt idx="66">
                  <c:v>13.303362918931967</c:v>
                </c:pt>
                <c:pt idx="67">
                  <c:v>13.003362918931966</c:v>
                </c:pt>
                <c:pt idx="68">
                  <c:v>12.619362918931966</c:v>
                </c:pt>
                <c:pt idx="69">
                  <c:v>12.247362918931966</c:v>
                </c:pt>
                <c:pt idx="70">
                  <c:v>11.959362918931966</c:v>
                </c:pt>
                <c:pt idx="71">
                  <c:v>11.671362918931965</c:v>
                </c:pt>
                <c:pt idx="72">
                  <c:v>11.371362918931965</c:v>
                </c:pt>
                <c:pt idx="73">
                  <c:v>12.083362918931964</c:v>
                </c:pt>
                <c:pt idx="74">
                  <c:v>11.795362918931964</c:v>
                </c:pt>
                <c:pt idx="75">
                  <c:v>11.483362918931967</c:v>
                </c:pt>
                <c:pt idx="76">
                  <c:v>11.159362918931969</c:v>
                </c:pt>
                <c:pt idx="77">
                  <c:v>10.781509585598627</c:v>
                </c:pt>
                <c:pt idx="78">
                  <c:v>10.446839490360528</c:v>
                </c:pt>
                <c:pt idx="79">
                  <c:v>10.30789163831971</c:v>
                </c:pt>
                <c:pt idx="80">
                  <c:v>10.315018786558287</c:v>
                </c:pt>
                <c:pt idx="81">
                  <c:v>10.947018786558289</c:v>
                </c:pt>
                <c:pt idx="82">
                  <c:v>11.031097591558289</c:v>
                </c:pt>
                <c:pt idx="83">
                  <c:v>11.006940143558289</c:v>
                </c:pt>
                <c:pt idx="84">
                  <c:v>10.958782695558288</c:v>
                </c:pt>
                <c:pt idx="85">
                  <c:v>10.852859618635211</c:v>
                </c:pt>
                <c:pt idx="86">
                  <c:v>10.879782803558285</c:v>
                </c:pt>
                <c:pt idx="87">
                  <c:v>11.857630866327515</c:v>
                </c:pt>
                <c:pt idx="88">
                  <c:v>11.610629065404439</c:v>
                </c:pt>
                <c:pt idx="89">
                  <c:v>11.382859834635205</c:v>
                </c:pt>
                <c:pt idx="90">
                  <c:v>11.138705988481359</c:v>
                </c:pt>
                <c:pt idx="91">
                  <c:v>11.021319599173665</c:v>
                </c:pt>
                <c:pt idx="92">
                  <c:v>10.828396522250589</c:v>
                </c:pt>
                <c:pt idx="93">
                  <c:v>10.620011906865976</c:v>
                </c:pt>
                <c:pt idx="94">
                  <c:v>11.205242676096745</c:v>
                </c:pt>
                <c:pt idx="95">
                  <c:v>11.006550368404437</c:v>
                </c:pt>
                <c:pt idx="96">
                  <c:v>10.905011906865973</c:v>
                </c:pt>
                <c:pt idx="97">
                  <c:v>10.836933236865974</c:v>
                </c:pt>
                <c:pt idx="98">
                  <c:v>10.676396657250592</c:v>
                </c:pt>
                <c:pt idx="99">
                  <c:v>10.44585819571213</c:v>
                </c:pt>
                <c:pt idx="100">
                  <c:v>10.296319734173668</c:v>
                </c:pt>
                <c:pt idx="101">
                  <c:v>10.924318014250591</c:v>
                </c:pt>
                <c:pt idx="102">
                  <c:v>10.88216056625059</c:v>
                </c:pt>
                <c:pt idx="103">
                  <c:v>10.760314412404437</c:v>
                </c:pt>
                <c:pt idx="104">
                  <c:v>10.627391335481359</c:v>
                </c:pt>
                <c:pt idx="105">
                  <c:v>10.491468258558282</c:v>
                </c:pt>
                <c:pt idx="106">
                  <c:v>10.346083643173664</c:v>
                </c:pt>
                <c:pt idx="107">
                  <c:v>10.172083643173664</c:v>
                </c:pt>
                <c:pt idx="108">
                  <c:v>10.010545181635202</c:v>
                </c:pt>
                <c:pt idx="109">
                  <c:v>9.9295451816352021</c:v>
                </c:pt>
                <c:pt idx="110">
                  <c:v>9.833545181635202</c:v>
                </c:pt>
                <c:pt idx="111">
                  <c:v>9.7239297970198173</c:v>
                </c:pt>
                <c:pt idx="112">
                  <c:v>9.6099297970198165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12-4BD8-B0BF-D960D591333E}"/>
            </c:ext>
          </c:extLst>
        </c:ser>
        <c:ser>
          <c:idx val="1"/>
          <c:order val="1"/>
          <c:tx>
            <c:v>SW Storage @ FC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Sheet2!$A$17:$A$130</c:f>
              <c:numCache>
                <c:formatCode>m/d/yyyy</c:formatCode>
                <c:ptCount val="114"/>
                <c:pt idx="0">
                  <c:v>45430</c:v>
                </c:pt>
                <c:pt idx="1">
                  <c:v>45431</c:v>
                </c:pt>
                <c:pt idx="2">
                  <c:v>45432</c:v>
                </c:pt>
                <c:pt idx="3">
                  <c:v>45433</c:v>
                </c:pt>
                <c:pt idx="4">
                  <c:v>45434</c:v>
                </c:pt>
                <c:pt idx="5">
                  <c:v>45435</c:v>
                </c:pt>
                <c:pt idx="6">
                  <c:v>45436</c:v>
                </c:pt>
                <c:pt idx="7">
                  <c:v>45437</c:v>
                </c:pt>
                <c:pt idx="8">
                  <c:v>45438</c:v>
                </c:pt>
                <c:pt idx="9">
                  <c:v>45439</c:v>
                </c:pt>
                <c:pt idx="10">
                  <c:v>45440</c:v>
                </c:pt>
                <c:pt idx="11">
                  <c:v>45441</c:v>
                </c:pt>
                <c:pt idx="12">
                  <c:v>45442</c:v>
                </c:pt>
                <c:pt idx="13">
                  <c:v>45443</c:v>
                </c:pt>
                <c:pt idx="14">
                  <c:v>45444</c:v>
                </c:pt>
                <c:pt idx="15">
                  <c:v>45445</c:v>
                </c:pt>
                <c:pt idx="16">
                  <c:v>45446</c:v>
                </c:pt>
                <c:pt idx="17">
                  <c:v>45447</c:v>
                </c:pt>
                <c:pt idx="18">
                  <c:v>45448</c:v>
                </c:pt>
                <c:pt idx="19">
                  <c:v>45449</c:v>
                </c:pt>
                <c:pt idx="20">
                  <c:v>45450</c:v>
                </c:pt>
                <c:pt idx="21">
                  <c:v>45451</c:v>
                </c:pt>
                <c:pt idx="22">
                  <c:v>45452</c:v>
                </c:pt>
                <c:pt idx="23">
                  <c:v>45453</c:v>
                </c:pt>
                <c:pt idx="24">
                  <c:v>45454</c:v>
                </c:pt>
                <c:pt idx="25">
                  <c:v>45455</c:v>
                </c:pt>
                <c:pt idx="26">
                  <c:v>45456</c:v>
                </c:pt>
                <c:pt idx="27">
                  <c:v>45457</c:v>
                </c:pt>
                <c:pt idx="28">
                  <c:v>45458</c:v>
                </c:pt>
                <c:pt idx="29">
                  <c:v>45459</c:v>
                </c:pt>
                <c:pt idx="30">
                  <c:v>45460</c:v>
                </c:pt>
                <c:pt idx="31">
                  <c:v>45461</c:v>
                </c:pt>
                <c:pt idx="32">
                  <c:v>45462</c:v>
                </c:pt>
                <c:pt idx="33">
                  <c:v>45463</c:v>
                </c:pt>
                <c:pt idx="34">
                  <c:v>45464</c:v>
                </c:pt>
                <c:pt idx="35">
                  <c:v>45465</c:v>
                </c:pt>
                <c:pt idx="36">
                  <c:v>45466</c:v>
                </c:pt>
                <c:pt idx="37">
                  <c:v>45467</c:v>
                </c:pt>
                <c:pt idx="38">
                  <c:v>45468</c:v>
                </c:pt>
                <c:pt idx="39">
                  <c:v>45469</c:v>
                </c:pt>
                <c:pt idx="40">
                  <c:v>45470</c:v>
                </c:pt>
                <c:pt idx="41">
                  <c:v>45471</c:v>
                </c:pt>
                <c:pt idx="42">
                  <c:v>45472</c:v>
                </c:pt>
                <c:pt idx="43">
                  <c:v>45473</c:v>
                </c:pt>
                <c:pt idx="44">
                  <c:v>45474</c:v>
                </c:pt>
                <c:pt idx="45">
                  <c:v>45475</c:v>
                </c:pt>
                <c:pt idx="46">
                  <c:v>45476</c:v>
                </c:pt>
                <c:pt idx="47">
                  <c:v>45477</c:v>
                </c:pt>
                <c:pt idx="48">
                  <c:v>45478</c:v>
                </c:pt>
                <c:pt idx="49">
                  <c:v>45479</c:v>
                </c:pt>
                <c:pt idx="50">
                  <c:v>45480</c:v>
                </c:pt>
                <c:pt idx="51">
                  <c:v>45481</c:v>
                </c:pt>
                <c:pt idx="52">
                  <c:v>45482</c:v>
                </c:pt>
                <c:pt idx="53">
                  <c:v>45483</c:v>
                </c:pt>
                <c:pt idx="54">
                  <c:v>45484</c:v>
                </c:pt>
                <c:pt idx="55">
                  <c:v>45485</c:v>
                </c:pt>
                <c:pt idx="56">
                  <c:v>45486</c:v>
                </c:pt>
                <c:pt idx="57">
                  <c:v>45487</c:v>
                </c:pt>
                <c:pt idx="58">
                  <c:v>45488</c:v>
                </c:pt>
                <c:pt idx="59">
                  <c:v>45489</c:v>
                </c:pt>
                <c:pt idx="60">
                  <c:v>45490</c:v>
                </c:pt>
                <c:pt idx="61">
                  <c:v>45491</c:v>
                </c:pt>
                <c:pt idx="62">
                  <c:v>45492</c:v>
                </c:pt>
                <c:pt idx="63">
                  <c:v>45493</c:v>
                </c:pt>
                <c:pt idx="64">
                  <c:v>45494</c:v>
                </c:pt>
                <c:pt idx="65">
                  <c:v>45495</c:v>
                </c:pt>
                <c:pt idx="66">
                  <c:v>45496</c:v>
                </c:pt>
                <c:pt idx="67">
                  <c:v>45497</c:v>
                </c:pt>
                <c:pt idx="68">
                  <c:v>45498</c:v>
                </c:pt>
                <c:pt idx="69">
                  <c:v>45499</c:v>
                </c:pt>
                <c:pt idx="70">
                  <c:v>45500</c:v>
                </c:pt>
                <c:pt idx="71">
                  <c:v>45501</c:v>
                </c:pt>
                <c:pt idx="72">
                  <c:v>45502</c:v>
                </c:pt>
                <c:pt idx="73">
                  <c:v>45503</c:v>
                </c:pt>
                <c:pt idx="74">
                  <c:v>45504</c:v>
                </c:pt>
                <c:pt idx="75">
                  <c:v>45505</c:v>
                </c:pt>
                <c:pt idx="76">
                  <c:v>45506</c:v>
                </c:pt>
                <c:pt idx="77">
                  <c:v>45507</c:v>
                </c:pt>
                <c:pt idx="78">
                  <c:v>45508</c:v>
                </c:pt>
                <c:pt idx="79">
                  <c:v>45509</c:v>
                </c:pt>
                <c:pt idx="80">
                  <c:v>45510</c:v>
                </c:pt>
                <c:pt idx="81">
                  <c:v>45511</c:v>
                </c:pt>
                <c:pt idx="82">
                  <c:v>45512</c:v>
                </c:pt>
                <c:pt idx="83">
                  <c:v>45513</c:v>
                </c:pt>
                <c:pt idx="84">
                  <c:v>45514</c:v>
                </c:pt>
                <c:pt idx="85">
                  <c:v>45515</c:v>
                </c:pt>
                <c:pt idx="86">
                  <c:v>45516</c:v>
                </c:pt>
                <c:pt idx="87">
                  <c:v>45517</c:v>
                </c:pt>
                <c:pt idx="88">
                  <c:v>45518</c:v>
                </c:pt>
                <c:pt idx="89">
                  <c:v>45519</c:v>
                </c:pt>
                <c:pt idx="90">
                  <c:v>45520</c:v>
                </c:pt>
                <c:pt idx="91">
                  <c:v>45521</c:v>
                </c:pt>
                <c:pt idx="92">
                  <c:v>45522</c:v>
                </c:pt>
                <c:pt idx="93">
                  <c:v>45523</c:v>
                </c:pt>
                <c:pt idx="94">
                  <c:v>45524</c:v>
                </c:pt>
                <c:pt idx="95">
                  <c:v>45525</c:v>
                </c:pt>
                <c:pt idx="96">
                  <c:v>45526</c:v>
                </c:pt>
                <c:pt idx="97">
                  <c:v>45527</c:v>
                </c:pt>
                <c:pt idx="98">
                  <c:v>45528</c:v>
                </c:pt>
                <c:pt idx="99">
                  <c:v>45529</c:v>
                </c:pt>
                <c:pt idx="100">
                  <c:v>45530</c:v>
                </c:pt>
                <c:pt idx="101">
                  <c:v>45531</c:v>
                </c:pt>
                <c:pt idx="102">
                  <c:v>45532</c:v>
                </c:pt>
                <c:pt idx="103">
                  <c:v>45533</c:v>
                </c:pt>
                <c:pt idx="104">
                  <c:v>45534</c:v>
                </c:pt>
                <c:pt idx="105">
                  <c:v>45535</c:v>
                </c:pt>
                <c:pt idx="106">
                  <c:v>45536</c:v>
                </c:pt>
                <c:pt idx="107">
                  <c:v>45537</c:v>
                </c:pt>
                <c:pt idx="108">
                  <c:v>45538</c:v>
                </c:pt>
                <c:pt idx="109">
                  <c:v>45539</c:v>
                </c:pt>
                <c:pt idx="110">
                  <c:v>45540</c:v>
                </c:pt>
                <c:pt idx="111">
                  <c:v>45541</c:v>
                </c:pt>
                <c:pt idx="112">
                  <c:v>45542</c:v>
                </c:pt>
                <c:pt idx="113">
                  <c:v>45543</c:v>
                </c:pt>
              </c:numCache>
            </c:numRef>
          </c:cat>
          <c:val>
            <c:numRef>
              <c:f>Sheet2!$Q$17:$Q$167</c:f>
              <c:numCache>
                <c:formatCode>General</c:formatCode>
                <c:ptCount val="151"/>
                <c:pt idx="0">
                  <c:v>2.6504081632653063</c:v>
                </c:pt>
                <c:pt idx="1">
                  <c:v>2.9608163265306127</c:v>
                </c:pt>
                <c:pt idx="2">
                  <c:v>3.2712244897959186</c:v>
                </c:pt>
                <c:pt idx="3">
                  <c:v>3.581632653061225</c:v>
                </c:pt>
                <c:pt idx="4">
                  <c:v>3.8920408163265314</c:v>
                </c:pt>
                <c:pt idx="5">
                  <c:v>4.2024489795918374</c:v>
                </c:pt>
                <c:pt idx="6">
                  <c:v>4.5128571428571433</c:v>
                </c:pt>
                <c:pt idx="7">
                  <c:v>4.8232653061224493</c:v>
                </c:pt>
                <c:pt idx="8">
                  <c:v>5.1336734693877553</c:v>
                </c:pt>
                <c:pt idx="9">
                  <c:v>5.4440816326530612</c:v>
                </c:pt>
                <c:pt idx="10">
                  <c:v>5.7544897959183672</c:v>
                </c:pt>
                <c:pt idx="11">
                  <c:v>6.0648979591836731</c:v>
                </c:pt>
                <c:pt idx="12">
                  <c:v>6.3753061224489791</c:v>
                </c:pt>
                <c:pt idx="13">
                  <c:v>6.6857142857142859</c:v>
                </c:pt>
                <c:pt idx="14">
                  <c:v>6.9961224489795919</c:v>
                </c:pt>
                <c:pt idx="15">
                  <c:v>7.3065306122448979</c:v>
                </c:pt>
                <c:pt idx="16">
                  <c:v>7.6169387755102047</c:v>
                </c:pt>
                <c:pt idx="17">
                  <c:v>7.9273469387755107</c:v>
                </c:pt>
                <c:pt idx="18">
                  <c:v>8.2377551020408166</c:v>
                </c:pt>
                <c:pt idx="19">
                  <c:v>8.5481632653061226</c:v>
                </c:pt>
                <c:pt idx="20">
                  <c:v>8.8585714285714303</c:v>
                </c:pt>
                <c:pt idx="21">
                  <c:v>9.1689795918367345</c:v>
                </c:pt>
                <c:pt idx="22">
                  <c:v>9.4793877551020422</c:v>
                </c:pt>
                <c:pt idx="23">
                  <c:v>9.7897959183673464</c:v>
                </c:pt>
                <c:pt idx="24">
                  <c:v>10.100204081632654</c:v>
                </c:pt>
                <c:pt idx="25">
                  <c:v>10.410612244897958</c:v>
                </c:pt>
                <c:pt idx="26">
                  <c:v>10.721020408163266</c:v>
                </c:pt>
                <c:pt idx="27">
                  <c:v>11.031428571428572</c:v>
                </c:pt>
                <c:pt idx="28">
                  <c:v>11.341836734693878</c:v>
                </c:pt>
                <c:pt idx="29">
                  <c:v>11.652244897959184</c:v>
                </c:pt>
                <c:pt idx="30">
                  <c:v>11.96265306122449</c:v>
                </c:pt>
                <c:pt idx="31">
                  <c:v>12.273061224489796</c:v>
                </c:pt>
                <c:pt idx="32">
                  <c:v>12.583469387755102</c:v>
                </c:pt>
                <c:pt idx="33">
                  <c:v>12.89387755102041</c:v>
                </c:pt>
                <c:pt idx="34">
                  <c:v>13.204285714285716</c:v>
                </c:pt>
                <c:pt idx="35">
                  <c:v>13.514693877551021</c:v>
                </c:pt>
                <c:pt idx="36">
                  <c:v>13.825102040816326</c:v>
                </c:pt>
                <c:pt idx="37">
                  <c:v>14.135510204081633</c:v>
                </c:pt>
                <c:pt idx="38">
                  <c:v>14.445918367346941</c:v>
                </c:pt>
                <c:pt idx="39">
                  <c:v>14.756326530612245</c:v>
                </c:pt>
                <c:pt idx="40">
                  <c:v>15.066734693877549</c:v>
                </c:pt>
                <c:pt idx="41">
                  <c:v>15.377142857142857</c:v>
                </c:pt>
                <c:pt idx="42">
                  <c:v>15.687551020408163</c:v>
                </c:pt>
                <c:pt idx="43">
                  <c:v>15.997959183673473</c:v>
                </c:pt>
                <c:pt idx="44">
                  <c:v>16.308367346938773</c:v>
                </c:pt>
                <c:pt idx="45">
                  <c:v>16.618775510204081</c:v>
                </c:pt>
                <c:pt idx="46">
                  <c:v>16.929183673469389</c:v>
                </c:pt>
                <c:pt idx="47">
                  <c:v>17.239591836734693</c:v>
                </c:pt>
                <c:pt idx="48">
                  <c:v>17.55</c:v>
                </c:pt>
                <c:pt idx="49">
                  <c:v>17.860408163265305</c:v>
                </c:pt>
                <c:pt idx="50">
                  <c:v>17.860408163265305</c:v>
                </c:pt>
                <c:pt idx="51">
                  <c:v>17.860408163265305</c:v>
                </c:pt>
                <c:pt idx="52">
                  <c:v>17.860408163265305</c:v>
                </c:pt>
                <c:pt idx="53">
                  <c:v>17.860408163265305</c:v>
                </c:pt>
                <c:pt idx="54">
                  <c:v>17.860408163265305</c:v>
                </c:pt>
                <c:pt idx="55">
                  <c:v>17.860408163265305</c:v>
                </c:pt>
                <c:pt idx="56">
                  <c:v>17.860408163265305</c:v>
                </c:pt>
                <c:pt idx="57">
                  <c:v>17.860408163265305</c:v>
                </c:pt>
                <c:pt idx="58">
                  <c:v>17.860408163265305</c:v>
                </c:pt>
                <c:pt idx="59">
                  <c:v>17.860408163265305</c:v>
                </c:pt>
                <c:pt idx="60">
                  <c:v>17.860408163265305</c:v>
                </c:pt>
                <c:pt idx="61">
                  <c:v>17.860408163265305</c:v>
                </c:pt>
                <c:pt idx="62">
                  <c:v>17.860408163265305</c:v>
                </c:pt>
                <c:pt idx="63">
                  <c:v>17.860408163265305</c:v>
                </c:pt>
                <c:pt idx="64">
                  <c:v>17.860408163265305</c:v>
                </c:pt>
                <c:pt idx="65">
                  <c:v>17.860408163265305</c:v>
                </c:pt>
                <c:pt idx="66">
                  <c:v>17.860408163265305</c:v>
                </c:pt>
                <c:pt idx="67">
                  <c:v>17.860408163265305</c:v>
                </c:pt>
                <c:pt idx="68">
                  <c:v>17.860408163265305</c:v>
                </c:pt>
                <c:pt idx="69">
                  <c:v>17.860408163265305</c:v>
                </c:pt>
                <c:pt idx="70">
                  <c:v>17.860408163265305</c:v>
                </c:pt>
                <c:pt idx="71">
                  <c:v>17.860408163265305</c:v>
                </c:pt>
                <c:pt idx="72">
                  <c:v>17.860408163265305</c:v>
                </c:pt>
                <c:pt idx="73">
                  <c:v>17.860408163265305</c:v>
                </c:pt>
                <c:pt idx="74">
                  <c:v>17.860408163265305</c:v>
                </c:pt>
                <c:pt idx="75">
                  <c:v>17.860408163265305</c:v>
                </c:pt>
                <c:pt idx="76">
                  <c:v>17.860408163265305</c:v>
                </c:pt>
                <c:pt idx="77">
                  <c:v>17.860408163265305</c:v>
                </c:pt>
                <c:pt idx="78">
                  <c:v>17.860408163265305</c:v>
                </c:pt>
                <c:pt idx="79">
                  <c:v>17.860408163265305</c:v>
                </c:pt>
                <c:pt idx="80">
                  <c:v>17.860408163265305</c:v>
                </c:pt>
                <c:pt idx="81">
                  <c:v>17.860408163265305</c:v>
                </c:pt>
                <c:pt idx="82">
                  <c:v>17.860408163265305</c:v>
                </c:pt>
                <c:pt idx="83">
                  <c:v>17.860408163265305</c:v>
                </c:pt>
                <c:pt idx="84">
                  <c:v>17.860408163265305</c:v>
                </c:pt>
                <c:pt idx="85">
                  <c:v>17.860408163265305</c:v>
                </c:pt>
                <c:pt idx="86">
                  <c:v>17.860408163265305</c:v>
                </c:pt>
                <c:pt idx="87">
                  <c:v>17.860408163265305</c:v>
                </c:pt>
                <c:pt idx="88">
                  <c:v>17.860408163265305</c:v>
                </c:pt>
                <c:pt idx="89">
                  <c:v>17.860408163265305</c:v>
                </c:pt>
                <c:pt idx="90">
                  <c:v>17.860408163265305</c:v>
                </c:pt>
                <c:pt idx="91">
                  <c:v>17.860408163265305</c:v>
                </c:pt>
                <c:pt idx="92">
                  <c:v>17.860408163265305</c:v>
                </c:pt>
                <c:pt idx="93">
                  <c:v>17.860408163265305</c:v>
                </c:pt>
                <c:pt idx="94">
                  <c:v>17.860408163265305</c:v>
                </c:pt>
                <c:pt idx="95">
                  <c:v>17.860408163265305</c:v>
                </c:pt>
                <c:pt idx="96">
                  <c:v>17.860408163265305</c:v>
                </c:pt>
                <c:pt idx="97">
                  <c:v>17.860408163265305</c:v>
                </c:pt>
                <c:pt idx="98">
                  <c:v>17.860408163265305</c:v>
                </c:pt>
                <c:pt idx="99">
                  <c:v>17.860408163265305</c:v>
                </c:pt>
                <c:pt idx="100">
                  <c:v>17.860408163265305</c:v>
                </c:pt>
                <c:pt idx="101">
                  <c:v>17.860408163265305</c:v>
                </c:pt>
                <c:pt idx="102">
                  <c:v>17.860408163265305</c:v>
                </c:pt>
                <c:pt idx="103">
                  <c:v>17.860408163265305</c:v>
                </c:pt>
                <c:pt idx="104">
                  <c:v>17.860408163265305</c:v>
                </c:pt>
                <c:pt idx="105">
                  <c:v>17.860408163265305</c:v>
                </c:pt>
                <c:pt idx="106">
                  <c:v>17.860408163265305</c:v>
                </c:pt>
                <c:pt idx="107">
                  <c:v>17.860408163265305</c:v>
                </c:pt>
                <c:pt idx="108">
                  <c:v>17.860408163265305</c:v>
                </c:pt>
                <c:pt idx="109">
                  <c:v>17.860408163265305</c:v>
                </c:pt>
                <c:pt idx="110">
                  <c:v>17.860408163265305</c:v>
                </c:pt>
                <c:pt idx="111">
                  <c:v>17.860408163265305</c:v>
                </c:pt>
                <c:pt idx="112">
                  <c:v>17.860408163265305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12-4BD8-B0BF-D960D591333E}"/>
            </c:ext>
          </c:extLst>
        </c:ser>
        <c:ser>
          <c:idx val="2"/>
          <c:order val="2"/>
          <c:tx>
            <c:v>SW Storage @ MAD</c:v>
          </c:tx>
          <c:spPr>
            <a:ln w="12700">
              <a:solidFill>
                <a:srgbClr val="993300"/>
              </a:solidFill>
              <a:prstDash val="sysDash"/>
            </a:ln>
          </c:spPr>
          <c:marker>
            <c:symbol val="none"/>
          </c:marker>
          <c:cat>
            <c:numRef>
              <c:f>Sheet2!$A$17:$A$130</c:f>
              <c:numCache>
                <c:formatCode>m/d/yyyy</c:formatCode>
                <c:ptCount val="114"/>
                <c:pt idx="0">
                  <c:v>45430</c:v>
                </c:pt>
                <c:pt idx="1">
                  <c:v>45431</c:v>
                </c:pt>
                <c:pt idx="2">
                  <c:v>45432</c:v>
                </c:pt>
                <c:pt idx="3">
                  <c:v>45433</c:v>
                </c:pt>
                <c:pt idx="4">
                  <c:v>45434</c:v>
                </c:pt>
                <c:pt idx="5">
                  <c:v>45435</c:v>
                </c:pt>
                <c:pt idx="6">
                  <c:v>45436</c:v>
                </c:pt>
                <c:pt idx="7">
                  <c:v>45437</c:v>
                </c:pt>
                <c:pt idx="8">
                  <c:v>45438</c:v>
                </c:pt>
                <c:pt idx="9">
                  <c:v>45439</c:v>
                </c:pt>
                <c:pt idx="10">
                  <c:v>45440</c:v>
                </c:pt>
                <c:pt idx="11">
                  <c:v>45441</c:v>
                </c:pt>
                <c:pt idx="12">
                  <c:v>45442</c:v>
                </c:pt>
                <c:pt idx="13">
                  <c:v>45443</c:v>
                </c:pt>
                <c:pt idx="14">
                  <c:v>45444</c:v>
                </c:pt>
                <c:pt idx="15">
                  <c:v>45445</c:v>
                </c:pt>
                <c:pt idx="16">
                  <c:v>45446</c:v>
                </c:pt>
                <c:pt idx="17">
                  <c:v>45447</c:v>
                </c:pt>
                <c:pt idx="18">
                  <c:v>45448</c:v>
                </c:pt>
                <c:pt idx="19">
                  <c:v>45449</c:v>
                </c:pt>
                <c:pt idx="20">
                  <c:v>45450</c:v>
                </c:pt>
                <c:pt idx="21">
                  <c:v>45451</c:v>
                </c:pt>
                <c:pt idx="22">
                  <c:v>45452</c:v>
                </c:pt>
                <c:pt idx="23">
                  <c:v>45453</c:v>
                </c:pt>
                <c:pt idx="24">
                  <c:v>45454</c:v>
                </c:pt>
                <c:pt idx="25">
                  <c:v>45455</c:v>
                </c:pt>
                <c:pt idx="26">
                  <c:v>45456</c:v>
                </c:pt>
                <c:pt idx="27">
                  <c:v>45457</c:v>
                </c:pt>
                <c:pt idx="28">
                  <c:v>45458</c:v>
                </c:pt>
                <c:pt idx="29">
                  <c:v>45459</c:v>
                </c:pt>
                <c:pt idx="30">
                  <c:v>45460</c:v>
                </c:pt>
                <c:pt idx="31">
                  <c:v>45461</c:v>
                </c:pt>
                <c:pt idx="32">
                  <c:v>45462</c:v>
                </c:pt>
                <c:pt idx="33">
                  <c:v>45463</c:v>
                </c:pt>
                <c:pt idx="34">
                  <c:v>45464</c:v>
                </c:pt>
                <c:pt idx="35">
                  <c:v>45465</c:v>
                </c:pt>
                <c:pt idx="36">
                  <c:v>45466</c:v>
                </c:pt>
                <c:pt idx="37">
                  <c:v>45467</c:v>
                </c:pt>
                <c:pt idx="38">
                  <c:v>45468</c:v>
                </c:pt>
                <c:pt idx="39">
                  <c:v>45469</c:v>
                </c:pt>
                <c:pt idx="40">
                  <c:v>45470</c:v>
                </c:pt>
                <c:pt idx="41">
                  <c:v>45471</c:v>
                </c:pt>
                <c:pt idx="42">
                  <c:v>45472</c:v>
                </c:pt>
                <c:pt idx="43">
                  <c:v>45473</c:v>
                </c:pt>
                <c:pt idx="44">
                  <c:v>45474</c:v>
                </c:pt>
                <c:pt idx="45">
                  <c:v>45475</c:v>
                </c:pt>
                <c:pt idx="46">
                  <c:v>45476</c:v>
                </c:pt>
                <c:pt idx="47">
                  <c:v>45477</c:v>
                </c:pt>
                <c:pt idx="48">
                  <c:v>45478</c:v>
                </c:pt>
                <c:pt idx="49">
                  <c:v>45479</c:v>
                </c:pt>
                <c:pt idx="50">
                  <c:v>45480</c:v>
                </c:pt>
                <c:pt idx="51">
                  <c:v>45481</c:v>
                </c:pt>
                <c:pt idx="52">
                  <c:v>45482</c:v>
                </c:pt>
                <c:pt idx="53">
                  <c:v>45483</c:v>
                </c:pt>
                <c:pt idx="54">
                  <c:v>45484</c:v>
                </c:pt>
                <c:pt idx="55">
                  <c:v>45485</c:v>
                </c:pt>
                <c:pt idx="56">
                  <c:v>45486</c:v>
                </c:pt>
                <c:pt idx="57">
                  <c:v>45487</c:v>
                </c:pt>
                <c:pt idx="58">
                  <c:v>45488</c:v>
                </c:pt>
                <c:pt idx="59">
                  <c:v>45489</c:v>
                </c:pt>
                <c:pt idx="60">
                  <c:v>45490</c:v>
                </c:pt>
                <c:pt idx="61">
                  <c:v>45491</c:v>
                </c:pt>
                <c:pt idx="62">
                  <c:v>45492</c:v>
                </c:pt>
                <c:pt idx="63">
                  <c:v>45493</c:v>
                </c:pt>
                <c:pt idx="64">
                  <c:v>45494</c:v>
                </c:pt>
                <c:pt idx="65">
                  <c:v>45495</c:v>
                </c:pt>
                <c:pt idx="66">
                  <c:v>45496</c:v>
                </c:pt>
                <c:pt idx="67">
                  <c:v>45497</c:v>
                </c:pt>
                <c:pt idx="68">
                  <c:v>45498</c:v>
                </c:pt>
                <c:pt idx="69">
                  <c:v>45499</c:v>
                </c:pt>
                <c:pt idx="70">
                  <c:v>45500</c:v>
                </c:pt>
                <c:pt idx="71">
                  <c:v>45501</c:v>
                </c:pt>
                <c:pt idx="72">
                  <c:v>45502</c:v>
                </c:pt>
                <c:pt idx="73">
                  <c:v>45503</c:v>
                </c:pt>
                <c:pt idx="74">
                  <c:v>45504</c:v>
                </c:pt>
                <c:pt idx="75">
                  <c:v>45505</c:v>
                </c:pt>
                <c:pt idx="76">
                  <c:v>45506</c:v>
                </c:pt>
                <c:pt idx="77">
                  <c:v>45507</c:v>
                </c:pt>
                <c:pt idx="78">
                  <c:v>45508</c:v>
                </c:pt>
                <c:pt idx="79">
                  <c:v>45509</c:v>
                </c:pt>
                <c:pt idx="80">
                  <c:v>45510</c:v>
                </c:pt>
                <c:pt idx="81">
                  <c:v>45511</c:v>
                </c:pt>
                <c:pt idx="82">
                  <c:v>45512</c:v>
                </c:pt>
                <c:pt idx="83">
                  <c:v>45513</c:v>
                </c:pt>
                <c:pt idx="84">
                  <c:v>45514</c:v>
                </c:pt>
                <c:pt idx="85">
                  <c:v>45515</c:v>
                </c:pt>
                <c:pt idx="86">
                  <c:v>45516</c:v>
                </c:pt>
                <c:pt idx="87">
                  <c:v>45517</c:v>
                </c:pt>
                <c:pt idx="88">
                  <c:v>45518</c:v>
                </c:pt>
                <c:pt idx="89">
                  <c:v>45519</c:v>
                </c:pt>
                <c:pt idx="90">
                  <c:v>45520</c:v>
                </c:pt>
                <c:pt idx="91">
                  <c:v>45521</c:v>
                </c:pt>
                <c:pt idx="92">
                  <c:v>45522</c:v>
                </c:pt>
                <c:pt idx="93">
                  <c:v>45523</c:v>
                </c:pt>
                <c:pt idx="94">
                  <c:v>45524</c:v>
                </c:pt>
                <c:pt idx="95">
                  <c:v>45525</c:v>
                </c:pt>
                <c:pt idx="96">
                  <c:v>45526</c:v>
                </c:pt>
                <c:pt idx="97">
                  <c:v>45527</c:v>
                </c:pt>
                <c:pt idx="98">
                  <c:v>45528</c:v>
                </c:pt>
                <c:pt idx="99">
                  <c:v>45529</c:v>
                </c:pt>
                <c:pt idx="100">
                  <c:v>45530</c:v>
                </c:pt>
                <c:pt idx="101">
                  <c:v>45531</c:v>
                </c:pt>
                <c:pt idx="102">
                  <c:v>45532</c:v>
                </c:pt>
                <c:pt idx="103">
                  <c:v>45533</c:v>
                </c:pt>
                <c:pt idx="104">
                  <c:v>45534</c:v>
                </c:pt>
                <c:pt idx="105">
                  <c:v>45535</c:v>
                </c:pt>
                <c:pt idx="106">
                  <c:v>45536</c:v>
                </c:pt>
                <c:pt idx="107">
                  <c:v>45537</c:v>
                </c:pt>
                <c:pt idx="108">
                  <c:v>45538</c:v>
                </c:pt>
                <c:pt idx="109">
                  <c:v>45539</c:v>
                </c:pt>
                <c:pt idx="110">
                  <c:v>45540</c:v>
                </c:pt>
                <c:pt idx="111">
                  <c:v>45541</c:v>
                </c:pt>
                <c:pt idx="112">
                  <c:v>45542</c:v>
                </c:pt>
                <c:pt idx="113">
                  <c:v>45543</c:v>
                </c:pt>
              </c:numCache>
            </c:numRef>
          </c:cat>
          <c:val>
            <c:numRef>
              <c:f>Sheet2!$T$17:$T$167</c:f>
              <c:numCache>
                <c:formatCode>General</c:formatCode>
                <c:ptCount val="151"/>
                <c:pt idx="0">
                  <c:v>1.9708163265306125</c:v>
                </c:pt>
                <c:pt idx="1">
                  <c:v>2.2016326530612247</c:v>
                </c:pt>
                <c:pt idx="2">
                  <c:v>2.4324489795918369</c:v>
                </c:pt>
                <c:pt idx="3">
                  <c:v>2.6632653061224492</c:v>
                </c:pt>
                <c:pt idx="4">
                  <c:v>2.8940816326530618</c:v>
                </c:pt>
                <c:pt idx="5">
                  <c:v>3.1248979591836736</c:v>
                </c:pt>
                <c:pt idx="6">
                  <c:v>3.3557142857142859</c:v>
                </c:pt>
                <c:pt idx="7">
                  <c:v>3.5865306122448981</c:v>
                </c:pt>
                <c:pt idx="8">
                  <c:v>3.8173469387755103</c:v>
                </c:pt>
                <c:pt idx="9">
                  <c:v>4.0481632653061226</c:v>
                </c:pt>
                <c:pt idx="10">
                  <c:v>4.2789795918367348</c:v>
                </c:pt>
                <c:pt idx="11">
                  <c:v>4.5097959183673471</c:v>
                </c:pt>
                <c:pt idx="12">
                  <c:v>4.7406122448979584</c:v>
                </c:pt>
                <c:pt idx="13">
                  <c:v>4.9714285714285715</c:v>
                </c:pt>
                <c:pt idx="14">
                  <c:v>5.2022448979591838</c:v>
                </c:pt>
                <c:pt idx="15">
                  <c:v>5.433061224489796</c:v>
                </c:pt>
                <c:pt idx="16">
                  <c:v>5.6638775510204082</c:v>
                </c:pt>
                <c:pt idx="17">
                  <c:v>5.8946938775510205</c:v>
                </c:pt>
                <c:pt idx="18">
                  <c:v>6.1255102040816327</c:v>
                </c:pt>
                <c:pt idx="19">
                  <c:v>6.356326530612245</c:v>
                </c:pt>
                <c:pt idx="20">
                  <c:v>6.5871428571428581</c:v>
                </c:pt>
                <c:pt idx="21">
                  <c:v>6.8179591836734694</c:v>
                </c:pt>
                <c:pt idx="22">
                  <c:v>7.0487755102040826</c:v>
                </c:pt>
                <c:pt idx="23">
                  <c:v>7.2795918367346939</c:v>
                </c:pt>
                <c:pt idx="24">
                  <c:v>7.510408163265307</c:v>
                </c:pt>
                <c:pt idx="25">
                  <c:v>7.7412244897959184</c:v>
                </c:pt>
                <c:pt idx="26">
                  <c:v>7.9720408163265315</c:v>
                </c:pt>
                <c:pt idx="27">
                  <c:v>8.2028571428571428</c:v>
                </c:pt>
                <c:pt idx="28">
                  <c:v>8.433673469387756</c:v>
                </c:pt>
                <c:pt idx="29">
                  <c:v>8.6644897959183673</c:v>
                </c:pt>
                <c:pt idx="30">
                  <c:v>8.8953061224489787</c:v>
                </c:pt>
                <c:pt idx="31">
                  <c:v>9.1261224489795918</c:v>
                </c:pt>
                <c:pt idx="32">
                  <c:v>9.3569387755102031</c:v>
                </c:pt>
                <c:pt idx="33">
                  <c:v>9.5877551020408163</c:v>
                </c:pt>
                <c:pt idx="34">
                  <c:v>9.8185714285714294</c:v>
                </c:pt>
                <c:pt idx="35">
                  <c:v>10.049387755102043</c:v>
                </c:pt>
                <c:pt idx="36">
                  <c:v>10.280204081632652</c:v>
                </c:pt>
                <c:pt idx="37">
                  <c:v>10.511020408163265</c:v>
                </c:pt>
                <c:pt idx="38">
                  <c:v>10.74183673469388</c:v>
                </c:pt>
                <c:pt idx="39">
                  <c:v>10.97265306122449</c:v>
                </c:pt>
                <c:pt idx="40">
                  <c:v>11.203469387755101</c:v>
                </c:pt>
                <c:pt idx="41">
                  <c:v>11.434285714285714</c:v>
                </c:pt>
                <c:pt idx="42">
                  <c:v>11.665102040816326</c:v>
                </c:pt>
                <c:pt idx="43">
                  <c:v>11.89591836734694</c:v>
                </c:pt>
                <c:pt idx="44">
                  <c:v>12.12673469387755</c:v>
                </c:pt>
                <c:pt idx="45">
                  <c:v>12.357551020408163</c:v>
                </c:pt>
                <c:pt idx="46">
                  <c:v>12.588367346938776</c:v>
                </c:pt>
                <c:pt idx="47">
                  <c:v>12.819183673469386</c:v>
                </c:pt>
                <c:pt idx="48">
                  <c:v>13.05</c:v>
                </c:pt>
                <c:pt idx="49">
                  <c:v>13.280816326530612</c:v>
                </c:pt>
                <c:pt idx="50">
                  <c:v>13.280816326530612</c:v>
                </c:pt>
                <c:pt idx="51">
                  <c:v>13.280816326530612</c:v>
                </c:pt>
                <c:pt idx="52">
                  <c:v>13.280816326530612</c:v>
                </c:pt>
                <c:pt idx="53">
                  <c:v>13.280816326530612</c:v>
                </c:pt>
                <c:pt idx="54">
                  <c:v>13.280816326530612</c:v>
                </c:pt>
                <c:pt idx="55">
                  <c:v>13.280816326530612</c:v>
                </c:pt>
                <c:pt idx="56">
                  <c:v>13.280816326530612</c:v>
                </c:pt>
                <c:pt idx="57">
                  <c:v>13.280816326530612</c:v>
                </c:pt>
                <c:pt idx="58">
                  <c:v>13.280816326530612</c:v>
                </c:pt>
                <c:pt idx="59">
                  <c:v>13.280816326530612</c:v>
                </c:pt>
                <c:pt idx="60">
                  <c:v>13.280816326530612</c:v>
                </c:pt>
                <c:pt idx="61">
                  <c:v>13.280816326530612</c:v>
                </c:pt>
                <c:pt idx="62">
                  <c:v>13.280816326530612</c:v>
                </c:pt>
                <c:pt idx="63">
                  <c:v>13.280816326530612</c:v>
                </c:pt>
                <c:pt idx="64">
                  <c:v>13.280816326530612</c:v>
                </c:pt>
                <c:pt idx="65">
                  <c:v>13.280816326530612</c:v>
                </c:pt>
                <c:pt idx="66">
                  <c:v>13.280816326530612</c:v>
                </c:pt>
                <c:pt idx="67">
                  <c:v>13.280816326530612</c:v>
                </c:pt>
                <c:pt idx="68">
                  <c:v>13.280816326530612</c:v>
                </c:pt>
                <c:pt idx="69">
                  <c:v>13.280816326530612</c:v>
                </c:pt>
                <c:pt idx="70">
                  <c:v>13.280816326530612</c:v>
                </c:pt>
                <c:pt idx="71">
                  <c:v>13.280816326530612</c:v>
                </c:pt>
                <c:pt idx="72">
                  <c:v>13.280816326530612</c:v>
                </c:pt>
                <c:pt idx="73">
                  <c:v>13.280816326530612</c:v>
                </c:pt>
                <c:pt idx="74">
                  <c:v>13.280816326530612</c:v>
                </c:pt>
                <c:pt idx="75">
                  <c:v>13.280816326530612</c:v>
                </c:pt>
                <c:pt idx="76">
                  <c:v>13.280816326530612</c:v>
                </c:pt>
                <c:pt idx="77">
                  <c:v>13.280816326530612</c:v>
                </c:pt>
                <c:pt idx="78">
                  <c:v>13.280816326530612</c:v>
                </c:pt>
                <c:pt idx="79">
                  <c:v>13.280816326530612</c:v>
                </c:pt>
                <c:pt idx="80">
                  <c:v>13.280816326530612</c:v>
                </c:pt>
                <c:pt idx="81">
                  <c:v>13.280816326530612</c:v>
                </c:pt>
                <c:pt idx="82">
                  <c:v>13.280816326530612</c:v>
                </c:pt>
                <c:pt idx="83">
                  <c:v>13.280816326530612</c:v>
                </c:pt>
                <c:pt idx="84">
                  <c:v>13.280816326530612</c:v>
                </c:pt>
                <c:pt idx="85">
                  <c:v>13.280816326530612</c:v>
                </c:pt>
                <c:pt idx="86">
                  <c:v>13.280816326530612</c:v>
                </c:pt>
                <c:pt idx="87">
                  <c:v>13.280816326530612</c:v>
                </c:pt>
                <c:pt idx="88">
                  <c:v>13.280816326530612</c:v>
                </c:pt>
                <c:pt idx="89">
                  <c:v>13.280816326530612</c:v>
                </c:pt>
                <c:pt idx="90">
                  <c:v>13.280816326530612</c:v>
                </c:pt>
                <c:pt idx="91">
                  <c:v>13.280816326530612</c:v>
                </c:pt>
                <c:pt idx="92">
                  <c:v>13.280816326530612</c:v>
                </c:pt>
                <c:pt idx="93">
                  <c:v>13.280816326530612</c:v>
                </c:pt>
                <c:pt idx="94">
                  <c:v>13.280816326530612</c:v>
                </c:pt>
                <c:pt idx="95">
                  <c:v>13.280816326530612</c:v>
                </c:pt>
                <c:pt idx="96">
                  <c:v>13.280816326530612</c:v>
                </c:pt>
                <c:pt idx="97">
                  <c:v>13.280816326530612</c:v>
                </c:pt>
                <c:pt idx="98">
                  <c:v>13.280816326530612</c:v>
                </c:pt>
                <c:pt idx="99">
                  <c:v>13.280816326530612</c:v>
                </c:pt>
                <c:pt idx="100">
                  <c:v>13.280816326530612</c:v>
                </c:pt>
                <c:pt idx="101">
                  <c:v>13.280816326530612</c:v>
                </c:pt>
                <c:pt idx="102">
                  <c:v>13.280816326530612</c:v>
                </c:pt>
                <c:pt idx="103">
                  <c:v>13.280816326530612</c:v>
                </c:pt>
                <c:pt idx="104">
                  <c:v>13.280816326530612</c:v>
                </c:pt>
                <c:pt idx="105">
                  <c:v>13.280816326530612</c:v>
                </c:pt>
                <c:pt idx="106">
                  <c:v>13.280816326530612</c:v>
                </c:pt>
                <c:pt idx="107">
                  <c:v>13.280816326530612</c:v>
                </c:pt>
                <c:pt idx="108">
                  <c:v>13.280816326530612</c:v>
                </c:pt>
                <c:pt idx="109">
                  <c:v>13.280816326530612</c:v>
                </c:pt>
                <c:pt idx="110">
                  <c:v>13.280816326530612</c:v>
                </c:pt>
                <c:pt idx="111">
                  <c:v>13.280816326530612</c:v>
                </c:pt>
                <c:pt idx="112">
                  <c:v>13.280816326530612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12-4BD8-B0BF-D960D591333E}"/>
            </c:ext>
          </c:extLst>
        </c:ser>
        <c:ser>
          <c:idx val="3"/>
          <c:order val="3"/>
          <c:tx>
            <c:v>Rain</c:v>
          </c:tx>
          <c:spPr>
            <a:ln w="19050">
              <a:noFill/>
            </a:ln>
          </c:spPr>
          <c:marker>
            <c:symbol val="circle"/>
            <c:size val="6"/>
            <c:spPr>
              <a:solidFill>
                <a:srgbClr val="008080"/>
              </a:solidFill>
              <a:ln>
                <a:solidFill>
                  <a:srgbClr val="003366"/>
                </a:solidFill>
                <a:prstDash val="solid"/>
              </a:ln>
            </c:spPr>
          </c:marker>
          <c:cat>
            <c:numRef>
              <c:f>Sheet2!$A$17:$A$130</c:f>
              <c:numCache>
                <c:formatCode>m/d/yyyy</c:formatCode>
                <c:ptCount val="114"/>
                <c:pt idx="0">
                  <c:v>45430</c:v>
                </c:pt>
                <c:pt idx="1">
                  <c:v>45431</c:v>
                </c:pt>
                <c:pt idx="2">
                  <c:v>45432</c:v>
                </c:pt>
                <c:pt idx="3">
                  <c:v>45433</c:v>
                </c:pt>
                <c:pt idx="4">
                  <c:v>45434</c:v>
                </c:pt>
                <c:pt idx="5">
                  <c:v>45435</c:v>
                </c:pt>
                <c:pt idx="6">
                  <c:v>45436</c:v>
                </c:pt>
                <c:pt idx="7">
                  <c:v>45437</c:v>
                </c:pt>
                <c:pt idx="8">
                  <c:v>45438</c:v>
                </c:pt>
                <c:pt idx="9">
                  <c:v>45439</c:v>
                </c:pt>
                <c:pt idx="10">
                  <c:v>45440</c:v>
                </c:pt>
                <c:pt idx="11">
                  <c:v>45441</c:v>
                </c:pt>
                <c:pt idx="12">
                  <c:v>45442</c:v>
                </c:pt>
                <c:pt idx="13">
                  <c:v>45443</c:v>
                </c:pt>
                <c:pt idx="14">
                  <c:v>45444</c:v>
                </c:pt>
                <c:pt idx="15">
                  <c:v>45445</c:v>
                </c:pt>
                <c:pt idx="16">
                  <c:v>45446</c:v>
                </c:pt>
                <c:pt idx="17">
                  <c:v>45447</c:v>
                </c:pt>
                <c:pt idx="18">
                  <c:v>45448</c:v>
                </c:pt>
                <c:pt idx="19">
                  <c:v>45449</c:v>
                </c:pt>
                <c:pt idx="20">
                  <c:v>45450</c:v>
                </c:pt>
                <c:pt idx="21">
                  <c:v>45451</c:v>
                </c:pt>
                <c:pt idx="22">
                  <c:v>45452</c:v>
                </c:pt>
                <c:pt idx="23">
                  <c:v>45453</c:v>
                </c:pt>
                <c:pt idx="24">
                  <c:v>45454</c:v>
                </c:pt>
                <c:pt idx="25">
                  <c:v>45455</c:v>
                </c:pt>
                <c:pt idx="26">
                  <c:v>45456</c:v>
                </c:pt>
                <c:pt idx="27">
                  <c:v>45457</c:v>
                </c:pt>
                <c:pt idx="28">
                  <c:v>45458</c:v>
                </c:pt>
                <c:pt idx="29">
                  <c:v>45459</c:v>
                </c:pt>
                <c:pt idx="30">
                  <c:v>45460</c:v>
                </c:pt>
                <c:pt idx="31">
                  <c:v>45461</c:v>
                </c:pt>
                <c:pt idx="32">
                  <c:v>45462</c:v>
                </c:pt>
                <c:pt idx="33">
                  <c:v>45463</c:v>
                </c:pt>
                <c:pt idx="34">
                  <c:v>45464</c:v>
                </c:pt>
                <c:pt idx="35">
                  <c:v>45465</c:v>
                </c:pt>
                <c:pt idx="36">
                  <c:v>45466</c:v>
                </c:pt>
                <c:pt idx="37">
                  <c:v>45467</c:v>
                </c:pt>
                <c:pt idx="38">
                  <c:v>45468</c:v>
                </c:pt>
                <c:pt idx="39">
                  <c:v>45469</c:v>
                </c:pt>
                <c:pt idx="40">
                  <c:v>45470</c:v>
                </c:pt>
                <c:pt idx="41">
                  <c:v>45471</c:v>
                </c:pt>
                <c:pt idx="42">
                  <c:v>45472</c:v>
                </c:pt>
                <c:pt idx="43">
                  <c:v>45473</c:v>
                </c:pt>
                <c:pt idx="44">
                  <c:v>45474</c:v>
                </c:pt>
                <c:pt idx="45">
                  <c:v>45475</c:v>
                </c:pt>
                <c:pt idx="46">
                  <c:v>45476</c:v>
                </c:pt>
                <c:pt idx="47">
                  <c:v>45477</c:v>
                </c:pt>
                <c:pt idx="48">
                  <c:v>45478</c:v>
                </c:pt>
                <c:pt idx="49">
                  <c:v>45479</c:v>
                </c:pt>
                <c:pt idx="50">
                  <c:v>45480</c:v>
                </c:pt>
                <c:pt idx="51">
                  <c:v>45481</c:v>
                </c:pt>
                <c:pt idx="52">
                  <c:v>45482</c:v>
                </c:pt>
                <c:pt idx="53">
                  <c:v>45483</c:v>
                </c:pt>
                <c:pt idx="54">
                  <c:v>45484</c:v>
                </c:pt>
                <c:pt idx="55">
                  <c:v>45485</c:v>
                </c:pt>
                <c:pt idx="56">
                  <c:v>45486</c:v>
                </c:pt>
                <c:pt idx="57">
                  <c:v>45487</c:v>
                </c:pt>
                <c:pt idx="58">
                  <c:v>45488</c:v>
                </c:pt>
                <c:pt idx="59">
                  <c:v>45489</c:v>
                </c:pt>
                <c:pt idx="60">
                  <c:v>45490</c:v>
                </c:pt>
                <c:pt idx="61">
                  <c:v>45491</c:v>
                </c:pt>
                <c:pt idx="62">
                  <c:v>45492</c:v>
                </c:pt>
                <c:pt idx="63">
                  <c:v>45493</c:v>
                </c:pt>
                <c:pt idx="64">
                  <c:v>45494</c:v>
                </c:pt>
                <c:pt idx="65">
                  <c:v>45495</c:v>
                </c:pt>
                <c:pt idx="66">
                  <c:v>45496</c:v>
                </c:pt>
                <c:pt idx="67">
                  <c:v>45497</c:v>
                </c:pt>
                <c:pt idx="68">
                  <c:v>45498</c:v>
                </c:pt>
                <c:pt idx="69">
                  <c:v>45499</c:v>
                </c:pt>
                <c:pt idx="70">
                  <c:v>45500</c:v>
                </c:pt>
                <c:pt idx="71">
                  <c:v>45501</c:v>
                </c:pt>
                <c:pt idx="72">
                  <c:v>45502</c:v>
                </c:pt>
                <c:pt idx="73">
                  <c:v>45503</c:v>
                </c:pt>
                <c:pt idx="74">
                  <c:v>45504</c:v>
                </c:pt>
                <c:pt idx="75">
                  <c:v>45505</c:v>
                </c:pt>
                <c:pt idx="76">
                  <c:v>45506</c:v>
                </c:pt>
                <c:pt idx="77">
                  <c:v>45507</c:v>
                </c:pt>
                <c:pt idx="78">
                  <c:v>45508</c:v>
                </c:pt>
                <c:pt idx="79">
                  <c:v>45509</c:v>
                </c:pt>
                <c:pt idx="80">
                  <c:v>45510</c:v>
                </c:pt>
                <c:pt idx="81">
                  <c:v>45511</c:v>
                </c:pt>
                <c:pt idx="82">
                  <c:v>45512</c:v>
                </c:pt>
                <c:pt idx="83">
                  <c:v>45513</c:v>
                </c:pt>
                <c:pt idx="84">
                  <c:v>45514</c:v>
                </c:pt>
                <c:pt idx="85">
                  <c:v>45515</c:v>
                </c:pt>
                <c:pt idx="86">
                  <c:v>45516</c:v>
                </c:pt>
                <c:pt idx="87">
                  <c:v>45517</c:v>
                </c:pt>
                <c:pt idx="88">
                  <c:v>45518</c:v>
                </c:pt>
                <c:pt idx="89">
                  <c:v>45519</c:v>
                </c:pt>
                <c:pt idx="90">
                  <c:v>45520</c:v>
                </c:pt>
                <c:pt idx="91">
                  <c:v>45521</c:v>
                </c:pt>
                <c:pt idx="92">
                  <c:v>45522</c:v>
                </c:pt>
                <c:pt idx="93">
                  <c:v>45523</c:v>
                </c:pt>
                <c:pt idx="94">
                  <c:v>45524</c:v>
                </c:pt>
                <c:pt idx="95">
                  <c:v>45525</c:v>
                </c:pt>
                <c:pt idx="96">
                  <c:v>45526</c:v>
                </c:pt>
                <c:pt idx="97">
                  <c:v>45527</c:v>
                </c:pt>
                <c:pt idx="98">
                  <c:v>45528</c:v>
                </c:pt>
                <c:pt idx="99">
                  <c:v>45529</c:v>
                </c:pt>
                <c:pt idx="100">
                  <c:v>45530</c:v>
                </c:pt>
                <c:pt idx="101">
                  <c:v>45531</c:v>
                </c:pt>
                <c:pt idx="102">
                  <c:v>45532</c:v>
                </c:pt>
                <c:pt idx="103">
                  <c:v>45533</c:v>
                </c:pt>
                <c:pt idx="104">
                  <c:v>45534</c:v>
                </c:pt>
                <c:pt idx="105">
                  <c:v>45535</c:v>
                </c:pt>
                <c:pt idx="106">
                  <c:v>45536</c:v>
                </c:pt>
                <c:pt idx="107">
                  <c:v>45537</c:v>
                </c:pt>
                <c:pt idx="108">
                  <c:v>45538</c:v>
                </c:pt>
                <c:pt idx="109">
                  <c:v>45539</c:v>
                </c:pt>
                <c:pt idx="110">
                  <c:v>45540</c:v>
                </c:pt>
                <c:pt idx="111">
                  <c:v>45541</c:v>
                </c:pt>
                <c:pt idx="112">
                  <c:v>45542</c:v>
                </c:pt>
                <c:pt idx="113">
                  <c:v>45543</c:v>
                </c:pt>
              </c:numCache>
            </c:numRef>
          </c:cat>
          <c:val>
            <c:numRef>
              <c:f>Sheet2!$E$17:$E$167</c:f>
              <c:numCache>
                <c:formatCode>General</c:formatCode>
                <c:ptCount val="151"/>
                <c:pt idx="0">
                  <c:v>0</c:v>
                </c:pt>
                <c:pt idx="1">
                  <c:v>0.24015760999999997</c:v>
                </c:pt>
                <c:pt idx="2">
                  <c:v>0.209842633</c:v>
                </c:pt>
                <c:pt idx="3">
                  <c:v>9.8425249999999995E-3</c:v>
                </c:pt>
                <c:pt idx="4">
                  <c:v>0.14015755599999999</c:v>
                </c:pt>
                <c:pt idx="5">
                  <c:v>9.8425249999999995E-3</c:v>
                </c:pt>
                <c:pt idx="6">
                  <c:v>2.0078750999999999E-2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0.27992141100000001</c:v>
                </c:pt>
                <c:pt idx="12">
                  <c:v>0</c:v>
                </c:pt>
                <c:pt idx="13">
                  <c:v>5.0000026999999996E-2</c:v>
                </c:pt>
                <c:pt idx="14">
                  <c:v>1.320079453</c:v>
                </c:pt>
                <c:pt idx="15">
                  <c:v>0</c:v>
                </c:pt>
                <c:pt idx="16">
                  <c:v>0</c:v>
                </c:pt>
                <c:pt idx="17">
                  <c:v>4.0157501999999998E-2</c:v>
                </c:pt>
                <c:pt idx="18">
                  <c:v>0.15984260599999997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0.19015758299999999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5.9842552E-2</c:v>
                </c:pt>
                <c:pt idx="29">
                  <c:v>0</c:v>
                </c:pt>
                <c:pt idx="30">
                  <c:v>0</c:v>
                </c:pt>
                <c:pt idx="31">
                  <c:v>2.9921276E-2</c:v>
                </c:pt>
                <c:pt idx="32">
                  <c:v>0</c:v>
                </c:pt>
                <c:pt idx="33">
                  <c:v>0</c:v>
                </c:pt>
                <c:pt idx="34">
                  <c:v>9.8425249999999995E-3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2.0078750999999999E-2</c:v>
                </c:pt>
                <c:pt idx="42">
                  <c:v>7.0078777999999994E-2</c:v>
                </c:pt>
                <c:pt idx="43">
                  <c:v>9.8425249999999995E-3</c:v>
                </c:pt>
                <c:pt idx="44">
                  <c:v>0.14015755599999999</c:v>
                </c:pt>
                <c:pt idx="45">
                  <c:v>0.35000018900000002</c:v>
                </c:pt>
                <c:pt idx="46">
                  <c:v>0</c:v>
                </c:pt>
                <c:pt idx="47">
                  <c:v>0.179921357</c:v>
                </c:pt>
                <c:pt idx="48">
                  <c:v>0</c:v>
                </c:pt>
                <c:pt idx="49">
                  <c:v>0.179921357</c:v>
                </c:pt>
                <c:pt idx="50">
                  <c:v>0.19015758299999999</c:v>
                </c:pt>
                <c:pt idx="51">
                  <c:v>9.0157529E-2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4.0157501999999998E-2</c:v>
                </c:pt>
                <c:pt idx="62">
                  <c:v>0</c:v>
                </c:pt>
                <c:pt idx="63">
                  <c:v>1.6500008909999997</c:v>
                </c:pt>
                <c:pt idx="64">
                  <c:v>0</c:v>
                </c:pt>
                <c:pt idx="65">
                  <c:v>0</c:v>
                </c:pt>
                <c:pt idx="66">
                  <c:v>5.0000026999999996E-2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0.12007880499999998</c:v>
                </c:pt>
                <c:pt idx="83">
                  <c:v>5.9842552E-2</c:v>
                </c:pt>
                <c:pt idx="84">
                  <c:v>5.9842552E-2</c:v>
                </c:pt>
                <c:pt idx="85">
                  <c:v>0</c:v>
                </c:pt>
                <c:pt idx="86">
                  <c:v>0.20000010799999998</c:v>
                </c:pt>
                <c:pt idx="87">
                  <c:v>0.17007883200000001</c:v>
                </c:pt>
                <c:pt idx="88">
                  <c:v>2.9921276E-2</c:v>
                </c:pt>
                <c:pt idx="89">
                  <c:v>0</c:v>
                </c:pt>
                <c:pt idx="90">
                  <c:v>0</c:v>
                </c:pt>
                <c:pt idx="91">
                  <c:v>7.9921302999999985E-2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0.12992132999999997</c:v>
                </c:pt>
                <c:pt idx="98">
                  <c:v>0.12007880499999998</c:v>
                </c:pt>
                <c:pt idx="99">
                  <c:v>0</c:v>
                </c:pt>
                <c:pt idx="100">
                  <c:v>0</c:v>
                </c:pt>
                <c:pt idx="101">
                  <c:v>0.179921357</c:v>
                </c:pt>
                <c:pt idx="102">
                  <c:v>5.9842552E-2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B12-4BD8-B0BF-D960D591333E}"/>
            </c:ext>
          </c:extLst>
        </c:ser>
        <c:ser>
          <c:idx val="4"/>
          <c:order val="4"/>
          <c:tx>
            <c:v>Irrigation</c:v>
          </c:tx>
          <c:spPr>
            <a:ln w="19050">
              <a:noFill/>
            </a:ln>
          </c:spPr>
          <c:marker>
            <c:symbol val="square"/>
            <c:size val="6"/>
            <c:spPr>
              <a:solidFill>
                <a:srgbClr val="0000FF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Sheet2!$A$17:$A$130</c:f>
              <c:numCache>
                <c:formatCode>m/d/yyyy</c:formatCode>
                <c:ptCount val="114"/>
                <c:pt idx="0">
                  <c:v>45430</c:v>
                </c:pt>
                <c:pt idx="1">
                  <c:v>45431</c:v>
                </c:pt>
                <c:pt idx="2">
                  <c:v>45432</c:v>
                </c:pt>
                <c:pt idx="3">
                  <c:v>45433</c:v>
                </c:pt>
                <c:pt idx="4">
                  <c:v>45434</c:v>
                </c:pt>
                <c:pt idx="5">
                  <c:v>45435</c:v>
                </c:pt>
                <c:pt idx="6">
                  <c:v>45436</c:v>
                </c:pt>
                <c:pt idx="7">
                  <c:v>45437</c:v>
                </c:pt>
                <c:pt idx="8">
                  <c:v>45438</c:v>
                </c:pt>
                <c:pt idx="9">
                  <c:v>45439</c:v>
                </c:pt>
                <c:pt idx="10">
                  <c:v>45440</c:v>
                </c:pt>
                <c:pt idx="11">
                  <c:v>45441</c:v>
                </c:pt>
                <c:pt idx="12">
                  <c:v>45442</c:v>
                </c:pt>
                <c:pt idx="13">
                  <c:v>45443</c:v>
                </c:pt>
                <c:pt idx="14">
                  <c:v>45444</c:v>
                </c:pt>
                <c:pt idx="15">
                  <c:v>45445</c:v>
                </c:pt>
                <c:pt idx="16">
                  <c:v>45446</c:v>
                </c:pt>
                <c:pt idx="17">
                  <c:v>45447</c:v>
                </c:pt>
                <c:pt idx="18">
                  <c:v>45448</c:v>
                </c:pt>
                <c:pt idx="19">
                  <c:v>45449</c:v>
                </c:pt>
                <c:pt idx="20">
                  <c:v>45450</c:v>
                </c:pt>
                <c:pt idx="21">
                  <c:v>45451</c:v>
                </c:pt>
                <c:pt idx="22">
                  <c:v>45452</c:v>
                </c:pt>
                <c:pt idx="23">
                  <c:v>45453</c:v>
                </c:pt>
                <c:pt idx="24">
                  <c:v>45454</c:v>
                </c:pt>
                <c:pt idx="25">
                  <c:v>45455</c:v>
                </c:pt>
                <c:pt idx="26">
                  <c:v>45456</c:v>
                </c:pt>
                <c:pt idx="27">
                  <c:v>45457</c:v>
                </c:pt>
                <c:pt idx="28">
                  <c:v>45458</c:v>
                </c:pt>
                <c:pt idx="29">
                  <c:v>45459</c:v>
                </c:pt>
                <c:pt idx="30">
                  <c:v>45460</c:v>
                </c:pt>
                <c:pt idx="31">
                  <c:v>45461</c:v>
                </c:pt>
                <c:pt idx="32">
                  <c:v>45462</c:v>
                </c:pt>
                <c:pt idx="33">
                  <c:v>45463</c:v>
                </c:pt>
                <c:pt idx="34">
                  <c:v>45464</c:v>
                </c:pt>
                <c:pt idx="35">
                  <c:v>45465</c:v>
                </c:pt>
                <c:pt idx="36">
                  <c:v>45466</c:v>
                </c:pt>
                <c:pt idx="37">
                  <c:v>45467</c:v>
                </c:pt>
                <c:pt idx="38">
                  <c:v>45468</c:v>
                </c:pt>
                <c:pt idx="39">
                  <c:v>45469</c:v>
                </c:pt>
                <c:pt idx="40">
                  <c:v>45470</c:v>
                </c:pt>
                <c:pt idx="41">
                  <c:v>45471</c:v>
                </c:pt>
                <c:pt idx="42">
                  <c:v>45472</c:v>
                </c:pt>
                <c:pt idx="43">
                  <c:v>45473</c:v>
                </c:pt>
                <c:pt idx="44">
                  <c:v>45474</c:v>
                </c:pt>
                <c:pt idx="45">
                  <c:v>45475</c:v>
                </c:pt>
                <c:pt idx="46">
                  <c:v>45476</c:v>
                </c:pt>
                <c:pt idx="47">
                  <c:v>45477</c:v>
                </c:pt>
                <c:pt idx="48">
                  <c:v>45478</c:v>
                </c:pt>
                <c:pt idx="49">
                  <c:v>45479</c:v>
                </c:pt>
                <c:pt idx="50">
                  <c:v>45480</c:v>
                </c:pt>
                <c:pt idx="51">
                  <c:v>45481</c:v>
                </c:pt>
                <c:pt idx="52">
                  <c:v>45482</c:v>
                </c:pt>
                <c:pt idx="53">
                  <c:v>45483</c:v>
                </c:pt>
                <c:pt idx="54">
                  <c:v>45484</c:v>
                </c:pt>
                <c:pt idx="55">
                  <c:v>45485</c:v>
                </c:pt>
                <c:pt idx="56">
                  <c:v>45486</c:v>
                </c:pt>
                <c:pt idx="57">
                  <c:v>45487</c:v>
                </c:pt>
                <c:pt idx="58">
                  <c:v>45488</c:v>
                </c:pt>
                <c:pt idx="59">
                  <c:v>45489</c:v>
                </c:pt>
                <c:pt idx="60">
                  <c:v>45490</c:v>
                </c:pt>
                <c:pt idx="61">
                  <c:v>45491</c:v>
                </c:pt>
                <c:pt idx="62">
                  <c:v>45492</c:v>
                </c:pt>
                <c:pt idx="63">
                  <c:v>45493</c:v>
                </c:pt>
                <c:pt idx="64">
                  <c:v>45494</c:v>
                </c:pt>
                <c:pt idx="65">
                  <c:v>45495</c:v>
                </c:pt>
                <c:pt idx="66">
                  <c:v>45496</c:v>
                </c:pt>
                <c:pt idx="67">
                  <c:v>45497</c:v>
                </c:pt>
                <c:pt idx="68">
                  <c:v>45498</c:v>
                </c:pt>
                <c:pt idx="69">
                  <c:v>45499</c:v>
                </c:pt>
                <c:pt idx="70">
                  <c:v>45500</c:v>
                </c:pt>
                <c:pt idx="71">
                  <c:v>45501</c:v>
                </c:pt>
                <c:pt idx="72">
                  <c:v>45502</c:v>
                </c:pt>
                <c:pt idx="73">
                  <c:v>45503</c:v>
                </c:pt>
                <c:pt idx="74">
                  <c:v>45504</c:v>
                </c:pt>
                <c:pt idx="75">
                  <c:v>45505</c:v>
                </c:pt>
                <c:pt idx="76">
                  <c:v>45506</c:v>
                </c:pt>
                <c:pt idx="77">
                  <c:v>45507</c:v>
                </c:pt>
                <c:pt idx="78">
                  <c:v>45508</c:v>
                </c:pt>
                <c:pt idx="79">
                  <c:v>45509</c:v>
                </c:pt>
                <c:pt idx="80">
                  <c:v>45510</c:v>
                </c:pt>
                <c:pt idx="81">
                  <c:v>45511</c:v>
                </c:pt>
                <c:pt idx="82">
                  <c:v>45512</c:v>
                </c:pt>
                <c:pt idx="83">
                  <c:v>45513</c:v>
                </c:pt>
                <c:pt idx="84">
                  <c:v>45514</c:v>
                </c:pt>
                <c:pt idx="85">
                  <c:v>45515</c:v>
                </c:pt>
                <c:pt idx="86">
                  <c:v>45516</c:v>
                </c:pt>
                <c:pt idx="87">
                  <c:v>45517</c:v>
                </c:pt>
                <c:pt idx="88">
                  <c:v>45518</c:v>
                </c:pt>
                <c:pt idx="89">
                  <c:v>45519</c:v>
                </c:pt>
                <c:pt idx="90">
                  <c:v>45520</c:v>
                </c:pt>
                <c:pt idx="91">
                  <c:v>45521</c:v>
                </c:pt>
                <c:pt idx="92">
                  <c:v>45522</c:v>
                </c:pt>
                <c:pt idx="93">
                  <c:v>45523</c:v>
                </c:pt>
                <c:pt idx="94">
                  <c:v>45524</c:v>
                </c:pt>
                <c:pt idx="95">
                  <c:v>45525</c:v>
                </c:pt>
                <c:pt idx="96">
                  <c:v>45526</c:v>
                </c:pt>
                <c:pt idx="97">
                  <c:v>45527</c:v>
                </c:pt>
                <c:pt idx="98">
                  <c:v>45528</c:v>
                </c:pt>
                <c:pt idx="99">
                  <c:v>45529</c:v>
                </c:pt>
                <c:pt idx="100">
                  <c:v>45530</c:v>
                </c:pt>
                <c:pt idx="101">
                  <c:v>45531</c:v>
                </c:pt>
                <c:pt idx="102">
                  <c:v>45532</c:v>
                </c:pt>
                <c:pt idx="103">
                  <c:v>45533</c:v>
                </c:pt>
                <c:pt idx="104">
                  <c:v>45534</c:v>
                </c:pt>
                <c:pt idx="105">
                  <c:v>45535</c:v>
                </c:pt>
                <c:pt idx="106">
                  <c:v>45536</c:v>
                </c:pt>
                <c:pt idx="107">
                  <c:v>45537</c:v>
                </c:pt>
                <c:pt idx="108">
                  <c:v>45538</c:v>
                </c:pt>
                <c:pt idx="109">
                  <c:v>45539</c:v>
                </c:pt>
                <c:pt idx="110">
                  <c:v>45540</c:v>
                </c:pt>
                <c:pt idx="111">
                  <c:v>45541</c:v>
                </c:pt>
                <c:pt idx="112">
                  <c:v>45542</c:v>
                </c:pt>
                <c:pt idx="113">
                  <c:v>45543</c:v>
                </c:pt>
              </c:numCache>
            </c:numRef>
          </c:cat>
          <c:val>
            <c:numRef>
              <c:f>Sheet2!$F$17:$F$167</c:f>
              <c:numCache>
                <c:formatCode>General</c:formatCode>
                <c:ptCount val="151"/>
                <c:pt idx="5">
                  <c:v>0</c:v>
                </c:pt>
                <c:pt idx="24">
                  <c:v>0</c:v>
                </c:pt>
                <c:pt idx="31">
                  <c:v>0</c:v>
                </c:pt>
                <c:pt idx="38">
                  <c:v>1</c:v>
                </c:pt>
                <c:pt idx="45">
                  <c:v>0</c:v>
                </c:pt>
                <c:pt idx="52">
                  <c:v>0</c:v>
                </c:pt>
                <c:pt idx="53">
                  <c:v>0</c:v>
                </c:pt>
                <c:pt idx="59">
                  <c:v>0.2</c:v>
                </c:pt>
                <c:pt idx="60">
                  <c:v>0.8</c:v>
                </c:pt>
                <c:pt idx="66">
                  <c:v>0.6</c:v>
                </c:pt>
                <c:pt idx="73">
                  <c:v>1</c:v>
                </c:pt>
                <c:pt idx="80">
                  <c:v>0.2</c:v>
                </c:pt>
                <c:pt idx="81">
                  <c:v>0.8</c:v>
                </c:pt>
                <c:pt idx="87">
                  <c:v>1</c:v>
                </c:pt>
                <c:pt idx="94">
                  <c:v>0.75</c:v>
                </c:pt>
                <c:pt idx="101">
                  <c:v>0.65</c:v>
                </c:pt>
                <c:pt idx="10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B12-4BD8-B0BF-D960D591333E}"/>
            </c:ext>
          </c:extLst>
        </c:ser>
        <c:ser>
          <c:idx val="5"/>
          <c:order val="5"/>
          <c:tx>
            <c:v>SW Storage @ PWP</c:v>
          </c:tx>
          <c:spPr>
            <a:ln w="38100">
              <a:solidFill>
                <a:srgbClr val="800000"/>
              </a:solidFill>
              <a:prstDash val="solid"/>
            </a:ln>
          </c:spPr>
          <c:marker>
            <c:symbol val="none"/>
          </c:marker>
          <c:cat>
            <c:numRef>
              <c:f>Sheet2!$A$17:$A$130</c:f>
              <c:numCache>
                <c:formatCode>m/d/yyyy</c:formatCode>
                <c:ptCount val="114"/>
                <c:pt idx="0">
                  <c:v>45430</c:v>
                </c:pt>
                <c:pt idx="1">
                  <c:v>45431</c:v>
                </c:pt>
                <c:pt idx="2">
                  <c:v>45432</c:v>
                </c:pt>
                <c:pt idx="3">
                  <c:v>45433</c:v>
                </c:pt>
                <c:pt idx="4">
                  <c:v>45434</c:v>
                </c:pt>
                <c:pt idx="5">
                  <c:v>45435</c:v>
                </c:pt>
                <c:pt idx="6">
                  <c:v>45436</c:v>
                </c:pt>
                <c:pt idx="7">
                  <c:v>45437</c:v>
                </c:pt>
                <c:pt idx="8">
                  <c:v>45438</c:v>
                </c:pt>
                <c:pt idx="9">
                  <c:v>45439</c:v>
                </c:pt>
                <c:pt idx="10">
                  <c:v>45440</c:v>
                </c:pt>
                <c:pt idx="11">
                  <c:v>45441</c:v>
                </c:pt>
                <c:pt idx="12">
                  <c:v>45442</c:v>
                </c:pt>
                <c:pt idx="13">
                  <c:v>45443</c:v>
                </c:pt>
                <c:pt idx="14">
                  <c:v>45444</c:v>
                </c:pt>
                <c:pt idx="15">
                  <c:v>45445</c:v>
                </c:pt>
                <c:pt idx="16">
                  <c:v>45446</c:v>
                </c:pt>
                <c:pt idx="17">
                  <c:v>45447</c:v>
                </c:pt>
                <c:pt idx="18">
                  <c:v>45448</c:v>
                </c:pt>
                <c:pt idx="19">
                  <c:v>45449</c:v>
                </c:pt>
                <c:pt idx="20">
                  <c:v>45450</c:v>
                </c:pt>
                <c:pt idx="21">
                  <c:v>45451</c:v>
                </c:pt>
                <c:pt idx="22">
                  <c:v>45452</c:v>
                </c:pt>
                <c:pt idx="23">
                  <c:v>45453</c:v>
                </c:pt>
                <c:pt idx="24">
                  <c:v>45454</c:v>
                </c:pt>
                <c:pt idx="25">
                  <c:v>45455</c:v>
                </c:pt>
                <c:pt idx="26">
                  <c:v>45456</c:v>
                </c:pt>
                <c:pt idx="27">
                  <c:v>45457</c:v>
                </c:pt>
                <c:pt idx="28">
                  <c:v>45458</c:v>
                </c:pt>
                <c:pt idx="29">
                  <c:v>45459</c:v>
                </c:pt>
                <c:pt idx="30">
                  <c:v>45460</c:v>
                </c:pt>
                <c:pt idx="31">
                  <c:v>45461</c:v>
                </c:pt>
                <c:pt idx="32">
                  <c:v>45462</c:v>
                </c:pt>
                <c:pt idx="33">
                  <c:v>45463</c:v>
                </c:pt>
                <c:pt idx="34">
                  <c:v>45464</c:v>
                </c:pt>
                <c:pt idx="35">
                  <c:v>45465</c:v>
                </c:pt>
                <c:pt idx="36">
                  <c:v>45466</c:v>
                </c:pt>
                <c:pt idx="37">
                  <c:v>45467</c:v>
                </c:pt>
                <c:pt idx="38">
                  <c:v>45468</c:v>
                </c:pt>
                <c:pt idx="39">
                  <c:v>45469</c:v>
                </c:pt>
                <c:pt idx="40">
                  <c:v>45470</c:v>
                </c:pt>
                <c:pt idx="41">
                  <c:v>45471</c:v>
                </c:pt>
                <c:pt idx="42">
                  <c:v>45472</c:v>
                </c:pt>
                <c:pt idx="43">
                  <c:v>45473</c:v>
                </c:pt>
                <c:pt idx="44">
                  <c:v>45474</c:v>
                </c:pt>
                <c:pt idx="45">
                  <c:v>45475</c:v>
                </c:pt>
                <c:pt idx="46">
                  <c:v>45476</c:v>
                </c:pt>
                <c:pt idx="47">
                  <c:v>45477</c:v>
                </c:pt>
                <c:pt idx="48">
                  <c:v>45478</c:v>
                </c:pt>
                <c:pt idx="49">
                  <c:v>45479</c:v>
                </c:pt>
                <c:pt idx="50">
                  <c:v>45480</c:v>
                </c:pt>
                <c:pt idx="51">
                  <c:v>45481</c:v>
                </c:pt>
                <c:pt idx="52">
                  <c:v>45482</c:v>
                </c:pt>
                <c:pt idx="53">
                  <c:v>45483</c:v>
                </c:pt>
                <c:pt idx="54">
                  <c:v>45484</c:v>
                </c:pt>
                <c:pt idx="55">
                  <c:v>45485</c:v>
                </c:pt>
                <c:pt idx="56">
                  <c:v>45486</c:v>
                </c:pt>
                <c:pt idx="57">
                  <c:v>45487</c:v>
                </c:pt>
                <c:pt idx="58">
                  <c:v>45488</c:v>
                </c:pt>
                <c:pt idx="59">
                  <c:v>45489</c:v>
                </c:pt>
                <c:pt idx="60">
                  <c:v>45490</c:v>
                </c:pt>
                <c:pt idx="61">
                  <c:v>45491</c:v>
                </c:pt>
                <c:pt idx="62">
                  <c:v>45492</c:v>
                </c:pt>
                <c:pt idx="63">
                  <c:v>45493</c:v>
                </c:pt>
                <c:pt idx="64">
                  <c:v>45494</c:v>
                </c:pt>
                <c:pt idx="65">
                  <c:v>45495</c:v>
                </c:pt>
                <c:pt idx="66">
                  <c:v>45496</c:v>
                </c:pt>
                <c:pt idx="67">
                  <c:v>45497</c:v>
                </c:pt>
                <c:pt idx="68">
                  <c:v>45498</c:v>
                </c:pt>
                <c:pt idx="69">
                  <c:v>45499</c:v>
                </c:pt>
                <c:pt idx="70">
                  <c:v>45500</c:v>
                </c:pt>
                <c:pt idx="71">
                  <c:v>45501</c:v>
                </c:pt>
                <c:pt idx="72">
                  <c:v>45502</c:v>
                </c:pt>
                <c:pt idx="73">
                  <c:v>45503</c:v>
                </c:pt>
                <c:pt idx="74">
                  <c:v>45504</c:v>
                </c:pt>
                <c:pt idx="75">
                  <c:v>45505</c:v>
                </c:pt>
                <c:pt idx="76">
                  <c:v>45506</c:v>
                </c:pt>
                <c:pt idx="77">
                  <c:v>45507</c:v>
                </c:pt>
                <c:pt idx="78">
                  <c:v>45508</c:v>
                </c:pt>
                <c:pt idx="79">
                  <c:v>45509</c:v>
                </c:pt>
                <c:pt idx="80">
                  <c:v>45510</c:v>
                </c:pt>
                <c:pt idx="81">
                  <c:v>45511</c:v>
                </c:pt>
                <c:pt idx="82">
                  <c:v>45512</c:v>
                </c:pt>
                <c:pt idx="83">
                  <c:v>45513</c:v>
                </c:pt>
                <c:pt idx="84">
                  <c:v>45514</c:v>
                </c:pt>
                <c:pt idx="85">
                  <c:v>45515</c:v>
                </c:pt>
                <c:pt idx="86">
                  <c:v>45516</c:v>
                </c:pt>
                <c:pt idx="87">
                  <c:v>45517</c:v>
                </c:pt>
                <c:pt idx="88">
                  <c:v>45518</c:v>
                </c:pt>
                <c:pt idx="89">
                  <c:v>45519</c:v>
                </c:pt>
                <c:pt idx="90">
                  <c:v>45520</c:v>
                </c:pt>
                <c:pt idx="91">
                  <c:v>45521</c:v>
                </c:pt>
                <c:pt idx="92">
                  <c:v>45522</c:v>
                </c:pt>
                <c:pt idx="93">
                  <c:v>45523</c:v>
                </c:pt>
                <c:pt idx="94">
                  <c:v>45524</c:v>
                </c:pt>
                <c:pt idx="95">
                  <c:v>45525</c:v>
                </c:pt>
                <c:pt idx="96">
                  <c:v>45526</c:v>
                </c:pt>
                <c:pt idx="97">
                  <c:v>45527</c:v>
                </c:pt>
                <c:pt idx="98">
                  <c:v>45528</c:v>
                </c:pt>
                <c:pt idx="99">
                  <c:v>45529</c:v>
                </c:pt>
                <c:pt idx="100">
                  <c:v>45530</c:v>
                </c:pt>
                <c:pt idx="101">
                  <c:v>45531</c:v>
                </c:pt>
                <c:pt idx="102">
                  <c:v>45532</c:v>
                </c:pt>
                <c:pt idx="103">
                  <c:v>45533</c:v>
                </c:pt>
                <c:pt idx="104">
                  <c:v>45534</c:v>
                </c:pt>
                <c:pt idx="105">
                  <c:v>45535</c:v>
                </c:pt>
                <c:pt idx="106">
                  <c:v>45536</c:v>
                </c:pt>
                <c:pt idx="107">
                  <c:v>45537</c:v>
                </c:pt>
                <c:pt idx="108">
                  <c:v>45538</c:v>
                </c:pt>
                <c:pt idx="109">
                  <c:v>45539</c:v>
                </c:pt>
                <c:pt idx="110">
                  <c:v>45540</c:v>
                </c:pt>
                <c:pt idx="111">
                  <c:v>45541</c:v>
                </c:pt>
                <c:pt idx="112">
                  <c:v>45542</c:v>
                </c:pt>
                <c:pt idx="113">
                  <c:v>45543</c:v>
                </c:pt>
              </c:numCache>
            </c:numRef>
          </c:cat>
          <c:val>
            <c:numRef>
              <c:f>Sheet2!$R$17:$R$167</c:f>
              <c:numCache>
                <c:formatCode>General</c:formatCode>
                <c:ptCount val="151"/>
                <c:pt idx="0">
                  <c:v>1.2912244897959184</c:v>
                </c:pt>
                <c:pt idx="1">
                  <c:v>1.4424489795918369</c:v>
                </c:pt>
                <c:pt idx="2">
                  <c:v>1.5936734693877552</c:v>
                </c:pt>
                <c:pt idx="3">
                  <c:v>1.7448979591836737</c:v>
                </c:pt>
                <c:pt idx="4">
                  <c:v>1.896122448979592</c:v>
                </c:pt>
                <c:pt idx="5">
                  <c:v>2.0473469387755103</c:v>
                </c:pt>
                <c:pt idx="6">
                  <c:v>2.1985714285714284</c:v>
                </c:pt>
                <c:pt idx="7">
                  <c:v>2.3497959183673469</c:v>
                </c:pt>
                <c:pt idx="8">
                  <c:v>2.5010204081632654</c:v>
                </c:pt>
                <c:pt idx="9">
                  <c:v>2.6522448979591839</c:v>
                </c:pt>
                <c:pt idx="10">
                  <c:v>2.803469387755102</c:v>
                </c:pt>
                <c:pt idx="11">
                  <c:v>2.9546938775510201</c:v>
                </c:pt>
                <c:pt idx="12">
                  <c:v>3.1059183673469386</c:v>
                </c:pt>
                <c:pt idx="13">
                  <c:v>3.2571428571428571</c:v>
                </c:pt>
                <c:pt idx="14">
                  <c:v>3.4083673469387756</c:v>
                </c:pt>
                <c:pt idx="15">
                  <c:v>3.5595918367346937</c:v>
                </c:pt>
                <c:pt idx="16">
                  <c:v>3.7108163265306122</c:v>
                </c:pt>
                <c:pt idx="17">
                  <c:v>3.8620408163265307</c:v>
                </c:pt>
                <c:pt idx="18">
                  <c:v>4.0132653061224488</c:v>
                </c:pt>
                <c:pt idx="19">
                  <c:v>4.1644897959183673</c:v>
                </c:pt>
                <c:pt idx="20">
                  <c:v>4.3157142857142858</c:v>
                </c:pt>
                <c:pt idx="21">
                  <c:v>4.4669387755102044</c:v>
                </c:pt>
                <c:pt idx="22">
                  <c:v>4.6181632653061229</c:v>
                </c:pt>
                <c:pt idx="23">
                  <c:v>4.7693877551020405</c:v>
                </c:pt>
                <c:pt idx="24">
                  <c:v>4.920612244897959</c:v>
                </c:pt>
                <c:pt idx="25">
                  <c:v>5.0718367346938775</c:v>
                </c:pt>
                <c:pt idx="26">
                  <c:v>5.223061224489796</c:v>
                </c:pt>
                <c:pt idx="27">
                  <c:v>5.3742857142857146</c:v>
                </c:pt>
                <c:pt idx="28">
                  <c:v>5.5255102040816322</c:v>
                </c:pt>
                <c:pt idx="29">
                  <c:v>5.6767346938775507</c:v>
                </c:pt>
                <c:pt idx="30">
                  <c:v>5.8279591836734692</c:v>
                </c:pt>
                <c:pt idx="31">
                  <c:v>5.9791836734693877</c:v>
                </c:pt>
                <c:pt idx="32">
                  <c:v>6.1304081632653054</c:v>
                </c:pt>
                <c:pt idx="33">
                  <c:v>6.2816326530612248</c:v>
                </c:pt>
                <c:pt idx="34">
                  <c:v>6.4328571428571433</c:v>
                </c:pt>
                <c:pt idx="35">
                  <c:v>6.5840816326530618</c:v>
                </c:pt>
                <c:pt idx="36">
                  <c:v>6.7353061224489794</c:v>
                </c:pt>
                <c:pt idx="37">
                  <c:v>6.8865306122448979</c:v>
                </c:pt>
                <c:pt idx="38">
                  <c:v>7.0377551020408173</c:v>
                </c:pt>
                <c:pt idx="39">
                  <c:v>7.188979591836735</c:v>
                </c:pt>
                <c:pt idx="40">
                  <c:v>7.3402040816326526</c:v>
                </c:pt>
                <c:pt idx="41">
                  <c:v>7.491428571428572</c:v>
                </c:pt>
                <c:pt idx="42">
                  <c:v>7.6426530612244896</c:v>
                </c:pt>
                <c:pt idx="43">
                  <c:v>7.793877551020409</c:v>
                </c:pt>
                <c:pt idx="44">
                  <c:v>7.9451020408163266</c:v>
                </c:pt>
                <c:pt idx="45">
                  <c:v>8.0963265306122452</c:v>
                </c:pt>
                <c:pt idx="46">
                  <c:v>8.2475510204081637</c:v>
                </c:pt>
                <c:pt idx="47">
                  <c:v>8.3987755102040804</c:v>
                </c:pt>
                <c:pt idx="48">
                  <c:v>8.5500000000000007</c:v>
                </c:pt>
                <c:pt idx="49">
                  <c:v>8.7012244897959174</c:v>
                </c:pt>
                <c:pt idx="50">
                  <c:v>8.7012244897959174</c:v>
                </c:pt>
                <c:pt idx="51">
                  <c:v>8.7012244897959174</c:v>
                </c:pt>
                <c:pt idx="52">
                  <c:v>8.7012244897959174</c:v>
                </c:pt>
                <c:pt idx="53">
                  <c:v>8.7012244897959174</c:v>
                </c:pt>
                <c:pt idx="54">
                  <c:v>8.7012244897959174</c:v>
                </c:pt>
                <c:pt idx="55">
                  <c:v>8.7012244897959174</c:v>
                </c:pt>
                <c:pt idx="56">
                  <c:v>8.7012244897959174</c:v>
                </c:pt>
                <c:pt idx="57">
                  <c:v>8.7012244897959174</c:v>
                </c:pt>
                <c:pt idx="58">
                  <c:v>8.7012244897959174</c:v>
                </c:pt>
                <c:pt idx="59">
                  <c:v>8.7012244897959174</c:v>
                </c:pt>
                <c:pt idx="60">
                  <c:v>8.7012244897959174</c:v>
                </c:pt>
                <c:pt idx="61">
                  <c:v>8.7012244897959174</c:v>
                </c:pt>
                <c:pt idx="62">
                  <c:v>8.7012244897959174</c:v>
                </c:pt>
                <c:pt idx="63">
                  <c:v>8.7012244897959174</c:v>
                </c:pt>
                <c:pt idx="64">
                  <c:v>8.7012244897959174</c:v>
                </c:pt>
                <c:pt idx="65">
                  <c:v>8.7012244897959174</c:v>
                </c:pt>
                <c:pt idx="66">
                  <c:v>8.7012244897959174</c:v>
                </c:pt>
                <c:pt idx="67">
                  <c:v>8.7012244897959174</c:v>
                </c:pt>
                <c:pt idx="68">
                  <c:v>8.7012244897959174</c:v>
                </c:pt>
                <c:pt idx="69">
                  <c:v>8.7012244897959174</c:v>
                </c:pt>
                <c:pt idx="70">
                  <c:v>8.7012244897959174</c:v>
                </c:pt>
                <c:pt idx="71">
                  <c:v>8.7012244897959174</c:v>
                </c:pt>
                <c:pt idx="72">
                  <c:v>8.7012244897959174</c:v>
                </c:pt>
                <c:pt idx="73">
                  <c:v>8.7012244897959174</c:v>
                </c:pt>
                <c:pt idx="74">
                  <c:v>8.7012244897959174</c:v>
                </c:pt>
                <c:pt idx="75">
                  <c:v>8.7012244897959174</c:v>
                </c:pt>
                <c:pt idx="76">
                  <c:v>8.7012244897959174</c:v>
                </c:pt>
                <c:pt idx="77">
                  <c:v>8.7012244897959174</c:v>
                </c:pt>
                <c:pt idx="78">
                  <c:v>8.7012244897959174</c:v>
                </c:pt>
                <c:pt idx="79">
                  <c:v>8.7012244897959174</c:v>
                </c:pt>
                <c:pt idx="80">
                  <c:v>8.7012244897959174</c:v>
                </c:pt>
                <c:pt idx="81">
                  <c:v>8.7012244897959174</c:v>
                </c:pt>
                <c:pt idx="82">
                  <c:v>8.7012244897959174</c:v>
                </c:pt>
                <c:pt idx="83">
                  <c:v>8.7012244897959174</c:v>
                </c:pt>
                <c:pt idx="84">
                  <c:v>8.7012244897959174</c:v>
                </c:pt>
                <c:pt idx="85">
                  <c:v>8.7012244897959174</c:v>
                </c:pt>
                <c:pt idx="86">
                  <c:v>8.7012244897959174</c:v>
                </c:pt>
                <c:pt idx="87">
                  <c:v>8.7012244897959174</c:v>
                </c:pt>
                <c:pt idx="88">
                  <c:v>8.7012244897959174</c:v>
                </c:pt>
                <c:pt idx="89">
                  <c:v>8.7012244897959174</c:v>
                </c:pt>
                <c:pt idx="90">
                  <c:v>8.7012244897959174</c:v>
                </c:pt>
                <c:pt idx="91">
                  <c:v>8.7012244897959174</c:v>
                </c:pt>
                <c:pt idx="92">
                  <c:v>8.7012244897959174</c:v>
                </c:pt>
                <c:pt idx="93">
                  <c:v>8.7012244897959174</c:v>
                </c:pt>
                <c:pt idx="94">
                  <c:v>8.7012244897959174</c:v>
                </c:pt>
                <c:pt idx="95">
                  <c:v>8.7012244897959174</c:v>
                </c:pt>
                <c:pt idx="96">
                  <c:v>8.7012244897959174</c:v>
                </c:pt>
                <c:pt idx="97">
                  <c:v>8.7012244897959174</c:v>
                </c:pt>
                <c:pt idx="98">
                  <c:v>8.7012244897959174</c:v>
                </c:pt>
                <c:pt idx="99">
                  <c:v>8.7012244897959174</c:v>
                </c:pt>
                <c:pt idx="100">
                  <c:v>8.7012244897959174</c:v>
                </c:pt>
                <c:pt idx="101">
                  <c:v>8.7012244897959174</c:v>
                </c:pt>
                <c:pt idx="102">
                  <c:v>8.7012244897959174</c:v>
                </c:pt>
                <c:pt idx="103">
                  <c:v>8.7012244897959174</c:v>
                </c:pt>
                <c:pt idx="104">
                  <c:v>8.7012244897959174</c:v>
                </c:pt>
                <c:pt idx="105">
                  <c:v>8.7012244897959174</c:v>
                </c:pt>
                <c:pt idx="106">
                  <c:v>8.7012244897959174</c:v>
                </c:pt>
                <c:pt idx="107">
                  <c:v>8.7012244897959174</c:v>
                </c:pt>
                <c:pt idx="108">
                  <c:v>8.7012244897959174</c:v>
                </c:pt>
                <c:pt idx="109">
                  <c:v>8.7012244897959174</c:v>
                </c:pt>
                <c:pt idx="110">
                  <c:v>8.7012244897959174</c:v>
                </c:pt>
                <c:pt idx="111">
                  <c:v>8.7012244897959174</c:v>
                </c:pt>
                <c:pt idx="112">
                  <c:v>8.7012244897959174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B12-4BD8-B0BF-D960D59133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0823312"/>
        <c:axId val="1"/>
      </c:lineChart>
      <c:dateAx>
        <c:axId val="740823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5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52152167697692609"/>
              <c:y val="0.76803597917139765"/>
            </c:manualLayout>
          </c:layout>
          <c:overlay val="0"/>
          <c:spPr>
            <a:noFill/>
            <a:ln w="25400">
              <a:noFill/>
            </a:ln>
          </c:spPr>
        </c:title>
        <c:numFmt formatCode="m/d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2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8"/>
        <c:minorUnit val="1"/>
      </c:dateAx>
      <c:valAx>
        <c:axId val="1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5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Water Content (in.)</a:t>
                </a:r>
              </a:p>
            </c:rich>
          </c:tx>
          <c:layout>
            <c:manualLayout>
              <c:xMode val="edge"/>
              <c:yMode val="edge"/>
              <c:x val="2.4194304602022345E-2"/>
              <c:y val="0.2276729544260428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40823312"/>
        <c:crosses val="autoZero"/>
        <c:crossBetween val="between"/>
      </c:valAx>
      <c:spPr>
        <a:noFill/>
        <a:ln w="254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9.0504620918676185E-2"/>
          <c:y val="0.87466761605448096"/>
          <c:w val="0.80020422257799828"/>
          <c:h val="0.1080726049490709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542925</xdr:colOff>
      <xdr:row>0</xdr:row>
      <xdr:rowOff>76199</xdr:rowOff>
    </xdr:from>
    <xdr:to>
      <xdr:col>24</xdr:col>
      <xdr:colOff>133351</xdr:colOff>
      <xdr:row>14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F1A66A-F348-7794-C27E-6A80A73F69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44450</xdr:rowOff>
    </xdr:from>
    <xdr:to>
      <xdr:col>11</xdr:col>
      <xdr:colOff>31750</xdr:colOff>
      <xdr:row>29</xdr:row>
      <xdr:rowOff>6350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FA584551-EF7A-44E6-B933-30D39FF91C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7"/>
  <sheetViews>
    <sheetView workbookViewId="0"/>
  </sheetViews>
  <sheetFormatPr defaultColWidth="8.85546875" defaultRowHeight="12.75" x14ac:dyDescent="0.2"/>
  <cols>
    <col min="2" max="2" width="107.42578125" customWidth="1"/>
  </cols>
  <sheetData>
    <row r="1" spans="1:19" ht="13.5" thickBot="1" x14ac:dyDescent="0.25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</row>
    <row r="2" spans="1:19" x14ac:dyDescent="0.2">
      <c r="A2" s="3"/>
      <c r="B2" s="4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</row>
    <row r="3" spans="1:19" ht="30" x14ac:dyDescent="0.4">
      <c r="A3" s="3"/>
      <c r="B3" s="5" t="s">
        <v>103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</row>
    <row r="4" spans="1:19" ht="23.25" x14ac:dyDescent="0.35">
      <c r="A4" s="3"/>
      <c r="B4" s="6" t="s">
        <v>88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</row>
    <row r="5" spans="1:19" ht="23.25" x14ac:dyDescent="0.35">
      <c r="A5" s="3"/>
      <c r="B5" s="6" t="s">
        <v>106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</row>
    <row r="6" spans="1:19" ht="13.5" thickBot="1" x14ac:dyDescent="0.25">
      <c r="A6" s="3"/>
      <c r="B6" s="7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</row>
    <row r="7" spans="1:19" ht="13.5" thickBot="1" x14ac:dyDescent="0.2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</row>
    <row r="8" spans="1:19" ht="18" x14ac:dyDescent="0.25">
      <c r="A8" s="3"/>
      <c r="B8" s="8" t="s">
        <v>89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</row>
    <row r="9" spans="1:19" x14ac:dyDescent="0.2">
      <c r="A9" s="3"/>
      <c r="B9" s="9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</row>
    <row r="10" spans="1:19" ht="18.75" thickBot="1" x14ac:dyDescent="0.3">
      <c r="A10" s="3"/>
      <c r="B10" s="10" t="s">
        <v>90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</row>
    <row r="11" spans="1:19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</row>
    <row r="12" spans="1:19" x14ac:dyDescent="0.2">
      <c r="A12" s="3"/>
      <c r="B12" s="18" t="s">
        <v>104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</row>
    <row r="13" spans="1:19" x14ac:dyDescent="0.2">
      <c r="A13" s="3"/>
      <c r="B13" s="11" t="s">
        <v>91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</row>
    <row r="14" spans="1:19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</row>
    <row r="15" spans="1:19" x14ac:dyDescent="0.2">
      <c r="A15" s="3"/>
      <c r="B15" s="12" t="s">
        <v>92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</row>
    <row r="16" spans="1:19" x14ac:dyDescent="0.2">
      <c r="A16" s="3"/>
      <c r="B16" s="13" t="s">
        <v>93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</row>
    <row r="17" spans="1:19" x14ac:dyDescent="0.2">
      <c r="A17" s="3"/>
      <c r="B17" s="13" t="s">
        <v>94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</row>
    <row r="18" spans="1:19" x14ac:dyDescent="0.2">
      <c r="A18" s="3"/>
      <c r="B18" s="13" t="s">
        <v>36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</row>
    <row r="19" spans="1:19" x14ac:dyDescent="0.2">
      <c r="A19" s="3"/>
      <c r="B19" s="13" t="s">
        <v>95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</row>
    <row r="20" spans="1:19" x14ac:dyDescent="0.2">
      <c r="A20" s="3"/>
      <c r="B20" s="14" t="s">
        <v>105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</row>
    <row r="21" spans="1:19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</row>
    <row r="22" spans="1:19" x14ac:dyDescent="0.2">
      <c r="A22" s="3"/>
      <c r="B22" s="19" t="s">
        <v>96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</row>
    <row r="23" spans="1:19" x14ac:dyDescent="0.2">
      <c r="A23" s="3"/>
      <c r="B23" s="20" t="s">
        <v>102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</row>
    <row r="24" spans="1:19" x14ac:dyDescent="0.2">
      <c r="A24" s="3"/>
      <c r="B24" s="20" t="s">
        <v>97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</row>
    <row r="25" spans="1:19" x14ac:dyDescent="0.2">
      <c r="A25" s="3"/>
      <c r="B25" s="15" t="s">
        <v>98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</row>
    <row r="26" spans="1:19" x14ac:dyDescent="0.2">
      <c r="A26" s="3"/>
      <c r="B26" s="16" t="s">
        <v>99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</row>
    <row r="27" spans="1:19" x14ac:dyDescent="0.2">
      <c r="A27" s="3"/>
      <c r="B27" s="17" t="s">
        <v>100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</row>
    <row r="28" spans="1:19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</row>
    <row r="29" spans="1:19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</row>
    <row r="30" spans="1:19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</row>
    <row r="31" spans="1:19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</row>
    <row r="32" spans="1:19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</row>
    <row r="33" spans="1:19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</row>
    <row r="34" spans="1:19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</row>
    <row r="35" spans="1:19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</row>
    <row r="36" spans="1:19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</row>
    <row r="37" spans="1:19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</row>
    <row r="38" spans="1:19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</row>
    <row r="39" spans="1:19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</row>
    <row r="40" spans="1:19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</row>
    <row r="41" spans="1:19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</row>
    <row r="42" spans="1:19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</row>
    <row r="43" spans="1:19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</row>
    <row r="44" spans="1:19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</row>
    <row r="45" spans="1:19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</row>
    <row r="46" spans="1:19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</row>
    <row r="47" spans="1:19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</row>
  </sheetData>
  <sheetProtection password="C5E4" sheet="1" objects="1" scenarios="1"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931F8-8E8A-425F-8D0B-68B495CAD9C6}">
  <dimension ref="A1:F78"/>
  <sheetViews>
    <sheetView workbookViewId="0">
      <selection activeCell="E19" sqref="E19"/>
    </sheetView>
  </sheetViews>
  <sheetFormatPr defaultRowHeight="12.75" x14ac:dyDescent="0.2"/>
  <cols>
    <col min="2" max="2" width="94.42578125" bestFit="1" customWidth="1"/>
    <col min="3" max="3" width="17.28515625" bestFit="1" customWidth="1"/>
  </cols>
  <sheetData>
    <row r="1" spans="1:3" x14ac:dyDescent="0.2">
      <c r="A1" t="s">
        <v>83</v>
      </c>
      <c r="B1" t="s">
        <v>101</v>
      </c>
    </row>
    <row r="2" spans="1:3" x14ac:dyDescent="0.2">
      <c r="B2" t="s">
        <v>107</v>
      </c>
    </row>
    <row r="3" spans="1:3" x14ac:dyDescent="0.2">
      <c r="B3" t="s">
        <v>58</v>
      </c>
    </row>
    <row r="4" spans="1:3" x14ac:dyDescent="0.2">
      <c r="B4" t="s">
        <v>56</v>
      </c>
    </row>
    <row r="5" spans="1:3" x14ac:dyDescent="0.2">
      <c r="B5" t="s">
        <v>57</v>
      </c>
    </row>
    <row r="6" spans="1:3" x14ac:dyDescent="0.2">
      <c r="B6" t="s">
        <v>84</v>
      </c>
    </row>
    <row r="8" spans="1:3" x14ac:dyDescent="0.2">
      <c r="B8" t="s">
        <v>112</v>
      </c>
      <c r="C8">
        <v>1</v>
      </c>
    </row>
    <row r="9" spans="1:3" x14ac:dyDescent="0.2">
      <c r="B9" t="s">
        <v>113</v>
      </c>
      <c r="C9">
        <v>15</v>
      </c>
    </row>
    <row r="10" spans="1:3" x14ac:dyDescent="0.2">
      <c r="B10" t="s">
        <v>114</v>
      </c>
      <c r="C10">
        <v>2502</v>
      </c>
    </row>
    <row r="11" spans="1:3" x14ac:dyDescent="0.2">
      <c r="B11" t="s">
        <v>115</v>
      </c>
      <c r="C11" s="21">
        <v>45420</v>
      </c>
    </row>
    <row r="12" spans="1:3" x14ac:dyDescent="0.2">
      <c r="B12" t="s">
        <v>116</v>
      </c>
      <c r="C12" s="36" t="s">
        <v>117</v>
      </c>
    </row>
    <row r="13" spans="1:3" x14ac:dyDescent="0.2">
      <c r="B13" t="s">
        <v>118</v>
      </c>
      <c r="C13">
        <v>28000</v>
      </c>
    </row>
    <row r="14" spans="1:3" x14ac:dyDescent="0.2">
      <c r="B14" t="s">
        <v>119</v>
      </c>
      <c r="C14" s="21">
        <v>45434</v>
      </c>
    </row>
    <row r="15" spans="1:3" x14ac:dyDescent="0.2">
      <c r="C15" s="21"/>
    </row>
    <row r="17" spans="1:4" x14ac:dyDescent="0.2">
      <c r="B17" t="s">
        <v>30</v>
      </c>
      <c r="C17" t="s">
        <v>33</v>
      </c>
    </row>
    <row r="18" spans="1:4" x14ac:dyDescent="0.2">
      <c r="A18" s="23">
        <v>1</v>
      </c>
      <c r="B18" s="24" t="s">
        <v>86</v>
      </c>
      <c r="C18" s="29">
        <v>0.2</v>
      </c>
    </row>
    <row r="19" spans="1:4" x14ac:dyDescent="0.2">
      <c r="A19" s="25">
        <v>2</v>
      </c>
      <c r="B19" s="26" t="s">
        <v>108</v>
      </c>
      <c r="C19" s="30">
        <v>0.19</v>
      </c>
    </row>
    <row r="20" spans="1:4" x14ac:dyDescent="0.2">
      <c r="A20" s="27"/>
      <c r="B20" s="28" t="s">
        <v>87</v>
      </c>
      <c r="C20" s="31"/>
    </row>
    <row r="21" spans="1:4" x14ac:dyDescent="0.2">
      <c r="A21" s="25">
        <v>3</v>
      </c>
      <c r="B21" s="26" t="s">
        <v>125</v>
      </c>
      <c r="C21" s="32">
        <v>45430</v>
      </c>
    </row>
    <row r="22" spans="1:4" x14ac:dyDescent="0.2">
      <c r="A22" s="27"/>
      <c r="B22" s="28"/>
      <c r="C22" s="33"/>
    </row>
    <row r="23" spans="1:4" x14ac:dyDescent="0.2">
      <c r="A23" s="25">
        <v>4</v>
      </c>
      <c r="B23" s="26" t="s">
        <v>77</v>
      </c>
      <c r="C23" s="32">
        <v>45430</v>
      </c>
      <c r="D23" t="str">
        <f>IF(C23&lt;C21,"Error: Date must start after Emergence","")</f>
        <v/>
      </c>
    </row>
    <row r="24" spans="1:4" x14ac:dyDescent="0.2">
      <c r="A24" s="27"/>
      <c r="B24" s="28" t="s">
        <v>78</v>
      </c>
      <c r="C24" s="31"/>
    </row>
    <row r="25" spans="1:4" x14ac:dyDescent="0.2">
      <c r="A25" s="23">
        <v>5</v>
      </c>
      <c r="B25" s="24" t="s">
        <v>109</v>
      </c>
      <c r="C25" s="29">
        <v>6</v>
      </c>
    </row>
    <row r="26" spans="1:4" x14ac:dyDescent="0.2">
      <c r="C26" s="34"/>
    </row>
    <row r="27" spans="1:4" x14ac:dyDescent="0.2">
      <c r="A27" s="23">
        <v>6</v>
      </c>
      <c r="B27" s="24" t="s">
        <v>0</v>
      </c>
      <c r="C27" s="29">
        <v>45</v>
      </c>
    </row>
    <row r="28" spans="1:4" x14ac:dyDescent="0.2">
      <c r="C28" s="34"/>
    </row>
    <row r="29" spans="1:4" x14ac:dyDescent="0.2">
      <c r="A29" s="25">
        <v>7</v>
      </c>
      <c r="B29" s="26" t="s">
        <v>82</v>
      </c>
      <c r="C29" s="32">
        <v>45449</v>
      </c>
      <c r="D29" t="str">
        <f>IF(C29&lt;C21,"Error: Date must start after Emergence","")</f>
        <v/>
      </c>
    </row>
    <row r="30" spans="1:4" x14ac:dyDescent="0.2">
      <c r="A30" s="27"/>
      <c r="B30" s="28" t="s">
        <v>59</v>
      </c>
      <c r="C30" s="31"/>
    </row>
    <row r="31" spans="1:4" x14ac:dyDescent="0.2">
      <c r="C31" s="34"/>
    </row>
    <row r="32" spans="1:4" x14ac:dyDescent="0.2">
      <c r="A32" s="23">
        <v>8</v>
      </c>
      <c r="B32" s="24" t="s">
        <v>79</v>
      </c>
      <c r="C32" s="35">
        <v>45479</v>
      </c>
      <c r="D32" t="str">
        <f>IF(C32&lt;C29,"Error: must be later than date listed above","")</f>
        <v/>
      </c>
    </row>
    <row r="33" spans="1:4" x14ac:dyDescent="0.2">
      <c r="C33" s="34"/>
    </row>
    <row r="34" spans="1:4" x14ac:dyDescent="0.2">
      <c r="A34" s="23">
        <v>9</v>
      </c>
      <c r="B34" s="24" t="s">
        <v>80</v>
      </c>
      <c r="C34" s="35">
        <v>45515</v>
      </c>
      <c r="D34" t="str">
        <f>IF(C34&lt;C32,"Error: must be later than date listed above","")</f>
        <v/>
      </c>
    </row>
    <row r="35" spans="1:4" x14ac:dyDescent="0.2">
      <c r="C35" s="34"/>
    </row>
    <row r="36" spans="1:4" x14ac:dyDescent="0.2">
      <c r="A36" s="23">
        <v>10</v>
      </c>
      <c r="B36" s="24" t="s">
        <v>81</v>
      </c>
      <c r="C36" s="35">
        <v>45543</v>
      </c>
      <c r="D36" t="str">
        <f>IF(C36&lt;C34,"Error: must be later than date listed above","")</f>
        <v/>
      </c>
    </row>
    <row r="37" spans="1:4" x14ac:dyDescent="0.2">
      <c r="C37" s="34"/>
      <c r="D37" t="str">
        <f>IF(C36-C23&gt;150,"Water Budget Exceeds 150 Days","")</f>
        <v/>
      </c>
    </row>
    <row r="38" spans="1:4" x14ac:dyDescent="0.2">
      <c r="A38" s="23">
        <v>11</v>
      </c>
      <c r="B38" s="24" t="s">
        <v>31</v>
      </c>
      <c r="C38" s="29">
        <v>0.25</v>
      </c>
    </row>
    <row r="39" spans="1:4" x14ac:dyDescent="0.2">
      <c r="C39" s="34"/>
    </row>
    <row r="40" spans="1:4" x14ac:dyDescent="0.2">
      <c r="A40" s="23">
        <v>12</v>
      </c>
      <c r="B40" s="24" t="s">
        <v>120</v>
      </c>
      <c r="C40" s="29">
        <v>1.2</v>
      </c>
    </row>
    <row r="41" spans="1:4" x14ac:dyDescent="0.2">
      <c r="C41" s="34"/>
    </row>
    <row r="42" spans="1:4" x14ac:dyDescent="0.2">
      <c r="A42" s="23">
        <v>13</v>
      </c>
      <c r="B42" s="24" t="s">
        <v>32</v>
      </c>
      <c r="C42" s="29">
        <v>0.6</v>
      </c>
    </row>
    <row r="44" spans="1:4" x14ac:dyDescent="0.2">
      <c r="A44" s="23">
        <v>14</v>
      </c>
      <c r="B44" t="s">
        <v>121</v>
      </c>
      <c r="C44" s="37">
        <v>0.5</v>
      </c>
    </row>
    <row r="46" spans="1:4" x14ac:dyDescent="0.2">
      <c r="A46">
        <v>15</v>
      </c>
      <c r="B46" t="s">
        <v>122</v>
      </c>
      <c r="C46" s="22">
        <v>1</v>
      </c>
    </row>
    <row r="48" spans="1:4" x14ac:dyDescent="0.2">
      <c r="B48" t="s">
        <v>61</v>
      </c>
    </row>
    <row r="50" spans="2:6" x14ac:dyDescent="0.2">
      <c r="B50" t="s">
        <v>60</v>
      </c>
    </row>
    <row r="52" spans="2:6" x14ac:dyDescent="0.2">
      <c r="C52">
        <v>0.39</v>
      </c>
      <c r="D52">
        <v>0.19</v>
      </c>
      <c r="E52">
        <f t="shared" ref="E52" si="0">C52-D52</f>
        <v>0.2</v>
      </c>
    </row>
    <row r="53" spans="2:6" x14ac:dyDescent="0.2">
      <c r="B53" t="s">
        <v>35</v>
      </c>
      <c r="C53" t="s">
        <v>19</v>
      </c>
      <c r="D53" t="s">
        <v>39</v>
      </c>
      <c r="E53" t="s">
        <v>4</v>
      </c>
      <c r="F53" t="s">
        <v>7</v>
      </c>
    </row>
    <row r="54" spans="2:6" x14ac:dyDescent="0.2">
      <c r="B54" t="s">
        <v>36</v>
      </c>
      <c r="C54" t="s">
        <v>38</v>
      </c>
      <c r="D54" t="s">
        <v>40</v>
      </c>
      <c r="E54" t="s">
        <v>42</v>
      </c>
      <c r="F54" t="s">
        <v>42</v>
      </c>
    </row>
    <row r="55" spans="2:6" x14ac:dyDescent="0.2">
      <c r="B55" t="s">
        <v>37</v>
      </c>
      <c r="C55" t="s">
        <v>34</v>
      </c>
      <c r="D55" t="s">
        <v>34</v>
      </c>
      <c r="E55" t="s">
        <v>34</v>
      </c>
      <c r="F55" t="s">
        <v>34</v>
      </c>
    </row>
    <row r="56" spans="2:6" x14ac:dyDescent="0.2">
      <c r="C56" t="s">
        <v>110</v>
      </c>
      <c r="D56" t="s">
        <v>110</v>
      </c>
      <c r="E56" t="s">
        <v>110</v>
      </c>
      <c r="F56" t="s">
        <v>41</v>
      </c>
    </row>
    <row r="76" spans="2:3" x14ac:dyDescent="0.2">
      <c r="B76" t="s">
        <v>1</v>
      </c>
      <c r="C76">
        <f>+(C27-C25)/(C32-C23)</f>
        <v>0.79591836734693877</v>
      </c>
    </row>
    <row r="77" spans="2:3" x14ac:dyDescent="0.2">
      <c r="B77" t="s">
        <v>2</v>
      </c>
      <c r="C77">
        <f>+(C40-C38)/(C32-C29)</f>
        <v>3.1666666666666662E-2</v>
      </c>
    </row>
    <row r="78" spans="2:3" x14ac:dyDescent="0.2">
      <c r="B78" t="s">
        <v>3</v>
      </c>
      <c r="C78">
        <f>+(C40-C42)/(C36-C34)</f>
        <v>2.1428571428571429E-2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76B49-7761-4CBA-8275-DEB3ACF57D3F}">
  <dimension ref="A1:Z167"/>
  <sheetViews>
    <sheetView tabSelected="1" workbookViewId="0">
      <selection activeCell="E7" sqref="E7"/>
    </sheetView>
  </sheetViews>
  <sheetFormatPr defaultRowHeight="12.75" x14ac:dyDescent="0.2"/>
  <sheetData>
    <row r="1" spans="1:26" x14ac:dyDescent="0.2">
      <c r="A1" t="s">
        <v>126</v>
      </c>
    </row>
    <row r="4" spans="1:26" x14ac:dyDescent="0.2">
      <c r="A4" t="s">
        <v>74</v>
      </c>
      <c r="F4">
        <v>0.5</v>
      </c>
    </row>
    <row r="5" spans="1:26" x14ac:dyDescent="0.2">
      <c r="A5" t="s">
        <v>75</v>
      </c>
    </row>
    <row r="7" spans="1:26" x14ac:dyDescent="0.2">
      <c r="A7" t="s">
        <v>76</v>
      </c>
      <c r="E7">
        <v>45430</v>
      </c>
      <c r="F7">
        <v>1</v>
      </c>
    </row>
    <row r="9" spans="1:26" x14ac:dyDescent="0.2">
      <c r="D9" t="s">
        <v>62</v>
      </c>
    </row>
    <row r="10" spans="1:26" x14ac:dyDescent="0.2">
      <c r="B10" t="s">
        <v>111</v>
      </c>
      <c r="C10" t="s">
        <v>123</v>
      </c>
      <c r="D10" t="s">
        <v>50</v>
      </c>
      <c r="E10" t="s">
        <v>111</v>
      </c>
      <c r="F10" t="s">
        <v>111</v>
      </c>
      <c r="G10" t="s">
        <v>111</v>
      </c>
      <c r="I10" t="s">
        <v>4</v>
      </c>
      <c r="J10" t="s">
        <v>70</v>
      </c>
      <c r="K10" t="s">
        <v>85</v>
      </c>
      <c r="Q10" t="s">
        <v>7</v>
      </c>
      <c r="R10" t="s">
        <v>7</v>
      </c>
      <c r="S10" t="s">
        <v>4</v>
      </c>
      <c r="T10" t="s">
        <v>7</v>
      </c>
      <c r="U10" t="s">
        <v>49</v>
      </c>
      <c r="V10" t="s">
        <v>127</v>
      </c>
    </row>
    <row r="11" spans="1:26" x14ac:dyDescent="0.2">
      <c r="B11" t="s">
        <v>51</v>
      </c>
      <c r="C11" t="s">
        <v>124</v>
      </c>
      <c r="D11" t="s">
        <v>51</v>
      </c>
      <c r="E11" t="s">
        <v>52</v>
      </c>
      <c r="F11" t="s">
        <v>52</v>
      </c>
      <c r="G11" t="s">
        <v>25</v>
      </c>
      <c r="H11" t="s">
        <v>50</v>
      </c>
      <c r="I11" t="s">
        <v>8</v>
      </c>
      <c r="J11" t="s">
        <v>7</v>
      </c>
      <c r="K11" t="s">
        <v>15</v>
      </c>
      <c r="Q11" t="s">
        <v>9</v>
      </c>
      <c r="R11" t="s">
        <v>9</v>
      </c>
      <c r="S11" t="s">
        <v>7</v>
      </c>
      <c r="T11" t="s">
        <v>9</v>
      </c>
      <c r="U11" t="s">
        <v>72</v>
      </c>
    </row>
    <row r="12" spans="1:26" x14ac:dyDescent="0.2">
      <c r="B12" t="s">
        <v>10</v>
      </c>
      <c r="D12" t="s">
        <v>11</v>
      </c>
      <c r="E12" t="s">
        <v>24</v>
      </c>
      <c r="F12" t="s">
        <v>55</v>
      </c>
      <c r="G12" t="s">
        <v>8</v>
      </c>
      <c r="H12" t="s">
        <v>8</v>
      </c>
      <c r="I12" t="s">
        <v>48</v>
      </c>
      <c r="J12" t="s">
        <v>71</v>
      </c>
      <c r="P12" t="s">
        <v>12</v>
      </c>
      <c r="Q12" t="s">
        <v>6</v>
      </c>
      <c r="R12" t="s">
        <v>44</v>
      </c>
      <c r="S12" t="s">
        <v>43</v>
      </c>
      <c r="T12" t="s">
        <v>5</v>
      </c>
      <c r="U12" t="s">
        <v>73</v>
      </c>
      <c r="W12" t="s">
        <v>26</v>
      </c>
      <c r="X12" t="s">
        <v>26</v>
      </c>
      <c r="Y12" t="s">
        <v>26</v>
      </c>
      <c r="Z12" t="s">
        <v>26</v>
      </c>
    </row>
    <row r="13" spans="1:26" x14ac:dyDescent="0.2">
      <c r="B13" t="s">
        <v>13</v>
      </c>
      <c r="D13" t="s">
        <v>14</v>
      </c>
      <c r="E13" t="s">
        <v>15</v>
      </c>
      <c r="F13" t="s">
        <v>16</v>
      </c>
      <c r="G13" t="s">
        <v>68</v>
      </c>
      <c r="H13" t="s">
        <v>68</v>
      </c>
      <c r="I13" t="s">
        <v>47</v>
      </c>
      <c r="P13" t="s">
        <v>18</v>
      </c>
      <c r="Q13" t="s">
        <v>19</v>
      </c>
      <c r="R13" t="s">
        <v>45</v>
      </c>
      <c r="U13" t="s">
        <v>53</v>
      </c>
      <c r="W13" t="s">
        <v>27</v>
      </c>
      <c r="X13" t="s">
        <v>28</v>
      </c>
      <c r="Y13" t="s">
        <v>15</v>
      </c>
      <c r="Z13" t="s">
        <v>29</v>
      </c>
    </row>
    <row r="14" spans="1:26" x14ac:dyDescent="0.2">
      <c r="B14" t="s">
        <v>63</v>
      </c>
      <c r="D14" t="s">
        <v>64</v>
      </c>
      <c r="E14" t="s">
        <v>65</v>
      </c>
      <c r="F14" t="s">
        <v>66</v>
      </c>
      <c r="G14" t="s">
        <v>69</v>
      </c>
      <c r="H14" t="s">
        <v>69</v>
      </c>
      <c r="I14" t="s">
        <v>67</v>
      </c>
      <c r="U14" t="s">
        <v>17</v>
      </c>
    </row>
    <row r="15" spans="1:26" x14ac:dyDescent="0.2">
      <c r="A15" t="s">
        <v>20</v>
      </c>
      <c r="B15" t="s">
        <v>21</v>
      </c>
      <c r="D15" t="s">
        <v>21</v>
      </c>
      <c r="E15" t="s">
        <v>22</v>
      </c>
      <c r="F15" t="s">
        <v>22</v>
      </c>
      <c r="G15" t="s">
        <v>46</v>
      </c>
      <c r="H15" t="s">
        <v>46</v>
      </c>
      <c r="I15" t="s">
        <v>22</v>
      </c>
      <c r="J15" t="s">
        <v>22</v>
      </c>
      <c r="K15" t="s">
        <v>54</v>
      </c>
      <c r="O15" t="s">
        <v>20</v>
      </c>
      <c r="P15" t="s">
        <v>22</v>
      </c>
      <c r="Q15" t="s">
        <v>22</v>
      </c>
      <c r="R15" t="s">
        <v>22</v>
      </c>
      <c r="S15" t="s">
        <v>22</v>
      </c>
      <c r="T15" t="s">
        <v>22</v>
      </c>
      <c r="U15" t="s">
        <v>54</v>
      </c>
      <c r="V15" t="s">
        <v>128</v>
      </c>
    </row>
    <row r="17" spans="1:26" x14ac:dyDescent="0.2">
      <c r="A17" s="21">
        <v>45430</v>
      </c>
      <c r="B17">
        <v>0.25</v>
      </c>
      <c r="C17">
        <v>0.25</v>
      </c>
      <c r="D17">
        <v>0.03</v>
      </c>
      <c r="E17">
        <v>0</v>
      </c>
      <c r="H17">
        <v>1</v>
      </c>
      <c r="I17">
        <v>1.3591836734693878</v>
      </c>
      <c r="J17">
        <v>0</v>
      </c>
      <c r="O17" s="21">
        <v>45430</v>
      </c>
      <c r="P17">
        <v>6.795918367346939</v>
      </c>
      <c r="Q17">
        <v>2.6504081632653063</v>
      </c>
      <c r="R17">
        <v>1.2912244897959184</v>
      </c>
      <c r="S17">
        <v>1.3591836734693878</v>
      </c>
      <c r="T17">
        <v>1.9708163265306125</v>
      </c>
      <c r="U17">
        <v>2.6504081632653063</v>
      </c>
      <c r="V17">
        <f>U17/P17</f>
        <v>0.39</v>
      </c>
      <c r="W17">
        <v>0.12</v>
      </c>
      <c r="X17">
        <v>0.03</v>
      </c>
      <c r="Y17">
        <v>0.14015755599999999</v>
      </c>
      <c r="Z17">
        <v>0</v>
      </c>
    </row>
    <row r="18" spans="1:26" x14ac:dyDescent="0.2">
      <c r="A18" s="21">
        <v>45431</v>
      </c>
      <c r="B18">
        <v>0.12</v>
      </c>
      <c r="C18">
        <v>0.25</v>
      </c>
      <c r="D18">
        <v>2.75E-2</v>
      </c>
      <c r="E18">
        <v>0.24015760999999997</v>
      </c>
      <c r="G18">
        <v>1</v>
      </c>
      <c r="H18">
        <v>1</v>
      </c>
      <c r="I18">
        <v>1.5183673469387757</v>
      </c>
      <c r="J18">
        <v>0</v>
      </c>
      <c r="K18">
        <v>2.75E-2</v>
      </c>
      <c r="O18" s="21">
        <v>45431</v>
      </c>
      <c r="P18">
        <v>7.591836734693878</v>
      </c>
      <c r="Q18">
        <v>2.9608163265306127</v>
      </c>
      <c r="R18">
        <v>1.4424489795918369</v>
      </c>
      <c r="S18">
        <v>1.5183673469387757</v>
      </c>
      <c r="T18">
        <v>2.2016326530612247</v>
      </c>
      <c r="U18">
        <v>2.9608163265306127</v>
      </c>
      <c r="V18">
        <f t="shared" ref="V18:V81" si="0">U18/P18</f>
        <v>0.39</v>
      </c>
      <c r="W18">
        <v>0.22999999999999998</v>
      </c>
      <c r="X18">
        <v>6.6972394835485227</v>
      </c>
      <c r="Y18">
        <v>0.15000008099999998</v>
      </c>
      <c r="Z18">
        <v>0</v>
      </c>
    </row>
    <row r="19" spans="1:26" x14ac:dyDescent="0.2">
      <c r="A19" s="21">
        <v>45432</v>
      </c>
      <c r="B19">
        <v>0.11</v>
      </c>
      <c r="C19">
        <v>0.25</v>
      </c>
      <c r="D19">
        <v>0.03</v>
      </c>
      <c r="E19">
        <v>0.209842633</v>
      </c>
      <c r="H19">
        <v>1</v>
      </c>
      <c r="I19">
        <v>1.6775510204081634</v>
      </c>
      <c r="J19">
        <v>0</v>
      </c>
      <c r="K19">
        <v>0.03</v>
      </c>
      <c r="O19" s="21">
        <v>45432</v>
      </c>
      <c r="P19">
        <v>8.387755102040817</v>
      </c>
      <c r="Q19">
        <v>3.2712244897959186</v>
      </c>
      <c r="R19">
        <v>1.5936734693877552</v>
      </c>
      <c r="S19">
        <v>1.6775510204081634</v>
      </c>
      <c r="T19">
        <v>2.4324489795918369</v>
      </c>
      <c r="U19">
        <v>3.2712244897959186</v>
      </c>
      <c r="V19">
        <f t="shared" si="0"/>
        <v>0.39</v>
      </c>
      <c r="W19">
        <v>0.35</v>
      </c>
      <c r="X19">
        <v>7.8710953575330391</v>
      </c>
      <c r="Y19">
        <v>0.17007883199999999</v>
      </c>
      <c r="Z19">
        <v>0</v>
      </c>
    </row>
    <row r="20" spans="1:26" x14ac:dyDescent="0.2">
      <c r="A20" s="21">
        <v>45433</v>
      </c>
      <c r="B20">
        <v>0.12</v>
      </c>
      <c r="C20">
        <v>0.25</v>
      </c>
      <c r="D20">
        <v>0.05</v>
      </c>
      <c r="E20">
        <v>9.8425249999999995E-3</v>
      </c>
      <c r="H20">
        <v>0.97813648583333357</v>
      </c>
      <c r="I20">
        <v>1.7965772188775517</v>
      </c>
      <c r="J20">
        <v>4.0157474999999554E-2</v>
      </c>
      <c r="K20">
        <v>9.8425249999999995E-3</v>
      </c>
      <c r="L20" t="s">
        <v>23</v>
      </c>
      <c r="O20" s="21">
        <v>45433</v>
      </c>
      <c r="P20">
        <v>9.183673469387756</v>
      </c>
      <c r="Q20">
        <v>3.581632653061225</v>
      </c>
      <c r="R20">
        <v>1.7448979591836737</v>
      </c>
      <c r="S20">
        <v>1.8367346938775513</v>
      </c>
      <c r="T20">
        <v>2.6632653061224492</v>
      </c>
      <c r="U20">
        <v>3.5414751780612255</v>
      </c>
      <c r="V20">
        <f t="shared" si="0"/>
        <v>0.38562729716666672</v>
      </c>
      <c r="W20">
        <v>0.55000000000000004</v>
      </c>
      <c r="X20">
        <v>8.9206894778370369</v>
      </c>
      <c r="Y20">
        <v>0.17007883199999999</v>
      </c>
      <c r="Z20">
        <v>0</v>
      </c>
    </row>
    <row r="21" spans="1:26" x14ac:dyDescent="0.2">
      <c r="A21" s="21">
        <v>45434</v>
      </c>
      <c r="B21">
        <v>0.2</v>
      </c>
      <c r="C21">
        <v>0.25</v>
      </c>
      <c r="D21">
        <v>5.7500000000000002E-2</v>
      </c>
      <c r="E21">
        <v>0.14015755599999999</v>
      </c>
      <c r="H21">
        <v>1</v>
      </c>
      <c r="I21">
        <v>1.9959183673469394</v>
      </c>
      <c r="J21">
        <v>0</v>
      </c>
      <c r="K21">
        <v>9.765747499999955E-2</v>
      </c>
      <c r="L21" t="s">
        <v>23</v>
      </c>
      <c r="O21" s="21">
        <v>45434</v>
      </c>
      <c r="P21">
        <v>9.979591836734695</v>
      </c>
      <c r="Q21">
        <v>3.8920408163265314</v>
      </c>
      <c r="R21">
        <v>1.896122448979592</v>
      </c>
      <c r="S21">
        <v>1.9959183673469394</v>
      </c>
      <c r="T21">
        <v>2.8940816326530618</v>
      </c>
      <c r="U21">
        <v>3.8920408163265314</v>
      </c>
      <c r="V21">
        <f t="shared" si="0"/>
        <v>0.39</v>
      </c>
      <c r="W21">
        <v>0.78</v>
      </c>
      <c r="X21">
        <v>9.9846936127319275</v>
      </c>
      <c r="Y21">
        <v>0.17007883199999999</v>
      </c>
      <c r="Z21">
        <v>0</v>
      </c>
    </row>
    <row r="22" spans="1:26" x14ac:dyDescent="0.2">
      <c r="A22" s="21">
        <v>45435</v>
      </c>
      <c r="B22">
        <v>0.23</v>
      </c>
      <c r="C22">
        <v>0.25</v>
      </c>
      <c r="D22">
        <v>6.5000000000000002E-2</v>
      </c>
      <c r="E22">
        <v>9.8425249999999995E-3</v>
      </c>
      <c r="F22">
        <v>0</v>
      </c>
      <c r="H22">
        <v>0.97440609588068194</v>
      </c>
      <c r="I22">
        <v>2.0999445658163274</v>
      </c>
      <c r="J22">
        <v>5.5157474999999678E-2</v>
      </c>
      <c r="K22">
        <v>9.8425249999999995E-3</v>
      </c>
      <c r="L22" t="s">
        <v>23</v>
      </c>
      <c r="O22" s="21">
        <v>45435</v>
      </c>
      <c r="P22">
        <v>10.775510204081632</v>
      </c>
      <c r="Q22">
        <v>4.2024489795918374</v>
      </c>
      <c r="R22">
        <v>2.0473469387755103</v>
      </c>
      <c r="S22">
        <v>2.1551020408163271</v>
      </c>
      <c r="T22">
        <v>3.1248979591836736</v>
      </c>
      <c r="U22">
        <v>4.1472915045918377</v>
      </c>
      <c r="V22">
        <f t="shared" si="0"/>
        <v>0.38488121917613649</v>
      </c>
      <c r="W22">
        <v>1.04</v>
      </c>
      <c r="X22">
        <v>11.055129445891177</v>
      </c>
      <c r="Y22">
        <v>0.17007883199999999</v>
      </c>
      <c r="Z22">
        <v>0</v>
      </c>
    </row>
    <row r="23" spans="1:26" x14ac:dyDescent="0.2">
      <c r="A23" s="21">
        <v>45436</v>
      </c>
      <c r="B23">
        <v>0.26</v>
      </c>
      <c r="C23">
        <v>0.25</v>
      </c>
      <c r="D23">
        <v>6.5000000000000002E-2</v>
      </c>
      <c r="E23">
        <v>2.0078750999999999E-2</v>
      </c>
      <c r="H23">
        <v>0.95675610691357971</v>
      </c>
      <c r="I23">
        <v>2.2142069902857138</v>
      </c>
      <c r="J23">
        <v>0.10007872400000117</v>
      </c>
      <c r="K23">
        <v>2.0078750999999999E-2</v>
      </c>
      <c r="L23" t="s">
        <v>23</v>
      </c>
      <c r="O23" s="21">
        <v>45436</v>
      </c>
      <c r="P23">
        <v>11.571428571428571</v>
      </c>
      <c r="Q23">
        <v>4.5128571428571433</v>
      </c>
      <c r="R23">
        <v>2.1985714285714284</v>
      </c>
      <c r="S23">
        <v>2.3142857142857149</v>
      </c>
      <c r="T23">
        <v>3.3557142857142859</v>
      </c>
      <c r="U23">
        <v>4.4127784188571422</v>
      </c>
      <c r="V23">
        <f t="shared" si="0"/>
        <v>0.38135122138271599</v>
      </c>
      <c r="W23">
        <v>1.3</v>
      </c>
      <c r="X23">
        <v>12.171792163681836</v>
      </c>
      <c r="Y23">
        <v>0.17007883199999999</v>
      </c>
      <c r="Z23">
        <v>0</v>
      </c>
    </row>
    <row r="24" spans="1:26" x14ac:dyDescent="0.2">
      <c r="A24" s="21">
        <v>45437</v>
      </c>
      <c r="B24">
        <v>0.26</v>
      </c>
      <c r="C24">
        <v>0.25</v>
      </c>
      <c r="D24">
        <v>0.06</v>
      </c>
      <c r="E24">
        <v>0</v>
      </c>
      <c r="H24">
        <v>0.93528170399339938</v>
      </c>
      <c r="I24">
        <v>2.3133906637551025</v>
      </c>
      <c r="J24">
        <v>0.16007872399999989</v>
      </c>
      <c r="K24" t="s">
        <v>23</v>
      </c>
      <c r="L24" t="s">
        <v>23</v>
      </c>
      <c r="O24" s="21">
        <v>45437</v>
      </c>
      <c r="P24">
        <v>12.36734693877551</v>
      </c>
      <c r="Q24">
        <v>4.8232653061224493</v>
      </c>
      <c r="R24">
        <v>2.3497959183673469</v>
      </c>
      <c r="S24">
        <v>2.4734693877551024</v>
      </c>
      <c r="T24">
        <v>3.5865306122448981</v>
      </c>
      <c r="U24">
        <v>4.6631865821224494</v>
      </c>
      <c r="V24">
        <f t="shared" si="0"/>
        <v>0.37705634079867989</v>
      </c>
      <c r="W24">
        <v>1.54</v>
      </c>
      <c r="X24">
        <v>15.31682691503944</v>
      </c>
      <c r="Y24">
        <v>0.45000024299999997</v>
      </c>
      <c r="Z24">
        <v>0</v>
      </c>
    </row>
    <row r="25" spans="1:26" x14ac:dyDescent="0.2">
      <c r="A25" s="21">
        <v>45438</v>
      </c>
      <c r="B25">
        <v>0.24</v>
      </c>
      <c r="C25">
        <v>0.25</v>
      </c>
      <c r="D25">
        <v>5.2499999999999998E-2</v>
      </c>
      <c r="E25">
        <v>0</v>
      </c>
      <c r="H25">
        <v>0.91925304282170539</v>
      </c>
      <c r="I25">
        <v>2.4200743372244897</v>
      </c>
      <c r="J25">
        <v>0.21257872400000011</v>
      </c>
      <c r="K25" t="s">
        <v>23</v>
      </c>
      <c r="L25" t="s">
        <v>23</v>
      </c>
      <c r="O25" s="21">
        <v>45438</v>
      </c>
      <c r="P25">
        <v>13.163265306122449</v>
      </c>
      <c r="Q25">
        <v>5.1336734693877553</v>
      </c>
      <c r="R25">
        <v>2.5010204081632654</v>
      </c>
      <c r="S25">
        <v>2.6326530612244898</v>
      </c>
      <c r="T25">
        <v>3.8173469387755103</v>
      </c>
      <c r="U25">
        <v>4.9210947453877552</v>
      </c>
      <c r="V25">
        <f t="shared" si="0"/>
        <v>0.3738506085643411</v>
      </c>
      <c r="W25">
        <v>1.75</v>
      </c>
      <c r="X25">
        <v>16.717623223062084</v>
      </c>
      <c r="Y25">
        <v>0.45000024299999997</v>
      </c>
      <c r="Z25">
        <v>0</v>
      </c>
    </row>
    <row r="26" spans="1:26" x14ac:dyDescent="0.2">
      <c r="A26" s="21">
        <v>45439</v>
      </c>
      <c r="B26">
        <v>0.21</v>
      </c>
      <c r="C26">
        <v>0.25</v>
      </c>
      <c r="D26">
        <v>4.2500000000000003E-2</v>
      </c>
      <c r="E26">
        <v>0</v>
      </c>
      <c r="H26">
        <v>0.90863408277777757</v>
      </c>
      <c r="I26">
        <v>2.5367580106938767</v>
      </c>
      <c r="J26">
        <v>0.25507872400000053</v>
      </c>
      <c r="K26" t="s">
        <v>23</v>
      </c>
      <c r="L26" t="s">
        <v>23</v>
      </c>
      <c r="O26" s="21">
        <v>45439</v>
      </c>
      <c r="P26">
        <v>13.959183673469388</v>
      </c>
      <c r="Q26">
        <v>5.4440816326530612</v>
      </c>
      <c r="R26">
        <v>2.6522448979591839</v>
      </c>
      <c r="S26">
        <v>2.7918367346938773</v>
      </c>
      <c r="T26">
        <v>4.0481632653061226</v>
      </c>
      <c r="U26">
        <v>5.1890029086530607</v>
      </c>
      <c r="V26">
        <f t="shared" si="0"/>
        <v>0.37172681655555551</v>
      </c>
      <c r="W26">
        <v>1.92</v>
      </c>
      <c r="X26">
        <v>18.655304051570127</v>
      </c>
      <c r="Y26">
        <v>0.50000026999999991</v>
      </c>
      <c r="Z26">
        <v>0</v>
      </c>
    </row>
    <row r="27" spans="1:26" x14ac:dyDescent="0.2">
      <c r="A27" s="21">
        <v>45440</v>
      </c>
      <c r="B27">
        <v>0.17</v>
      </c>
      <c r="C27">
        <v>0.25</v>
      </c>
      <c r="D27">
        <v>6.25E-2</v>
      </c>
      <c r="E27">
        <v>0</v>
      </c>
      <c r="H27">
        <v>0.89238341994467474</v>
      </c>
      <c r="I27">
        <v>2.6334416841632646</v>
      </c>
      <c r="J27">
        <v>0.31757872400000053</v>
      </c>
      <c r="K27" t="s">
        <v>23</v>
      </c>
      <c r="L27" t="s">
        <v>23</v>
      </c>
      <c r="O27" s="21">
        <v>45440</v>
      </c>
      <c r="P27">
        <v>14.755102040816327</v>
      </c>
      <c r="Q27">
        <v>5.7544897959183672</v>
      </c>
      <c r="R27">
        <v>2.803469387755102</v>
      </c>
      <c r="S27">
        <v>2.9510204081632652</v>
      </c>
      <c r="T27">
        <v>4.2789795918367348</v>
      </c>
      <c r="U27">
        <v>5.4369110719183666</v>
      </c>
      <c r="V27">
        <f t="shared" si="0"/>
        <v>0.36847668398893491</v>
      </c>
      <c r="W27">
        <v>2.17</v>
      </c>
      <c r="X27">
        <v>21.2605964181591</v>
      </c>
      <c r="Y27">
        <v>1.8200797229999999</v>
      </c>
      <c r="Z27">
        <v>0</v>
      </c>
    </row>
    <row r="28" spans="1:26" x14ac:dyDescent="0.2">
      <c r="A28" s="21">
        <v>45441</v>
      </c>
      <c r="B28">
        <v>0.25</v>
      </c>
      <c r="C28">
        <v>0.25</v>
      </c>
      <c r="D28">
        <v>0.05</v>
      </c>
      <c r="E28">
        <v>0.27992141100000001</v>
      </c>
      <c r="H28">
        <v>0.97181621826115505</v>
      </c>
      <c r="I28">
        <v>3.0225467686326537</v>
      </c>
      <c r="J28">
        <v>8.7657312999999348E-2</v>
      </c>
      <c r="K28">
        <v>0.27992141100000001</v>
      </c>
      <c r="L28" t="s">
        <v>23</v>
      </c>
      <c r="O28" s="21">
        <v>45441</v>
      </c>
      <c r="P28">
        <v>15.551020408163264</v>
      </c>
      <c r="Q28">
        <v>6.0648979591836731</v>
      </c>
      <c r="R28">
        <v>2.9546938775510201</v>
      </c>
      <c r="S28">
        <v>3.1102040816326531</v>
      </c>
      <c r="T28">
        <v>4.5097959183673471</v>
      </c>
      <c r="U28">
        <v>5.9772406461836738</v>
      </c>
      <c r="V28">
        <f t="shared" si="0"/>
        <v>0.38436324365223101</v>
      </c>
      <c r="W28">
        <v>2.37</v>
      </c>
      <c r="X28">
        <v>22.916611203665148</v>
      </c>
      <c r="Y28">
        <v>1.8200797229999999</v>
      </c>
      <c r="Z28">
        <v>0</v>
      </c>
    </row>
    <row r="29" spans="1:26" x14ac:dyDescent="0.2">
      <c r="A29" s="21">
        <v>45442</v>
      </c>
      <c r="B29">
        <v>0.2</v>
      </c>
      <c r="C29">
        <v>0.25</v>
      </c>
      <c r="D29">
        <v>4.4999999999999998E-2</v>
      </c>
      <c r="E29">
        <v>0</v>
      </c>
      <c r="H29">
        <v>0.95942441737203521</v>
      </c>
      <c r="I29">
        <v>3.1367304421020412</v>
      </c>
      <c r="J29">
        <v>0.13265731299999928</v>
      </c>
      <c r="K29" t="s">
        <v>23</v>
      </c>
      <c r="L29" t="s">
        <v>23</v>
      </c>
      <c r="O29" s="21">
        <v>45442</v>
      </c>
      <c r="P29">
        <v>16.346938775510203</v>
      </c>
      <c r="Q29">
        <v>6.3753061224489791</v>
      </c>
      <c r="R29">
        <v>3.1059183673469386</v>
      </c>
      <c r="S29">
        <v>3.2693877551020405</v>
      </c>
      <c r="T29">
        <v>4.7406122448979584</v>
      </c>
      <c r="U29">
        <v>6.2426488094489798</v>
      </c>
      <c r="V29">
        <f t="shared" si="0"/>
        <v>0.38188488347440702</v>
      </c>
      <c r="W29">
        <v>2.5500000000000003</v>
      </c>
      <c r="X29">
        <v>24.676739098292387</v>
      </c>
      <c r="Y29">
        <v>1.8200797229999999</v>
      </c>
      <c r="Z29">
        <v>0</v>
      </c>
    </row>
    <row r="30" spans="1:26" x14ac:dyDescent="0.2">
      <c r="A30" s="21">
        <v>45443</v>
      </c>
      <c r="B30">
        <v>0.18</v>
      </c>
      <c r="C30">
        <v>0.25</v>
      </c>
      <c r="D30">
        <v>5.2499999999999998E-2</v>
      </c>
      <c r="E30">
        <v>5.0000026999999996E-2</v>
      </c>
      <c r="H30">
        <v>0.96057912491666686</v>
      </c>
      <c r="I30">
        <v>3.2934141425714296</v>
      </c>
      <c r="J30">
        <v>0.13515728599999921</v>
      </c>
      <c r="K30">
        <v>5.0000026999999996E-2</v>
      </c>
      <c r="L30" t="s">
        <v>23</v>
      </c>
      <c r="O30" s="21">
        <v>45443</v>
      </c>
      <c r="P30">
        <v>17.142857142857142</v>
      </c>
      <c r="Q30">
        <v>6.6857142857142859</v>
      </c>
      <c r="R30">
        <v>3.2571428571428571</v>
      </c>
      <c r="S30">
        <v>3.4285714285714288</v>
      </c>
      <c r="T30">
        <v>4.9714285714285715</v>
      </c>
      <c r="U30">
        <v>6.5505569997142867</v>
      </c>
      <c r="V30">
        <f t="shared" si="0"/>
        <v>0.38211582498333341</v>
      </c>
      <c r="W30">
        <v>2.7600000000000002</v>
      </c>
      <c r="X30">
        <v>26.819707268840144</v>
      </c>
      <c r="Y30">
        <v>1.8602372249999999</v>
      </c>
      <c r="Z30">
        <v>0</v>
      </c>
    </row>
    <row r="31" spans="1:26" x14ac:dyDescent="0.2">
      <c r="A31" s="21">
        <v>45444</v>
      </c>
      <c r="B31">
        <v>0.21</v>
      </c>
      <c r="C31">
        <v>0.25</v>
      </c>
      <c r="D31">
        <v>0.06</v>
      </c>
      <c r="E31">
        <v>1.320079453</v>
      </c>
      <c r="H31">
        <v>1</v>
      </c>
      <c r="I31">
        <v>3.5877551020408163</v>
      </c>
      <c r="J31">
        <v>0</v>
      </c>
      <c r="K31">
        <v>0.19515728599999921</v>
      </c>
      <c r="L31" t="s">
        <v>23</v>
      </c>
      <c r="O31" s="21">
        <v>45444</v>
      </c>
      <c r="P31">
        <v>17.938775510204081</v>
      </c>
      <c r="Q31">
        <v>6.9961224489795919</v>
      </c>
      <c r="R31">
        <v>3.4083673469387756</v>
      </c>
      <c r="S31">
        <v>3.5877551020408163</v>
      </c>
      <c r="T31">
        <v>5.2022448979591838</v>
      </c>
      <c r="U31">
        <v>6.9961224489795919</v>
      </c>
      <c r="V31">
        <f t="shared" si="0"/>
        <v>0.39</v>
      </c>
      <c r="W31">
        <v>3</v>
      </c>
      <c r="X31">
        <v>30.223297218594137</v>
      </c>
      <c r="Y31">
        <v>2.0200798309999999</v>
      </c>
      <c r="Z31">
        <v>0</v>
      </c>
    </row>
    <row r="32" spans="1:26" x14ac:dyDescent="0.2">
      <c r="A32" s="21">
        <v>45445</v>
      </c>
      <c r="B32">
        <v>0.24</v>
      </c>
      <c r="C32">
        <v>0.25</v>
      </c>
      <c r="D32">
        <v>5.2499999999999998E-2</v>
      </c>
      <c r="E32">
        <v>0</v>
      </c>
      <c r="H32">
        <v>0.98598856209150321</v>
      </c>
      <c r="I32">
        <v>3.6944387755102039</v>
      </c>
      <c r="J32">
        <v>5.2500000000000213E-2</v>
      </c>
      <c r="K32" t="s">
        <v>23</v>
      </c>
      <c r="O32" s="21">
        <v>45445</v>
      </c>
      <c r="P32">
        <v>18.73469387755102</v>
      </c>
      <c r="Q32">
        <v>7.3065306122448979</v>
      </c>
      <c r="R32">
        <v>3.5595918367346937</v>
      </c>
      <c r="S32">
        <v>3.7469387755102042</v>
      </c>
      <c r="T32">
        <v>5.433061224489796</v>
      </c>
      <c r="U32">
        <v>7.2540306122448976</v>
      </c>
      <c r="V32">
        <f t="shared" si="0"/>
        <v>0.38719771241830064</v>
      </c>
      <c r="W32">
        <v>3.21</v>
      </c>
      <c r="X32">
        <v>32.150577107511907</v>
      </c>
      <c r="Y32">
        <v>2.0200798309999999</v>
      </c>
      <c r="Z32">
        <v>0</v>
      </c>
    </row>
    <row r="33" spans="1:26" x14ac:dyDescent="0.2">
      <c r="A33" s="21">
        <v>45446</v>
      </c>
      <c r="B33">
        <v>0.21</v>
      </c>
      <c r="C33">
        <v>0.25</v>
      </c>
      <c r="D33">
        <v>5.2499999999999998E-2</v>
      </c>
      <c r="E33">
        <v>0</v>
      </c>
      <c r="H33">
        <v>0.97311912225705299</v>
      </c>
      <c r="I33">
        <v>3.8011224489795912</v>
      </c>
      <c r="J33">
        <v>0.10500000000000131</v>
      </c>
      <c r="K33" t="s">
        <v>23</v>
      </c>
      <c r="O33" s="21">
        <v>45446</v>
      </c>
      <c r="P33">
        <v>19.530612244897959</v>
      </c>
      <c r="Q33">
        <v>7.6169387755102047</v>
      </c>
      <c r="R33">
        <v>3.7108163265306122</v>
      </c>
      <c r="S33">
        <v>3.9061224489795925</v>
      </c>
      <c r="T33">
        <v>5.6638775510204082</v>
      </c>
      <c r="U33">
        <v>7.5119387755102034</v>
      </c>
      <c r="V33">
        <f t="shared" si="0"/>
        <v>0.38462382445141063</v>
      </c>
      <c r="W33">
        <v>3.42</v>
      </c>
      <c r="X33">
        <v>34.132886176979468</v>
      </c>
      <c r="Y33">
        <v>2.0200798309999999</v>
      </c>
      <c r="Z33">
        <v>0</v>
      </c>
    </row>
    <row r="34" spans="1:26" x14ac:dyDescent="0.2">
      <c r="A34" s="21">
        <v>45447</v>
      </c>
      <c r="B34">
        <v>0.21</v>
      </c>
      <c r="C34">
        <v>0.25</v>
      </c>
      <c r="D34">
        <v>6.5000000000000002E-2</v>
      </c>
      <c r="E34">
        <v>4.0157501999999998E-2</v>
      </c>
      <c r="H34">
        <v>0.96806083131526044</v>
      </c>
      <c r="I34">
        <v>3.9354636244489778</v>
      </c>
      <c r="J34">
        <v>0.12984249800000214</v>
      </c>
      <c r="K34">
        <v>4.0157501999999998E-2</v>
      </c>
      <c r="O34" s="21">
        <v>45447</v>
      </c>
      <c r="P34">
        <v>20.326530612244898</v>
      </c>
      <c r="Q34">
        <v>7.9273469387755107</v>
      </c>
      <c r="R34">
        <v>3.8620408163265307</v>
      </c>
      <c r="S34">
        <v>4.0653061224489804</v>
      </c>
      <c r="T34">
        <v>5.8946938775510205</v>
      </c>
      <c r="U34">
        <v>7.7975044407755085</v>
      </c>
      <c r="V34">
        <f t="shared" si="0"/>
        <v>0.38361216626305211</v>
      </c>
      <c r="W34">
        <v>3.6799999999999997</v>
      </c>
      <c r="X34">
        <v>36.024597511031473</v>
      </c>
      <c r="Y34">
        <v>2.0200798309999999</v>
      </c>
      <c r="Z34">
        <v>0</v>
      </c>
    </row>
    <row r="35" spans="1:26" x14ac:dyDescent="0.2">
      <c r="A35" s="21">
        <v>45448</v>
      </c>
      <c r="B35">
        <v>0.26</v>
      </c>
      <c r="C35">
        <v>0.25</v>
      </c>
      <c r="D35">
        <v>6.25E-2</v>
      </c>
      <c r="E35">
        <v>0.15984260599999997</v>
      </c>
      <c r="H35">
        <v>0.99230678885024104</v>
      </c>
      <c r="I35">
        <v>4.1919899039183655</v>
      </c>
      <c r="J35">
        <v>3.2499892000002362E-2</v>
      </c>
      <c r="K35">
        <v>0.15984260599999997</v>
      </c>
      <c r="O35" s="21">
        <v>45448</v>
      </c>
      <c r="P35">
        <v>21.122448979591837</v>
      </c>
      <c r="Q35">
        <v>8.2377551020408166</v>
      </c>
      <c r="R35">
        <v>4.0132653061224488</v>
      </c>
      <c r="S35">
        <v>4.2244897959183678</v>
      </c>
      <c r="T35">
        <v>6.1255102040816327</v>
      </c>
      <c r="U35">
        <v>8.2052552100408143</v>
      </c>
      <c r="V35">
        <f t="shared" si="0"/>
        <v>0.3884613577700482</v>
      </c>
      <c r="W35">
        <v>3.9299999999999997</v>
      </c>
      <c r="X35">
        <v>40.307159768656227</v>
      </c>
      <c r="Y35">
        <v>2.2102374139999998</v>
      </c>
      <c r="Z35">
        <v>0</v>
      </c>
    </row>
    <row r="36" spans="1:26" x14ac:dyDescent="0.2">
      <c r="A36" s="21">
        <v>45449</v>
      </c>
      <c r="B36">
        <v>0.25</v>
      </c>
      <c r="C36">
        <v>0.28166666666666668</v>
      </c>
      <c r="D36">
        <v>7.0416666666666669E-2</v>
      </c>
      <c r="E36">
        <v>0</v>
      </c>
      <c r="H36">
        <v>0.97652275896337626</v>
      </c>
      <c r="I36">
        <v>4.2807569107210863</v>
      </c>
      <c r="J36">
        <v>0.10291655866666893</v>
      </c>
      <c r="K36" t="s">
        <v>23</v>
      </c>
      <c r="O36" s="21">
        <v>45449</v>
      </c>
      <c r="P36">
        <v>21.918367346938776</v>
      </c>
      <c r="Q36">
        <v>8.5481632653061226</v>
      </c>
      <c r="R36">
        <v>4.1644897959183673</v>
      </c>
      <c r="S36">
        <v>4.3836734693877553</v>
      </c>
      <c r="T36">
        <v>6.356326530612245</v>
      </c>
      <c r="U36">
        <v>8.4452467066394536</v>
      </c>
      <c r="V36">
        <f t="shared" si="0"/>
        <v>0.38530455179267525</v>
      </c>
      <c r="W36">
        <v>4.18</v>
      </c>
      <c r="X36">
        <v>42.287975830755229</v>
      </c>
      <c r="Y36">
        <v>2.2102374139999998</v>
      </c>
      <c r="Z36">
        <v>0</v>
      </c>
    </row>
    <row r="37" spans="1:26" x14ac:dyDescent="0.2">
      <c r="A37" s="21">
        <v>45450</v>
      </c>
      <c r="B37">
        <v>0.25</v>
      </c>
      <c r="C37">
        <v>0.31333333333333335</v>
      </c>
      <c r="D37">
        <v>6.2666666666666676E-2</v>
      </c>
      <c r="E37">
        <v>0</v>
      </c>
      <c r="H37">
        <v>0.96355086234800791</v>
      </c>
      <c r="I37">
        <v>4.3772739175238087</v>
      </c>
      <c r="J37">
        <v>0.1655832253333358</v>
      </c>
      <c r="K37" t="s">
        <v>23</v>
      </c>
      <c r="O37" s="21">
        <v>45450</v>
      </c>
      <c r="P37">
        <v>22.714285714285715</v>
      </c>
      <c r="Q37">
        <v>8.8585714285714303</v>
      </c>
      <c r="R37">
        <v>4.3157142857142858</v>
      </c>
      <c r="S37">
        <v>4.5428571428571445</v>
      </c>
      <c r="T37">
        <v>6.5871428571428581</v>
      </c>
      <c r="U37">
        <v>8.6929882032380945</v>
      </c>
      <c r="V37">
        <f t="shared" si="0"/>
        <v>0.38271017246960165</v>
      </c>
      <c r="W37">
        <v>4.38</v>
      </c>
      <c r="X37">
        <v>44.412364207948997</v>
      </c>
      <c r="Y37">
        <v>2.2102374139999998</v>
      </c>
      <c r="Z37">
        <v>0</v>
      </c>
    </row>
    <row r="38" spans="1:26" x14ac:dyDescent="0.2">
      <c r="A38" s="21">
        <v>45451</v>
      </c>
      <c r="B38">
        <v>0.2</v>
      </c>
      <c r="C38">
        <v>0.34500000000000003</v>
      </c>
      <c r="D38">
        <v>6.2100000000000002E-2</v>
      </c>
      <c r="E38">
        <v>0</v>
      </c>
      <c r="H38">
        <v>0.95157778627893519</v>
      </c>
      <c r="I38">
        <v>4.474357590993197</v>
      </c>
      <c r="J38">
        <v>0.22768322533333318</v>
      </c>
      <c r="K38" t="s">
        <v>23</v>
      </c>
      <c r="O38" s="21">
        <v>45451</v>
      </c>
      <c r="P38">
        <v>23.510204081632654</v>
      </c>
      <c r="Q38">
        <v>9.1689795918367345</v>
      </c>
      <c r="R38">
        <v>4.4669387755102044</v>
      </c>
      <c r="S38">
        <v>4.7020408163265301</v>
      </c>
      <c r="T38">
        <v>6.8179591836734694</v>
      </c>
      <c r="U38">
        <v>8.9412963665034013</v>
      </c>
      <c r="V38">
        <f t="shared" si="0"/>
        <v>0.38031555725578703</v>
      </c>
      <c r="W38">
        <v>4.5599999999999996</v>
      </c>
      <c r="X38">
        <v>46.592157348626628</v>
      </c>
      <c r="Y38">
        <v>2.2102374139999998</v>
      </c>
      <c r="Z38">
        <v>0</v>
      </c>
    </row>
    <row r="39" spans="1:26" x14ac:dyDescent="0.2">
      <c r="A39" s="21">
        <v>45452</v>
      </c>
      <c r="B39">
        <v>0.18</v>
      </c>
      <c r="C39">
        <v>0.37666666666666671</v>
      </c>
      <c r="D39">
        <v>9.0400000000000008E-2</v>
      </c>
      <c r="E39">
        <v>0.19015758299999999</v>
      </c>
      <c r="H39">
        <v>0.97368448163587995</v>
      </c>
      <c r="I39">
        <v>4.733298847462585</v>
      </c>
      <c r="J39">
        <v>0.12792564233333437</v>
      </c>
      <c r="K39">
        <v>0.19015758299999999</v>
      </c>
      <c r="O39" s="21">
        <v>45452</v>
      </c>
      <c r="P39">
        <v>24.306122448979593</v>
      </c>
      <c r="Q39">
        <v>9.4793877551020422</v>
      </c>
      <c r="R39">
        <v>4.6181632653061229</v>
      </c>
      <c r="S39">
        <v>4.8612244897959194</v>
      </c>
      <c r="T39">
        <v>7.0487755102040826</v>
      </c>
      <c r="U39">
        <v>9.3514621127687079</v>
      </c>
      <c r="V39">
        <f t="shared" si="0"/>
        <v>0.38473689632717606</v>
      </c>
      <c r="W39">
        <v>4.8</v>
      </c>
      <c r="X39">
        <v>48.43250870141425</v>
      </c>
      <c r="Y39">
        <v>2.2102374139999998</v>
      </c>
      <c r="Z39">
        <v>0</v>
      </c>
    </row>
    <row r="40" spans="1:26" x14ac:dyDescent="0.2">
      <c r="A40" s="21">
        <v>45453</v>
      </c>
      <c r="B40">
        <v>0.24</v>
      </c>
      <c r="C40">
        <v>0.40833333333333338</v>
      </c>
      <c r="D40">
        <v>0.10208333333333335</v>
      </c>
      <c r="E40">
        <v>0</v>
      </c>
      <c r="H40">
        <v>0.95418520403387519</v>
      </c>
      <c r="I40">
        <v>4.7903991875986387</v>
      </c>
      <c r="J40">
        <v>0.23000897566666723</v>
      </c>
      <c r="K40" t="s">
        <v>23</v>
      </c>
      <c r="O40" s="21">
        <v>45453</v>
      </c>
      <c r="P40">
        <v>25.102040816326529</v>
      </c>
      <c r="Q40">
        <v>9.7897959183673464</v>
      </c>
      <c r="R40">
        <v>4.7693877551020405</v>
      </c>
      <c r="S40">
        <v>5.0204081632653059</v>
      </c>
      <c r="T40">
        <v>7.2795918367346939</v>
      </c>
      <c r="U40">
        <v>9.5597869427006792</v>
      </c>
      <c r="V40">
        <f t="shared" si="0"/>
        <v>0.38083704080677505</v>
      </c>
      <c r="W40">
        <v>5.05</v>
      </c>
      <c r="X40">
        <v>50.140180068627004</v>
      </c>
      <c r="Y40">
        <v>2.2102374139999998</v>
      </c>
      <c r="Z40">
        <v>0</v>
      </c>
    </row>
    <row r="41" spans="1:26" x14ac:dyDescent="0.2">
      <c r="A41" s="21">
        <v>45454</v>
      </c>
      <c r="B41">
        <v>0.25</v>
      </c>
      <c r="C41">
        <v>0.44000000000000006</v>
      </c>
      <c r="D41">
        <v>0.14960000000000004</v>
      </c>
      <c r="E41">
        <v>0</v>
      </c>
      <c r="F41">
        <v>0</v>
      </c>
      <c r="H41">
        <v>0.92671063905568685</v>
      </c>
      <c r="I41">
        <v>4.7999828610680284</v>
      </c>
      <c r="J41">
        <v>0.37960897566666674</v>
      </c>
      <c r="K41" t="s">
        <v>23</v>
      </c>
      <c r="O41" s="21">
        <v>45454</v>
      </c>
      <c r="P41">
        <v>25.897959183673468</v>
      </c>
      <c r="Q41">
        <v>10.100204081632654</v>
      </c>
      <c r="R41">
        <v>4.920612244897959</v>
      </c>
      <c r="S41">
        <v>5.1795918367346951</v>
      </c>
      <c r="T41">
        <v>7.510408163265307</v>
      </c>
      <c r="U41">
        <v>9.7205951059659874</v>
      </c>
      <c r="V41">
        <f t="shared" si="0"/>
        <v>0.37534212781113746</v>
      </c>
      <c r="W41">
        <v>5.39</v>
      </c>
      <c r="X41">
        <v>52.046829307136392</v>
      </c>
      <c r="Y41">
        <v>2.2700799659999999</v>
      </c>
      <c r="Z41">
        <v>0</v>
      </c>
    </row>
    <row r="42" spans="1:26" x14ac:dyDescent="0.2">
      <c r="A42" s="21">
        <v>45455</v>
      </c>
      <c r="B42">
        <v>0.34</v>
      </c>
      <c r="C42">
        <v>0.47166666666666673</v>
      </c>
      <c r="D42">
        <v>0.14150000000000001</v>
      </c>
      <c r="E42">
        <v>0</v>
      </c>
      <c r="H42">
        <v>0.9023916674018857</v>
      </c>
      <c r="I42">
        <v>4.8176665345374134</v>
      </c>
      <c r="J42">
        <v>0.52110897566666736</v>
      </c>
      <c r="K42" t="s">
        <v>23</v>
      </c>
      <c r="O42" s="21">
        <v>45455</v>
      </c>
      <c r="P42">
        <v>26.693877551020407</v>
      </c>
      <c r="Q42">
        <v>10.410612244897958</v>
      </c>
      <c r="R42">
        <v>5.0718367346938775</v>
      </c>
      <c r="S42">
        <v>5.3387755102040808</v>
      </c>
      <c r="T42">
        <v>7.7412244897959184</v>
      </c>
      <c r="U42">
        <v>9.889503269231291</v>
      </c>
      <c r="V42">
        <f t="shared" si="0"/>
        <v>0.37047833348037712</v>
      </c>
      <c r="W42">
        <v>5.6899999999999995</v>
      </c>
      <c r="X42">
        <v>53.235732994592574</v>
      </c>
      <c r="Y42">
        <v>2.2700799659999999</v>
      </c>
      <c r="Z42">
        <v>0</v>
      </c>
    </row>
    <row r="43" spans="1:26" x14ac:dyDescent="0.2">
      <c r="A43" s="21">
        <v>45456</v>
      </c>
      <c r="B43">
        <v>0.3</v>
      </c>
      <c r="C43">
        <v>0.50333333333333341</v>
      </c>
      <c r="D43">
        <v>0.11073333333333335</v>
      </c>
      <c r="E43">
        <v>0</v>
      </c>
      <c r="H43">
        <v>0.88507693711581303</v>
      </c>
      <c r="I43">
        <v>4.8661168746734704</v>
      </c>
      <c r="J43">
        <v>0.6318423089999996</v>
      </c>
      <c r="K43" t="s">
        <v>23</v>
      </c>
      <c r="O43" s="21">
        <v>45456</v>
      </c>
      <c r="P43">
        <v>27.489795918367346</v>
      </c>
      <c r="Q43">
        <v>10.721020408163266</v>
      </c>
      <c r="R43">
        <v>5.223061224489796</v>
      </c>
      <c r="S43">
        <v>5.49795918367347</v>
      </c>
      <c r="T43">
        <v>7.9720408163265315</v>
      </c>
      <c r="U43">
        <v>10.089178099163266</v>
      </c>
      <c r="V43">
        <f t="shared" si="0"/>
        <v>0.36701538742316264</v>
      </c>
      <c r="W43">
        <v>5.9099999999999993</v>
      </c>
      <c r="X43">
        <v>54.880702648276767</v>
      </c>
      <c r="Y43">
        <v>2.2700799659999999</v>
      </c>
      <c r="Z43">
        <v>0</v>
      </c>
    </row>
    <row r="44" spans="1:26" x14ac:dyDescent="0.2">
      <c r="A44" s="21">
        <v>45457</v>
      </c>
      <c r="B44">
        <v>0.22</v>
      </c>
      <c r="C44">
        <v>0.53500000000000003</v>
      </c>
      <c r="D44">
        <v>0.13375000000000001</v>
      </c>
      <c r="E44">
        <v>0</v>
      </c>
      <c r="H44">
        <v>0.86466802618686922</v>
      </c>
      <c r="I44">
        <v>4.8915505481428605</v>
      </c>
      <c r="J44">
        <v>0.76559230899999697</v>
      </c>
      <c r="K44" t="s">
        <v>23</v>
      </c>
      <c r="O44" s="21">
        <v>45457</v>
      </c>
      <c r="P44">
        <v>28.285714285714285</v>
      </c>
      <c r="Q44">
        <v>11.031428571428572</v>
      </c>
      <c r="R44">
        <v>5.3742857142857146</v>
      </c>
      <c r="S44">
        <v>5.6571428571428575</v>
      </c>
      <c r="T44">
        <v>8.2028571428571428</v>
      </c>
      <c r="U44">
        <v>10.265836262428575</v>
      </c>
      <c r="V44">
        <f t="shared" si="0"/>
        <v>0.36293360523737389</v>
      </c>
      <c r="W44">
        <v>6.1599999999999993</v>
      </c>
      <c r="X44">
        <v>56.648003245081618</v>
      </c>
      <c r="Y44">
        <v>2.300001242</v>
      </c>
      <c r="Z44">
        <v>0</v>
      </c>
    </row>
    <row r="45" spans="1:26" x14ac:dyDescent="0.2">
      <c r="A45" s="21">
        <v>45458</v>
      </c>
      <c r="B45">
        <v>0.25</v>
      </c>
      <c r="C45">
        <v>0.56666666666666665</v>
      </c>
      <c r="D45">
        <v>0.19833333333333331</v>
      </c>
      <c r="E45">
        <v>5.9842552E-2</v>
      </c>
      <c r="H45">
        <v>0.84456115289005873</v>
      </c>
      <c r="I45">
        <v>4.9122434402789139</v>
      </c>
      <c r="J45">
        <v>0.9040830903333319</v>
      </c>
      <c r="K45">
        <v>5.9842552E-2</v>
      </c>
      <c r="O45" s="21">
        <v>45458</v>
      </c>
      <c r="P45">
        <v>29.081632653061224</v>
      </c>
      <c r="Q45">
        <v>11.341836734693878</v>
      </c>
      <c r="R45">
        <v>5.5255102040816322</v>
      </c>
      <c r="S45">
        <v>5.8163265306122458</v>
      </c>
      <c r="T45">
        <v>8.433673469387756</v>
      </c>
      <c r="U45">
        <v>10.437753644360546</v>
      </c>
      <c r="V45">
        <f t="shared" si="0"/>
        <v>0.35891223057801175</v>
      </c>
      <c r="W45">
        <v>6.5099999999999989</v>
      </c>
      <c r="X45">
        <v>57.012161647668542</v>
      </c>
      <c r="Y45">
        <v>2.300001242</v>
      </c>
      <c r="Z45">
        <v>0</v>
      </c>
    </row>
    <row r="46" spans="1:26" x14ac:dyDescent="0.2">
      <c r="A46" s="21">
        <v>45459</v>
      </c>
      <c r="B46">
        <v>0.35</v>
      </c>
      <c r="C46">
        <v>0.59833333333333327</v>
      </c>
      <c r="D46">
        <v>0.21539999999999998</v>
      </c>
      <c r="E46">
        <v>0</v>
      </c>
      <c r="H46">
        <v>0.81265481070241397</v>
      </c>
      <c r="I46">
        <v>4.8560271137483024</v>
      </c>
      <c r="J46">
        <v>1.1194830903333308</v>
      </c>
      <c r="K46" t="s">
        <v>23</v>
      </c>
      <c r="O46" s="21">
        <v>45459</v>
      </c>
      <c r="P46">
        <v>29.877551020408163</v>
      </c>
      <c r="Q46">
        <v>11.652244897959184</v>
      </c>
      <c r="R46">
        <v>5.6767346938775507</v>
      </c>
      <c r="S46">
        <v>5.9755102040816332</v>
      </c>
      <c r="T46">
        <v>8.6644897959183673</v>
      </c>
      <c r="U46">
        <v>10.532761807625853</v>
      </c>
      <c r="V46">
        <f t="shared" si="0"/>
        <v>0.3525309621404828</v>
      </c>
      <c r="W46">
        <v>6.8699999999999992</v>
      </c>
      <c r="X46">
        <v>57.110679419056495</v>
      </c>
      <c r="Y46">
        <v>2.300001242</v>
      </c>
      <c r="Z46">
        <v>0</v>
      </c>
    </row>
    <row r="47" spans="1:26" x14ac:dyDescent="0.2">
      <c r="A47" s="21">
        <v>45460</v>
      </c>
      <c r="B47">
        <v>0.36</v>
      </c>
      <c r="C47">
        <v>0.62999999999999989</v>
      </c>
      <c r="D47">
        <v>0.15749999999999997</v>
      </c>
      <c r="E47">
        <v>0</v>
      </c>
      <c r="H47">
        <v>0.79184241042470616</v>
      </c>
      <c r="I47">
        <v>4.8577107872176875</v>
      </c>
      <c r="J47">
        <v>1.2769830903333332</v>
      </c>
      <c r="K47" t="s">
        <v>23</v>
      </c>
      <c r="O47" s="21">
        <v>45460</v>
      </c>
      <c r="P47">
        <v>30.673469387755102</v>
      </c>
      <c r="Q47">
        <v>11.96265306122449</v>
      </c>
      <c r="R47">
        <v>5.8279591836734692</v>
      </c>
      <c r="S47">
        <v>6.1346938775510207</v>
      </c>
      <c r="T47">
        <v>8.8953061224489787</v>
      </c>
      <c r="U47">
        <v>10.685669970891157</v>
      </c>
      <c r="V47">
        <f t="shared" si="0"/>
        <v>0.34836848208494126</v>
      </c>
      <c r="W47">
        <v>7.1199999999999992</v>
      </c>
      <c r="X47">
        <v>58.224148233175057</v>
      </c>
      <c r="Y47">
        <v>2.3098437669999998</v>
      </c>
      <c r="Z47">
        <v>0</v>
      </c>
    </row>
    <row r="48" spans="1:26" x14ac:dyDescent="0.2">
      <c r="A48" s="21">
        <v>45461</v>
      </c>
      <c r="B48">
        <v>0.25</v>
      </c>
      <c r="C48">
        <v>0.66166666666666651</v>
      </c>
      <c r="D48">
        <v>8.6016666666666644E-2</v>
      </c>
      <c r="E48">
        <v>2.9921276E-2</v>
      </c>
      <c r="F48">
        <v>0</v>
      </c>
      <c r="H48">
        <v>0.78819440476977964</v>
      </c>
      <c r="I48">
        <v>4.9607990700204088</v>
      </c>
      <c r="J48">
        <v>1.3330784809999994</v>
      </c>
      <c r="K48">
        <v>2.9921276E-2</v>
      </c>
      <c r="O48" s="21">
        <v>45461</v>
      </c>
      <c r="P48">
        <v>31.469387755102041</v>
      </c>
      <c r="Q48">
        <v>12.273061224489796</v>
      </c>
      <c r="R48">
        <v>5.9791836734693877</v>
      </c>
      <c r="S48">
        <v>6.2938775510204081</v>
      </c>
      <c r="T48">
        <v>9.1261224489795918</v>
      </c>
      <c r="U48">
        <v>10.939982743489796</v>
      </c>
      <c r="V48">
        <f t="shared" si="0"/>
        <v>0.3476388809539559</v>
      </c>
      <c r="W48">
        <v>7.2499999999999991</v>
      </c>
      <c r="X48">
        <v>76.798805626072195</v>
      </c>
      <c r="Y48">
        <v>2.3098437669999998</v>
      </c>
      <c r="Z48">
        <v>1</v>
      </c>
    </row>
    <row r="49" spans="1:26" x14ac:dyDescent="0.2">
      <c r="A49" s="21">
        <v>45462</v>
      </c>
      <c r="B49">
        <v>0.13</v>
      </c>
      <c r="C49">
        <v>0.69333333333333313</v>
      </c>
      <c r="D49">
        <v>0.1941333333333333</v>
      </c>
      <c r="E49">
        <v>0</v>
      </c>
      <c r="H49">
        <v>0.76333529758907881</v>
      </c>
      <c r="I49">
        <v>4.9258494101564638</v>
      </c>
      <c r="J49">
        <v>1.5272118143333326</v>
      </c>
      <c r="K49" t="s">
        <v>23</v>
      </c>
      <c r="O49" s="21">
        <v>45462</v>
      </c>
      <c r="P49">
        <v>32.265306122448976</v>
      </c>
      <c r="Q49">
        <v>12.583469387755102</v>
      </c>
      <c r="R49">
        <v>6.1304081632653054</v>
      </c>
      <c r="S49">
        <v>6.4530612244897965</v>
      </c>
      <c r="T49">
        <v>9.3569387755102031</v>
      </c>
      <c r="U49">
        <v>11.056257573421769</v>
      </c>
      <c r="V49">
        <f t="shared" si="0"/>
        <v>0.34266705951781579</v>
      </c>
      <c r="W49">
        <v>7.5299999999999994</v>
      </c>
      <c r="X49">
        <v>77.285276221535312</v>
      </c>
      <c r="Y49">
        <v>2.3098437669999998</v>
      </c>
      <c r="Z49">
        <v>1</v>
      </c>
    </row>
    <row r="50" spans="1:26" x14ac:dyDescent="0.2">
      <c r="A50" s="21">
        <v>45463</v>
      </c>
      <c r="B50">
        <v>0.28000000000000003</v>
      </c>
      <c r="C50">
        <v>0.72499999999999976</v>
      </c>
      <c r="D50">
        <v>0.24649999999999994</v>
      </c>
      <c r="E50">
        <v>0</v>
      </c>
      <c r="H50">
        <v>0.73175346017798382</v>
      </c>
      <c r="I50">
        <v>4.8385330836258529</v>
      </c>
      <c r="J50">
        <v>1.7737118143333319</v>
      </c>
      <c r="K50" t="s">
        <v>23</v>
      </c>
      <c r="O50" s="21">
        <v>45463</v>
      </c>
      <c r="P50">
        <v>33.061224489795919</v>
      </c>
      <c r="Q50">
        <v>12.89387755102041</v>
      </c>
      <c r="R50">
        <v>6.2816326530612248</v>
      </c>
      <c r="S50">
        <v>6.6122448979591848</v>
      </c>
      <c r="T50">
        <v>9.5877551020408163</v>
      </c>
      <c r="U50">
        <v>11.120165736687078</v>
      </c>
      <c r="V50">
        <f t="shared" si="0"/>
        <v>0.33635069203559681</v>
      </c>
      <c r="W50">
        <v>7.8699999999999992</v>
      </c>
      <c r="X50">
        <v>76.841141149031543</v>
      </c>
      <c r="Y50">
        <v>2.3098437669999998</v>
      </c>
      <c r="Z50">
        <v>1</v>
      </c>
    </row>
    <row r="51" spans="1:26" x14ac:dyDescent="0.2">
      <c r="A51" s="21">
        <v>45464</v>
      </c>
      <c r="B51">
        <v>0.34</v>
      </c>
      <c r="C51">
        <v>0.75666666666666638</v>
      </c>
      <c r="D51">
        <v>0.21186666666666659</v>
      </c>
      <c r="E51">
        <v>9.8425249999999995E-3</v>
      </c>
      <c r="H51">
        <v>0.70822464784810135</v>
      </c>
      <c r="I51">
        <v>4.7956926154285728</v>
      </c>
      <c r="J51">
        <v>1.9757359559999994</v>
      </c>
      <c r="K51">
        <v>9.8425249999999995E-3</v>
      </c>
      <c r="O51" s="21">
        <v>45464</v>
      </c>
      <c r="P51">
        <v>33.857142857142861</v>
      </c>
      <c r="Q51">
        <v>13.204285714285716</v>
      </c>
      <c r="R51">
        <v>6.4328571428571433</v>
      </c>
      <c r="S51">
        <v>6.7714285714285722</v>
      </c>
      <c r="T51">
        <v>9.8185714285714294</v>
      </c>
      <c r="U51">
        <v>11.228549758285716</v>
      </c>
      <c r="V51">
        <f t="shared" si="0"/>
        <v>0.33164492956962027</v>
      </c>
      <c r="W51">
        <v>8.1499999999999986</v>
      </c>
      <c r="X51">
        <v>76.994512917522982</v>
      </c>
      <c r="Y51">
        <v>2.3098437669999998</v>
      </c>
      <c r="Z51">
        <v>1</v>
      </c>
    </row>
    <row r="52" spans="1:26" x14ac:dyDescent="0.2">
      <c r="A52" s="21">
        <v>45465</v>
      </c>
      <c r="B52">
        <v>0.28000000000000003</v>
      </c>
      <c r="C52">
        <v>0.788333333333333</v>
      </c>
      <c r="D52">
        <v>0.27591666666666653</v>
      </c>
      <c r="E52">
        <v>0</v>
      </c>
      <c r="H52">
        <v>0.67511490426776599</v>
      </c>
      <c r="I52">
        <v>4.678959622231293</v>
      </c>
      <c r="J52">
        <v>2.2516526226666667</v>
      </c>
      <c r="K52" t="s">
        <v>23</v>
      </c>
      <c r="O52" s="21">
        <v>45465</v>
      </c>
      <c r="P52">
        <v>34.653061224489797</v>
      </c>
      <c r="Q52">
        <v>13.514693877551021</v>
      </c>
      <c r="R52">
        <v>6.5840816326530618</v>
      </c>
      <c r="S52">
        <v>6.9306122448979597</v>
      </c>
      <c r="T52">
        <v>10.049387755102043</v>
      </c>
      <c r="U52">
        <v>11.263041254884355</v>
      </c>
      <c r="V52">
        <f t="shared" si="0"/>
        <v>0.32502298085355324</v>
      </c>
      <c r="W52">
        <v>8.4999999999999982</v>
      </c>
      <c r="X52">
        <v>76.010794955345247</v>
      </c>
      <c r="Y52">
        <v>2.3098437669999998</v>
      </c>
      <c r="Z52">
        <v>1</v>
      </c>
    </row>
    <row r="53" spans="1:26" x14ac:dyDescent="0.2">
      <c r="A53" s="21">
        <v>45466</v>
      </c>
      <c r="B53">
        <v>0.35</v>
      </c>
      <c r="C53">
        <v>0.81999999999999962</v>
      </c>
      <c r="D53">
        <v>0.2705999999999999</v>
      </c>
      <c r="E53">
        <v>0</v>
      </c>
      <c r="H53">
        <v>0.64424185805795431</v>
      </c>
      <c r="I53">
        <v>4.5675432957006796</v>
      </c>
      <c r="J53">
        <v>2.5222526226666666</v>
      </c>
      <c r="K53" t="s">
        <v>23</v>
      </c>
      <c r="O53" s="21">
        <v>45466</v>
      </c>
      <c r="P53">
        <v>35.448979591836732</v>
      </c>
      <c r="Q53">
        <v>13.825102040816326</v>
      </c>
      <c r="R53">
        <v>6.7353061224489794</v>
      </c>
      <c r="S53">
        <v>7.0897959183673462</v>
      </c>
      <c r="T53">
        <v>10.280204081632652</v>
      </c>
      <c r="U53">
        <v>11.302849418149659</v>
      </c>
      <c r="V53">
        <f t="shared" si="0"/>
        <v>0.31884837161159085</v>
      </c>
      <c r="W53">
        <v>8.8299999999999983</v>
      </c>
      <c r="X53">
        <v>75.111800639542722</v>
      </c>
      <c r="Y53">
        <v>2.3098437669999998</v>
      </c>
      <c r="Z53">
        <v>1</v>
      </c>
    </row>
    <row r="54" spans="1:26" x14ac:dyDescent="0.2">
      <c r="A54" s="21">
        <v>45467</v>
      </c>
      <c r="B54">
        <v>0.33</v>
      </c>
      <c r="C54">
        <v>0.85166666666666624</v>
      </c>
      <c r="D54">
        <v>0.28104999999999986</v>
      </c>
      <c r="E54">
        <v>0</v>
      </c>
      <c r="H54">
        <v>0.61328314045420418</v>
      </c>
      <c r="I54">
        <v>4.4456769691700684</v>
      </c>
      <c r="J54">
        <v>2.8033026226666671</v>
      </c>
      <c r="K54" t="s">
        <v>23</v>
      </c>
      <c r="O54" s="21">
        <v>45467</v>
      </c>
      <c r="P54">
        <v>36.244897959183675</v>
      </c>
      <c r="Q54">
        <v>14.135510204081633</v>
      </c>
      <c r="R54">
        <v>6.8865306122448979</v>
      </c>
      <c r="S54">
        <v>7.2489795918367355</v>
      </c>
      <c r="T54">
        <v>10.511020408163265</v>
      </c>
      <c r="U54">
        <v>11.332207581414966</v>
      </c>
      <c r="V54">
        <f t="shared" si="0"/>
        <v>0.31265662809084083</v>
      </c>
      <c r="W54">
        <v>9.1599999999999984</v>
      </c>
      <c r="X54">
        <v>74.371412610827406</v>
      </c>
      <c r="Y54">
        <v>2.3299225179999996</v>
      </c>
      <c r="Z54">
        <v>1</v>
      </c>
    </row>
    <row r="55" spans="1:26" x14ac:dyDescent="0.2">
      <c r="A55" s="21">
        <v>45468</v>
      </c>
      <c r="B55">
        <v>0.33</v>
      </c>
      <c r="C55">
        <v>0.88333333333333286</v>
      </c>
      <c r="D55">
        <v>0.27383333333333321</v>
      </c>
      <c r="E55">
        <v>0</v>
      </c>
      <c r="F55">
        <v>1</v>
      </c>
      <c r="H55">
        <v>0.71961525662809933</v>
      </c>
      <c r="I55">
        <v>5.3310273093061245</v>
      </c>
      <c r="J55">
        <v>2.0771359559999993</v>
      </c>
      <c r="K55" t="s">
        <v>23</v>
      </c>
      <c r="O55" s="21">
        <v>45468</v>
      </c>
      <c r="P55">
        <v>37.040816326530617</v>
      </c>
      <c r="Q55">
        <v>14.445918367346941</v>
      </c>
      <c r="R55">
        <v>7.0377551020408173</v>
      </c>
      <c r="S55">
        <v>7.4081632653061238</v>
      </c>
      <c r="T55">
        <v>10.74183673469388</v>
      </c>
      <c r="U55">
        <v>12.368782411346942</v>
      </c>
      <c r="V55">
        <f t="shared" si="0"/>
        <v>0.33392305132561989</v>
      </c>
      <c r="W55">
        <v>9.4699999999999989</v>
      </c>
      <c r="X55">
        <v>93.082108177751735</v>
      </c>
      <c r="Y55">
        <v>2.4000012959999997</v>
      </c>
      <c r="Z55">
        <v>2</v>
      </c>
    </row>
    <row r="56" spans="1:26" x14ac:dyDescent="0.2">
      <c r="A56" s="21">
        <v>45469</v>
      </c>
      <c r="B56">
        <v>0.31</v>
      </c>
      <c r="C56">
        <v>0.91499999999999948</v>
      </c>
      <c r="D56">
        <v>0.22874999999999987</v>
      </c>
      <c r="E56">
        <v>0</v>
      </c>
      <c r="H56">
        <v>0.69528475770226528</v>
      </c>
      <c r="I56">
        <v>5.2614609827755094</v>
      </c>
      <c r="J56">
        <v>2.3058859560000009</v>
      </c>
      <c r="K56" t="s">
        <v>23</v>
      </c>
      <c r="O56" s="21">
        <v>45469</v>
      </c>
      <c r="P56">
        <v>37.836734693877553</v>
      </c>
      <c r="Q56">
        <v>14.756326530612245</v>
      </c>
      <c r="R56">
        <v>7.188979591836735</v>
      </c>
      <c r="S56">
        <v>7.5673469387755103</v>
      </c>
      <c r="T56">
        <v>10.97265306122449</v>
      </c>
      <c r="U56">
        <v>12.450440574612244</v>
      </c>
      <c r="V56">
        <f t="shared" si="0"/>
        <v>0.32905695154045306</v>
      </c>
      <c r="W56">
        <v>9.7199999999999989</v>
      </c>
      <c r="X56">
        <v>93.08458980571308</v>
      </c>
      <c r="Y56">
        <v>2.4098438209999995</v>
      </c>
      <c r="Z56">
        <v>2</v>
      </c>
    </row>
    <row r="57" spans="1:26" x14ac:dyDescent="0.2">
      <c r="A57" s="21">
        <v>45470</v>
      </c>
      <c r="B57">
        <v>0.25</v>
      </c>
      <c r="C57">
        <v>0.9466666666666661</v>
      </c>
      <c r="D57">
        <v>0.27453333333333313</v>
      </c>
      <c r="E57">
        <v>0</v>
      </c>
      <c r="H57">
        <v>0.6660313122627225</v>
      </c>
      <c r="I57">
        <v>5.1461113229115654</v>
      </c>
      <c r="J57">
        <v>2.5804192893333315</v>
      </c>
      <c r="K57" t="s">
        <v>23</v>
      </c>
      <c r="O57" s="21">
        <v>45470</v>
      </c>
      <c r="P57">
        <v>38.632653061224488</v>
      </c>
      <c r="Q57">
        <v>15.066734693877549</v>
      </c>
      <c r="R57">
        <v>7.3402040816326526</v>
      </c>
      <c r="S57">
        <v>7.7265306122448969</v>
      </c>
      <c r="T57">
        <v>11.203469387755101</v>
      </c>
      <c r="U57">
        <v>12.486315404544218</v>
      </c>
      <c r="V57">
        <f t="shared" si="0"/>
        <v>0.32320626245254447</v>
      </c>
      <c r="W57">
        <v>10.009999999999998</v>
      </c>
      <c r="X57">
        <v>94.734079854890609</v>
      </c>
      <c r="Y57">
        <v>2.5500013769999996</v>
      </c>
      <c r="Z57">
        <v>2</v>
      </c>
    </row>
    <row r="58" spans="1:26" x14ac:dyDescent="0.2">
      <c r="A58" s="21">
        <v>45471</v>
      </c>
      <c r="B58">
        <v>0.28999999999999998</v>
      </c>
      <c r="C58">
        <v>0.97833333333333272</v>
      </c>
      <c r="D58">
        <v>0.23479999999999984</v>
      </c>
      <c r="E58">
        <v>2.0078750999999999E-2</v>
      </c>
      <c r="H58">
        <v>0.64554377231280213</v>
      </c>
      <c r="I58">
        <v>5.0905737473809536</v>
      </c>
      <c r="J58">
        <v>2.7951405383333316</v>
      </c>
      <c r="K58">
        <v>2.0078750999999999E-2</v>
      </c>
      <c r="O58" s="21">
        <v>45471</v>
      </c>
      <c r="P58">
        <v>39.428571428571431</v>
      </c>
      <c r="Q58">
        <v>15.377142857142857</v>
      </c>
      <c r="R58">
        <v>7.491428571428572</v>
      </c>
      <c r="S58">
        <v>7.8857142857142852</v>
      </c>
      <c r="T58">
        <v>11.434285714285714</v>
      </c>
      <c r="U58">
        <v>12.582002318809526</v>
      </c>
      <c r="V58">
        <f t="shared" si="0"/>
        <v>0.31910875446256043</v>
      </c>
      <c r="W58">
        <v>10.249999999999998</v>
      </c>
      <c r="X58">
        <v>101.42079994192963</v>
      </c>
      <c r="Y58">
        <v>2.9000015659999998</v>
      </c>
      <c r="Z58">
        <v>2</v>
      </c>
    </row>
    <row r="59" spans="1:26" x14ac:dyDescent="0.2">
      <c r="A59" s="21">
        <v>45472</v>
      </c>
      <c r="B59">
        <v>0.24</v>
      </c>
      <c r="C59">
        <v>1.0099999999999993</v>
      </c>
      <c r="D59">
        <v>9.0899999999999939E-2</v>
      </c>
      <c r="E59">
        <v>7.0078777999999994E-2</v>
      </c>
      <c r="H59">
        <v>0.64996923831473041</v>
      </c>
      <c r="I59">
        <v>5.2289361988503416</v>
      </c>
      <c r="J59">
        <v>2.815961760333332</v>
      </c>
      <c r="K59">
        <v>7.0078777999999994E-2</v>
      </c>
      <c r="O59" s="21">
        <v>45472</v>
      </c>
      <c r="P59">
        <v>40.224489795918366</v>
      </c>
      <c r="Q59">
        <v>15.687551020408163</v>
      </c>
      <c r="R59">
        <v>7.6426530612244896</v>
      </c>
      <c r="S59">
        <v>8.0448979591836736</v>
      </c>
      <c r="T59">
        <v>11.665102040816326</v>
      </c>
      <c r="U59">
        <v>12.871589260074831</v>
      </c>
      <c r="V59">
        <f t="shared" si="0"/>
        <v>0.31999384766294608</v>
      </c>
      <c r="W59">
        <v>10.339999999999998</v>
      </c>
      <c r="X59">
        <v>104.03531205030751</v>
      </c>
      <c r="Y59">
        <v>2.9000015659999998</v>
      </c>
      <c r="Z59">
        <v>2</v>
      </c>
    </row>
    <row r="60" spans="1:26" x14ac:dyDescent="0.2">
      <c r="A60" s="21">
        <v>45473</v>
      </c>
      <c r="B60">
        <v>0.09</v>
      </c>
      <c r="C60">
        <v>1.0416666666666661</v>
      </c>
      <c r="D60">
        <v>0.2395833333333332</v>
      </c>
      <c r="E60">
        <v>9.8425249999999995E-3</v>
      </c>
      <c r="H60">
        <v>0.62875764710281912</v>
      </c>
      <c r="I60">
        <v>5.1583790639863958</v>
      </c>
      <c r="J60">
        <v>3.0457025686666679</v>
      </c>
      <c r="K60">
        <v>9.8425249999999995E-3</v>
      </c>
      <c r="O60" s="21">
        <v>45473</v>
      </c>
      <c r="P60">
        <v>41.020408163265309</v>
      </c>
      <c r="Q60">
        <v>15.997959183673473</v>
      </c>
      <c r="R60">
        <v>7.793877551020409</v>
      </c>
      <c r="S60">
        <v>8.2040816326530646</v>
      </c>
      <c r="T60">
        <v>11.89591836734694</v>
      </c>
      <c r="U60">
        <v>12.952256615006805</v>
      </c>
      <c r="V60">
        <f t="shared" si="0"/>
        <v>0.31575152942056389</v>
      </c>
      <c r="W60">
        <v>10.569999999999999</v>
      </c>
      <c r="X60">
        <v>107.33594261921542</v>
      </c>
      <c r="Y60">
        <v>3.0799229229999998</v>
      </c>
      <c r="Z60">
        <v>2</v>
      </c>
    </row>
    <row r="61" spans="1:26" x14ac:dyDescent="0.2">
      <c r="A61" s="21">
        <v>45474</v>
      </c>
      <c r="B61">
        <v>0.23</v>
      </c>
      <c r="C61">
        <v>1.0733333333333328</v>
      </c>
      <c r="D61">
        <v>0.23613333333333322</v>
      </c>
      <c r="E61">
        <v>0.14015755599999999</v>
      </c>
      <c r="H61">
        <v>0.62434787956564175</v>
      </c>
      <c r="I61">
        <v>5.2215869601224476</v>
      </c>
      <c r="J61">
        <v>3.1416783459999991</v>
      </c>
      <c r="K61">
        <v>0.14015755599999999</v>
      </c>
      <c r="O61" s="21">
        <v>45474</v>
      </c>
      <c r="P61">
        <v>41.816326530612244</v>
      </c>
      <c r="Q61">
        <v>16.308367346938773</v>
      </c>
      <c r="R61">
        <v>7.9451020408163266</v>
      </c>
      <c r="S61">
        <v>8.3632653061224467</v>
      </c>
      <c r="T61">
        <v>12.12673469387755</v>
      </c>
      <c r="U61">
        <v>13.166689000938774</v>
      </c>
      <c r="V61">
        <f t="shared" si="0"/>
        <v>0.31486957591312831</v>
      </c>
      <c r="W61">
        <v>10.79</v>
      </c>
      <c r="X61">
        <v>106.94359735919323</v>
      </c>
      <c r="Y61">
        <v>3.0799229229999998</v>
      </c>
      <c r="Z61">
        <v>2</v>
      </c>
    </row>
    <row r="62" spans="1:26" x14ac:dyDescent="0.2">
      <c r="A62" s="21">
        <v>45475</v>
      </c>
      <c r="B62">
        <v>0.22</v>
      </c>
      <c r="C62">
        <v>1.1049999999999995</v>
      </c>
      <c r="D62">
        <v>0.22099999999999992</v>
      </c>
      <c r="E62">
        <v>0.35000018900000002</v>
      </c>
      <c r="F62">
        <v>0</v>
      </c>
      <c r="H62">
        <v>0.6465008867504789</v>
      </c>
      <c r="I62">
        <v>5.509770822591836</v>
      </c>
      <c r="J62">
        <v>3.0126781569999999</v>
      </c>
      <c r="K62">
        <v>0.35000018900000002</v>
      </c>
      <c r="O62" s="21">
        <v>45475</v>
      </c>
      <c r="P62">
        <v>42.612244897959187</v>
      </c>
      <c r="Q62">
        <v>16.618775510204081</v>
      </c>
      <c r="R62">
        <v>8.0963265306122452</v>
      </c>
      <c r="S62">
        <v>8.5224489795918359</v>
      </c>
      <c r="T62">
        <v>12.357551020408163</v>
      </c>
      <c r="U62">
        <v>13.606097353204081</v>
      </c>
      <c r="V62">
        <f t="shared" si="0"/>
        <v>0.31930017735009575</v>
      </c>
      <c r="W62">
        <v>10.989999999999998</v>
      </c>
      <c r="X62">
        <v>133.10050797490362</v>
      </c>
      <c r="Y62">
        <v>3.2598442799999998</v>
      </c>
      <c r="Z62">
        <v>3</v>
      </c>
    </row>
    <row r="63" spans="1:26" x14ac:dyDescent="0.2">
      <c r="A63" s="21">
        <v>45476</v>
      </c>
      <c r="B63">
        <v>0.2</v>
      </c>
      <c r="C63">
        <v>1.1366666666666663</v>
      </c>
      <c r="D63">
        <v>0.26143333333333324</v>
      </c>
      <c r="E63">
        <v>0</v>
      </c>
      <c r="H63">
        <v>0.62286915132502751</v>
      </c>
      <c r="I63">
        <v>5.4075211627278925</v>
      </c>
      <c r="J63">
        <v>3.2741114903333326</v>
      </c>
      <c r="K63" t="s">
        <v>23</v>
      </c>
      <c r="O63" s="21">
        <v>45476</v>
      </c>
      <c r="P63">
        <v>43.408163265306122</v>
      </c>
      <c r="Q63">
        <v>16.929183673469389</v>
      </c>
      <c r="R63">
        <v>8.2475510204081637</v>
      </c>
      <c r="S63">
        <v>8.6816326530612251</v>
      </c>
      <c r="T63">
        <v>12.588367346938776</v>
      </c>
      <c r="U63">
        <v>13.655072183136056</v>
      </c>
      <c r="V63">
        <f t="shared" si="0"/>
        <v>0.31457383026500552</v>
      </c>
      <c r="W63">
        <v>11.219999999999999</v>
      </c>
      <c r="X63">
        <v>136.56989737154544</v>
      </c>
      <c r="Y63">
        <v>3.4500018629999998</v>
      </c>
      <c r="Z63">
        <v>3</v>
      </c>
    </row>
    <row r="64" spans="1:26" x14ac:dyDescent="0.2">
      <c r="A64" s="21">
        <v>45477</v>
      </c>
      <c r="B64">
        <v>0.23</v>
      </c>
      <c r="C64">
        <v>1.168333333333333</v>
      </c>
      <c r="D64">
        <v>0.17524999999999993</v>
      </c>
      <c r="E64">
        <v>0.179921357</v>
      </c>
      <c r="H64">
        <v>0.63018798122499231</v>
      </c>
      <c r="I64">
        <v>5.5713761931972794</v>
      </c>
      <c r="J64">
        <v>3.2694401333333332</v>
      </c>
      <c r="K64">
        <v>0.179921357</v>
      </c>
      <c r="O64" s="21">
        <v>45477</v>
      </c>
      <c r="P64">
        <v>44.204081632653057</v>
      </c>
      <c r="Q64">
        <v>17.239591836734693</v>
      </c>
      <c r="R64">
        <v>8.3987755102040804</v>
      </c>
      <c r="S64">
        <v>8.8408163265306126</v>
      </c>
      <c r="T64">
        <v>12.819183673469386</v>
      </c>
      <c r="U64">
        <v>13.97015170340136</v>
      </c>
      <c r="V64">
        <f t="shared" si="0"/>
        <v>0.3160375962449985</v>
      </c>
      <c r="W64">
        <v>11.37</v>
      </c>
      <c r="X64">
        <v>139.74888844056522</v>
      </c>
      <c r="Y64">
        <v>3.5401593919999996</v>
      </c>
      <c r="Z64">
        <v>3</v>
      </c>
    </row>
    <row r="65" spans="1:26" x14ac:dyDescent="0.2">
      <c r="A65" s="21">
        <v>45478</v>
      </c>
      <c r="B65">
        <v>0.15</v>
      </c>
      <c r="C65">
        <v>1.1999999999999997</v>
      </c>
      <c r="D65">
        <v>0.25199999999999995</v>
      </c>
      <c r="E65">
        <v>0</v>
      </c>
      <c r="H65">
        <v>0.60872887407407383</v>
      </c>
      <c r="I65">
        <v>5.4785598666666644</v>
      </c>
      <c r="J65">
        <v>3.5214401333333356</v>
      </c>
      <c r="K65" t="s">
        <v>23</v>
      </c>
      <c r="O65" s="21">
        <v>45478</v>
      </c>
      <c r="P65">
        <v>45</v>
      </c>
      <c r="Q65">
        <v>17.55</v>
      </c>
      <c r="R65">
        <v>8.5500000000000007</v>
      </c>
      <c r="S65">
        <v>9</v>
      </c>
      <c r="T65">
        <v>13.05</v>
      </c>
      <c r="U65">
        <v>14.028559866666665</v>
      </c>
      <c r="V65">
        <f t="shared" si="0"/>
        <v>0.3117457748148148</v>
      </c>
      <c r="W65">
        <v>11.58</v>
      </c>
      <c r="X65">
        <v>138.92552669984275</v>
      </c>
      <c r="Y65">
        <v>3.5401593919999996</v>
      </c>
      <c r="Z65">
        <v>3</v>
      </c>
    </row>
    <row r="66" spans="1:26" x14ac:dyDescent="0.2">
      <c r="A66" s="21">
        <v>45479</v>
      </c>
      <c r="B66">
        <v>0.21</v>
      </c>
      <c r="C66">
        <v>1.2</v>
      </c>
      <c r="D66">
        <v>0.108</v>
      </c>
      <c r="E66">
        <v>0.179921357</v>
      </c>
      <c r="H66">
        <v>0.62338141702242966</v>
      </c>
      <c r="I66">
        <v>5.7096648971360491</v>
      </c>
      <c r="J66">
        <v>3.4495187763333384</v>
      </c>
      <c r="K66">
        <v>0.179921357</v>
      </c>
      <c r="O66" s="21">
        <v>45479</v>
      </c>
      <c r="P66">
        <v>45.795918367346935</v>
      </c>
      <c r="Q66">
        <v>17.860408163265305</v>
      </c>
      <c r="R66">
        <v>8.7012244897959174</v>
      </c>
      <c r="S66">
        <v>9.1591836734693874</v>
      </c>
      <c r="T66">
        <v>13.280816326530612</v>
      </c>
      <c r="U66">
        <v>14.410889386931967</v>
      </c>
      <c r="V66">
        <f t="shared" si="0"/>
        <v>0.31467628340448595</v>
      </c>
      <c r="W66">
        <v>11.67</v>
      </c>
      <c r="X66">
        <v>141.56491706597461</v>
      </c>
      <c r="Y66">
        <v>3.5401593919999996</v>
      </c>
      <c r="Z66">
        <v>3</v>
      </c>
    </row>
    <row r="67" spans="1:26" x14ac:dyDescent="0.2">
      <c r="A67" s="21">
        <v>45480</v>
      </c>
      <c r="B67">
        <v>0.09</v>
      </c>
      <c r="C67">
        <v>1.2</v>
      </c>
      <c r="D67">
        <v>0.27600000000000002</v>
      </c>
      <c r="E67">
        <v>0.19015758299999999</v>
      </c>
      <c r="H67">
        <v>0.61400913887403408</v>
      </c>
      <c r="I67">
        <v>5.6238224801360506</v>
      </c>
      <c r="J67">
        <v>3.5353611933333369</v>
      </c>
      <c r="K67">
        <v>0.19015758299999999</v>
      </c>
      <c r="O67" s="21">
        <v>45480</v>
      </c>
      <c r="P67">
        <v>45.795918367346935</v>
      </c>
      <c r="Q67">
        <v>17.860408163265305</v>
      </c>
      <c r="R67">
        <v>8.7012244897959174</v>
      </c>
      <c r="S67">
        <v>9.1591836734693874</v>
      </c>
      <c r="T67">
        <v>13.280816326530612</v>
      </c>
      <c r="U67">
        <v>14.325046969931968</v>
      </c>
      <c r="V67">
        <f t="shared" si="0"/>
        <v>0.31280182777480681</v>
      </c>
      <c r="W67">
        <v>11.9</v>
      </c>
      <c r="X67">
        <v>134.94362614174784</v>
      </c>
      <c r="Y67">
        <v>3.5401593919999996</v>
      </c>
      <c r="Z67">
        <v>3</v>
      </c>
    </row>
    <row r="68" spans="1:26" x14ac:dyDescent="0.2">
      <c r="A68" s="21">
        <v>45481</v>
      </c>
      <c r="B68">
        <v>0.23</v>
      </c>
      <c r="C68">
        <v>1.2</v>
      </c>
      <c r="D68">
        <v>0.28799999999999998</v>
      </c>
      <c r="E68">
        <v>9.0157529E-2</v>
      </c>
      <c r="H68">
        <v>0.59240869083704639</v>
      </c>
      <c r="I68">
        <v>5.4259800091360493</v>
      </c>
      <c r="J68">
        <v>3.7332036643333382</v>
      </c>
      <c r="K68">
        <v>9.0157529E-2</v>
      </c>
      <c r="O68" s="21">
        <v>45481</v>
      </c>
      <c r="P68">
        <v>45.795918367346935</v>
      </c>
      <c r="Q68">
        <v>17.860408163265305</v>
      </c>
      <c r="R68">
        <v>8.7012244897959174</v>
      </c>
      <c r="S68">
        <v>9.1591836734693874</v>
      </c>
      <c r="T68">
        <v>13.280816326530612</v>
      </c>
      <c r="U68">
        <v>14.127204498931967</v>
      </c>
      <c r="V68">
        <f t="shared" si="0"/>
        <v>0.30848173816740926</v>
      </c>
      <c r="W68">
        <v>12.14</v>
      </c>
      <c r="X68">
        <v>128.19688500342417</v>
      </c>
      <c r="Y68">
        <v>3.5401593919999996</v>
      </c>
      <c r="Z68">
        <v>3</v>
      </c>
    </row>
    <row r="69" spans="1:26" x14ac:dyDescent="0.2">
      <c r="A69" s="21">
        <v>45482</v>
      </c>
      <c r="B69">
        <v>0.24</v>
      </c>
      <c r="C69">
        <v>1.2</v>
      </c>
      <c r="D69">
        <v>0.312</v>
      </c>
      <c r="E69">
        <v>0</v>
      </c>
      <c r="F69">
        <v>0</v>
      </c>
      <c r="H69">
        <v>0.55834451971405197</v>
      </c>
      <c r="I69">
        <v>5.1139800091360517</v>
      </c>
      <c r="J69">
        <v>4.0452036643333358</v>
      </c>
      <c r="K69" t="s">
        <v>23</v>
      </c>
      <c r="O69" s="21">
        <v>45482</v>
      </c>
      <c r="P69">
        <v>45.795918367346935</v>
      </c>
      <c r="Q69">
        <v>17.860408163265305</v>
      </c>
      <c r="R69">
        <v>8.7012244897959174</v>
      </c>
      <c r="S69">
        <v>9.1591836734693874</v>
      </c>
      <c r="T69">
        <v>13.280816326530612</v>
      </c>
      <c r="U69">
        <v>13.815204498931969</v>
      </c>
      <c r="V69">
        <f t="shared" si="0"/>
        <v>0.30166890394281037</v>
      </c>
      <c r="W69">
        <v>12.4</v>
      </c>
      <c r="X69">
        <v>121.075115436907</v>
      </c>
      <c r="Y69">
        <v>3.5401593919999996</v>
      </c>
      <c r="Z69">
        <v>3</v>
      </c>
    </row>
    <row r="70" spans="1:26" x14ac:dyDescent="0.2">
      <c r="A70" s="21">
        <v>45483</v>
      </c>
      <c r="B70">
        <v>0.26</v>
      </c>
      <c r="C70">
        <v>1.2</v>
      </c>
      <c r="D70">
        <v>0.312</v>
      </c>
      <c r="E70">
        <v>0</v>
      </c>
      <c r="F70">
        <v>0</v>
      </c>
      <c r="H70">
        <v>0.52428034859105765</v>
      </c>
      <c r="I70">
        <v>4.8019800091360541</v>
      </c>
      <c r="J70">
        <v>4.3572036643333334</v>
      </c>
      <c r="K70" t="s">
        <v>23</v>
      </c>
      <c r="O70" s="21">
        <v>45483</v>
      </c>
      <c r="P70">
        <v>45.795918367346935</v>
      </c>
      <c r="Q70">
        <v>17.860408163265305</v>
      </c>
      <c r="R70">
        <v>8.7012244897959174</v>
      </c>
      <c r="S70">
        <v>9.1591836734693874</v>
      </c>
      <c r="T70">
        <v>13.280816326530612</v>
      </c>
      <c r="U70">
        <v>13.503204498931972</v>
      </c>
      <c r="V70">
        <f t="shared" si="0"/>
        <v>0.29485606971821154</v>
      </c>
      <c r="W70">
        <v>12.66</v>
      </c>
      <c r="X70">
        <v>137.03821837845786</v>
      </c>
      <c r="Y70">
        <v>3.5401593919999996</v>
      </c>
      <c r="Z70">
        <v>4</v>
      </c>
    </row>
    <row r="71" spans="1:26" x14ac:dyDescent="0.2">
      <c r="A71" s="21">
        <v>45484</v>
      </c>
      <c r="B71">
        <v>0.26</v>
      </c>
      <c r="C71">
        <v>1.2</v>
      </c>
      <c r="D71">
        <v>0.36</v>
      </c>
      <c r="E71">
        <v>0</v>
      </c>
      <c r="H71">
        <v>0.48497553575683305</v>
      </c>
      <c r="I71">
        <v>4.4419800091360546</v>
      </c>
      <c r="J71">
        <v>4.7172036643333328</v>
      </c>
      <c r="K71" t="s">
        <v>23</v>
      </c>
      <c r="O71" s="21">
        <v>45484</v>
      </c>
      <c r="P71">
        <v>45.795918367346935</v>
      </c>
      <c r="Q71">
        <v>17.860408163265305</v>
      </c>
      <c r="R71">
        <v>8.7012244897959174</v>
      </c>
      <c r="S71">
        <v>9.1591836734693874</v>
      </c>
      <c r="T71">
        <v>13.280816326530612</v>
      </c>
      <c r="U71">
        <v>13.143204498931972</v>
      </c>
      <c r="V71">
        <f t="shared" si="0"/>
        <v>0.28699510715136661</v>
      </c>
      <c r="W71">
        <v>12.96</v>
      </c>
      <c r="X71">
        <v>128.56735195555336</v>
      </c>
      <c r="Y71">
        <v>3.5401593919999996</v>
      </c>
      <c r="Z71">
        <v>4</v>
      </c>
    </row>
    <row r="72" spans="1:26" x14ac:dyDescent="0.2">
      <c r="A72" s="21">
        <v>45485</v>
      </c>
      <c r="B72">
        <v>0.3</v>
      </c>
      <c r="C72">
        <v>1.2</v>
      </c>
      <c r="D72">
        <v>0.33600000000000002</v>
      </c>
      <c r="E72">
        <v>0</v>
      </c>
      <c r="H72">
        <v>0.4482910437782236</v>
      </c>
      <c r="I72">
        <v>4.1059800091360561</v>
      </c>
      <c r="J72">
        <v>5.0532036643333313</v>
      </c>
      <c r="K72" t="s">
        <v>23</v>
      </c>
      <c r="O72" s="21">
        <v>45485</v>
      </c>
      <c r="P72">
        <v>45.795918367346935</v>
      </c>
      <c r="Q72">
        <v>17.860408163265305</v>
      </c>
      <c r="R72">
        <v>8.7012244897959174</v>
      </c>
      <c r="S72">
        <v>9.1591836734693874</v>
      </c>
      <c r="T72">
        <v>13.280816326530612</v>
      </c>
      <c r="U72">
        <v>12.807204498931974</v>
      </c>
      <c r="V72">
        <f t="shared" si="0"/>
        <v>0.27965820875564473</v>
      </c>
      <c r="W72">
        <v>13.24</v>
      </c>
      <c r="X72">
        <v>120.89506596084256</v>
      </c>
      <c r="Y72">
        <v>3.5401593919999996</v>
      </c>
      <c r="Z72">
        <v>4</v>
      </c>
    </row>
    <row r="73" spans="1:26" x14ac:dyDescent="0.2">
      <c r="A73" s="21">
        <v>45486</v>
      </c>
      <c r="B73">
        <v>0.28000000000000003</v>
      </c>
      <c r="C73">
        <v>1.2</v>
      </c>
      <c r="D73">
        <v>0.36</v>
      </c>
      <c r="E73">
        <v>0</v>
      </c>
      <c r="H73">
        <v>0.40898623094399905</v>
      </c>
      <c r="I73">
        <v>3.7459800091360567</v>
      </c>
      <c r="J73">
        <v>5.4132036643333308</v>
      </c>
      <c r="K73" t="s">
        <v>23</v>
      </c>
      <c r="O73" s="21">
        <v>45486</v>
      </c>
      <c r="P73">
        <v>45.795918367346935</v>
      </c>
      <c r="Q73">
        <v>17.860408163265305</v>
      </c>
      <c r="R73">
        <v>8.7012244897959174</v>
      </c>
      <c r="S73">
        <v>9.1591836734693874</v>
      </c>
      <c r="T73">
        <v>13.280816326530612</v>
      </c>
      <c r="U73">
        <v>12.447204498931974</v>
      </c>
      <c r="V73">
        <f t="shared" si="0"/>
        <v>0.2717972461887998</v>
      </c>
      <c r="W73">
        <v>13.540000000000001</v>
      </c>
      <c r="X73">
        <v>112.92531953793808</v>
      </c>
      <c r="Y73">
        <v>3.5401593919999996</v>
      </c>
      <c r="Z73">
        <v>4</v>
      </c>
    </row>
    <row r="74" spans="1:26" x14ac:dyDescent="0.2">
      <c r="A74" s="21">
        <v>45487</v>
      </c>
      <c r="B74">
        <v>0.3</v>
      </c>
      <c r="C74">
        <v>1.2</v>
      </c>
      <c r="D74">
        <v>0.36</v>
      </c>
      <c r="E74">
        <v>0</v>
      </c>
      <c r="H74">
        <v>0.36968141810977451</v>
      </c>
      <c r="I74">
        <v>3.3859800091360572</v>
      </c>
      <c r="J74">
        <v>5.7732036643333302</v>
      </c>
      <c r="K74" t="s">
        <v>23</v>
      </c>
      <c r="O74" s="21">
        <v>45487</v>
      </c>
      <c r="P74">
        <v>45.795918367346935</v>
      </c>
      <c r="Q74">
        <v>17.860408163265305</v>
      </c>
      <c r="R74">
        <v>8.7012244897959174</v>
      </c>
      <c r="S74">
        <v>9.1591836734693874</v>
      </c>
      <c r="T74">
        <v>13.280816326530612</v>
      </c>
      <c r="U74">
        <v>12.087204498931975</v>
      </c>
      <c r="V74">
        <f t="shared" si="0"/>
        <v>0.26393628362195493</v>
      </c>
      <c r="W74">
        <v>13.840000000000002</v>
      </c>
      <c r="X74">
        <v>106.06202982649958</v>
      </c>
      <c r="Y74">
        <v>3.5803168939999996</v>
      </c>
      <c r="Z74">
        <v>4</v>
      </c>
    </row>
    <row r="75" spans="1:26" x14ac:dyDescent="0.2">
      <c r="A75" s="21">
        <v>45488</v>
      </c>
      <c r="B75">
        <v>0.3</v>
      </c>
      <c r="C75">
        <v>1.2</v>
      </c>
      <c r="D75">
        <v>0.26400000000000001</v>
      </c>
      <c r="E75">
        <v>0</v>
      </c>
      <c r="H75">
        <v>0.34085788869800987</v>
      </c>
      <c r="I75">
        <v>3.1219800091360579</v>
      </c>
      <c r="J75">
        <v>6.0372036643333296</v>
      </c>
      <c r="K75" t="s">
        <v>23</v>
      </c>
      <c r="O75" s="21">
        <v>45488</v>
      </c>
      <c r="P75">
        <v>45.795918367346935</v>
      </c>
      <c r="Q75">
        <v>17.860408163265305</v>
      </c>
      <c r="R75">
        <v>8.7012244897959174</v>
      </c>
      <c r="S75">
        <v>9.1591836734693874</v>
      </c>
      <c r="T75">
        <v>13.280816326530612</v>
      </c>
      <c r="U75">
        <v>11.823204498931975</v>
      </c>
      <c r="V75">
        <f t="shared" si="0"/>
        <v>0.25817157773960198</v>
      </c>
      <c r="W75">
        <v>14.060000000000002</v>
      </c>
      <c r="X75">
        <v>100.55116195531372</v>
      </c>
      <c r="Y75">
        <v>3.5803168939999996</v>
      </c>
      <c r="Z75">
        <v>4</v>
      </c>
    </row>
    <row r="76" spans="1:26" x14ac:dyDescent="0.2">
      <c r="A76" s="21">
        <v>45489</v>
      </c>
      <c r="B76">
        <v>0.22</v>
      </c>
      <c r="C76">
        <v>1.2</v>
      </c>
      <c r="D76">
        <v>0.24</v>
      </c>
      <c r="E76">
        <v>0</v>
      </c>
      <c r="F76">
        <v>0.2</v>
      </c>
      <c r="H76">
        <v>0.33649068727198467</v>
      </c>
      <c r="I76">
        <v>3.0819800091360552</v>
      </c>
      <c r="J76">
        <v>6.0772036643333323</v>
      </c>
      <c r="K76" t="s">
        <v>23</v>
      </c>
      <c r="O76" s="21">
        <v>45489</v>
      </c>
      <c r="P76">
        <v>45.795918367346935</v>
      </c>
      <c r="Q76">
        <v>17.860408163265305</v>
      </c>
      <c r="R76">
        <v>8.7012244897959174</v>
      </c>
      <c r="S76">
        <v>9.1591836734693874</v>
      </c>
      <c r="T76">
        <v>13.280816326530612</v>
      </c>
      <c r="U76">
        <v>11.783204498931973</v>
      </c>
      <c r="V76">
        <f t="shared" si="0"/>
        <v>0.25729813745439695</v>
      </c>
      <c r="W76">
        <v>14.260000000000002</v>
      </c>
      <c r="X76">
        <v>131.60008714390557</v>
      </c>
      <c r="Y76">
        <v>5.2303177849999996</v>
      </c>
      <c r="Z76">
        <v>4</v>
      </c>
    </row>
    <row r="77" spans="1:26" x14ac:dyDescent="0.2">
      <c r="A77" s="21">
        <v>45490</v>
      </c>
      <c r="B77">
        <v>0.2</v>
      </c>
      <c r="C77">
        <v>1.2</v>
      </c>
      <c r="D77">
        <v>0.28799999999999998</v>
      </c>
      <c r="E77">
        <v>0</v>
      </c>
      <c r="F77">
        <v>0.8</v>
      </c>
      <c r="H77">
        <v>0.3923908655251041</v>
      </c>
      <c r="I77">
        <v>3.5939800091360556</v>
      </c>
      <c r="J77">
        <v>5.5652036643333318</v>
      </c>
      <c r="K77" t="s">
        <v>23</v>
      </c>
      <c r="O77" s="21">
        <v>45490</v>
      </c>
      <c r="P77">
        <v>45.795918367346935</v>
      </c>
      <c r="Q77">
        <v>17.860408163265305</v>
      </c>
      <c r="R77">
        <v>8.7012244897959174</v>
      </c>
      <c r="S77">
        <v>9.1591836734693874</v>
      </c>
      <c r="T77">
        <v>13.280816326530612</v>
      </c>
      <c r="U77">
        <v>12.295204498931973</v>
      </c>
      <c r="V77">
        <f t="shared" si="0"/>
        <v>0.26847817310502081</v>
      </c>
      <c r="W77">
        <v>14.500000000000002</v>
      </c>
      <c r="X77">
        <v>148.78954806528191</v>
      </c>
      <c r="Y77">
        <v>5.2303177849999996</v>
      </c>
      <c r="Z77">
        <v>5</v>
      </c>
    </row>
    <row r="78" spans="1:26" x14ac:dyDescent="0.2">
      <c r="A78" s="21">
        <v>45491</v>
      </c>
      <c r="B78">
        <v>0.24</v>
      </c>
      <c r="C78">
        <v>1.2</v>
      </c>
      <c r="D78">
        <v>0.24</v>
      </c>
      <c r="E78">
        <v>4.0157501999999998E-2</v>
      </c>
      <c r="H78">
        <v>0.37057205446895414</v>
      </c>
      <c r="I78">
        <v>3.3941375111360532</v>
      </c>
      <c r="J78">
        <v>5.7650461623333342</v>
      </c>
      <c r="K78">
        <v>4.0157501999999998E-2</v>
      </c>
      <c r="O78" s="21">
        <v>45491</v>
      </c>
      <c r="P78">
        <v>45.795918367346935</v>
      </c>
      <c r="Q78">
        <v>17.860408163265305</v>
      </c>
      <c r="R78">
        <v>8.7012244897959174</v>
      </c>
      <c r="S78">
        <v>9.1591836734693874</v>
      </c>
      <c r="T78">
        <v>13.280816326530612</v>
      </c>
      <c r="U78">
        <v>12.095362000931971</v>
      </c>
      <c r="V78">
        <f t="shared" si="0"/>
        <v>0.26411441089379084</v>
      </c>
      <c r="W78">
        <v>14.700000000000001</v>
      </c>
      <c r="X78">
        <v>142.8820677547057</v>
      </c>
      <c r="Y78">
        <v>5.2303177849999996</v>
      </c>
      <c r="Z78">
        <v>5</v>
      </c>
    </row>
    <row r="79" spans="1:26" x14ac:dyDescent="0.2">
      <c r="A79" s="21">
        <v>45492</v>
      </c>
      <c r="B79">
        <v>0.2</v>
      </c>
      <c r="C79">
        <v>1.2</v>
      </c>
      <c r="D79">
        <v>0.18</v>
      </c>
      <c r="E79">
        <v>0</v>
      </c>
      <c r="H79">
        <v>0.35091964805184184</v>
      </c>
      <c r="I79">
        <v>3.2141375111360535</v>
      </c>
      <c r="J79">
        <v>5.9450461623333339</v>
      </c>
      <c r="K79" t="s">
        <v>23</v>
      </c>
      <c r="O79" s="21">
        <v>45492</v>
      </c>
      <c r="P79">
        <v>45.795918367346935</v>
      </c>
      <c r="Q79">
        <v>17.860408163265305</v>
      </c>
      <c r="R79">
        <v>8.7012244897959174</v>
      </c>
      <c r="S79">
        <v>9.1591836734693874</v>
      </c>
      <c r="T79">
        <v>13.280816326530612</v>
      </c>
      <c r="U79">
        <v>11.915362000931971</v>
      </c>
      <c r="V79">
        <f t="shared" si="0"/>
        <v>0.26018392961036835</v>
      </c>
      <c r="W79">
        <v>14.850000000000001</v>
      </c>
      <c r="X79">
        <v>139.73028323756847</v>
      </c>
      <c r="Y79">
        <v>5.2803178119999998</v>
      </c>
      <c r="Z79">
        <v>5</v>
      </c>
    </row>
    <row r="80" spans="1:26" x14ac:dyDescent="0.2">
      <c r="A80" s="21">
        <v>45493</v>
      </c>
      <c r="B80">
        <v>0.15</v>
      </c>
      <c r="C80">
        <v>1.2</v>
      </c>
      <c r="D80">
        <v>0.20400000000000001</v>
      </c>
      <c r="E80">
        <v>1.6500008909999997</v>
      </c>
      <c r="H80">
        <v>0.50879407688205547</v>
      </c>
      <c r="I80">
        <v>4.6601384021360506</v>
      </c>
      <c r="J80">
        <v>4.4990452713333369</v>
      </c>
      <c r="K80">
        <v>1.6500008909999997</v>
      </c>
      <c r="O80" s="21">
        <v>45493</v>
      </c>
      <c r="P80">
        <v>45.795918367346935</v>
      </c>
      <c r="Q80">
        <v>17.860408163265305</v>
      </c>
      <c r="R80">
        <v>8.7012244897959174</v>
      </c>
      <c r="S80">
        <v>9.1591836734693874</v>
      </c>
      <c r="T80">
        <v>13.280816326530612</v>
      </c>
      <c r="U80">
        <v>13.361362891931968</v>
      </c>
      <c r="V80">
        <f t="shared" si="0"/>
        <v>0.29175881537641107</v>
      </c>
      <c r="W80">
        <v>15.020000000000001</v>
      </c>
      <c r="X80">
        <v>134.85254096256259</v>
      </c>
      <c r="Y80">
        <v>5.2803178119999998</v>
      </c>
      <c r="Z80">
        <v>5</v>
      </c>
    </row>
    <row r="81" spans="1:26" x14ac:dyDescent="0.2">
      <c r="A81" s="21">
        <v>45494</v>
      </c>
      <c r="B81">
        <v>0.17</v>
      </c>
      <c r="C81">
        <v>1.2</v>
      </c>
      <c r="D81">
        <v>0.216</v>
      </c>
      <c r="E81">
        <v>0</v>
      </c>
      <c r="H81">
        <v>0.48521118918152056</v>
      </c>
      <c r="I81">
        <v>4.4441384021360495</v>
      </c>
      <c r="J81">
        <v>4.715045271333338</v>
      </c>
      <c r="K81" t="s">
        <v>23</v>
      </c>
      <c r="O81" s="21">
        <v>45494</v>
      </c>
      <c r="P81">
        <v>45.795918367346935</v>
      </c>
      <c r="Q81">
        <v>17.860408163265305</v>
      </c>
      <c r="R81">
        <v>8.7012244897959174</v>
      </c>
      <c r="S81">
        <v>9.1591836734693874</v>
      </c>
      <c r="T81">
        <v>13.280816326530612</v>
      </c>
      <c r="U81">
        <v>13.145362891931967</v>
      </c>
      <c r="V81">
        <f t="shared" si="0"/>
        <v>0.28704223783630411</v>
      </c>
      <c r="W81">
        <v>15.200000000000001</v>
      </c>
      <c r="X81">
        <v>129.77859267137984</v>
      </c>
      <c r="Y81">
        <v>5.2803178119999998</v>
      </c>
      <c r="Z81">
        <v>5</v>
      </c>
    </row>
    <row r="82" spans="1:26" x14ac:dyDescent="0.2">
      <c r="A82" s="21">
        <v>45495</v>
      </c>
      <c r="B82">
        <v>0.18</v>
      </c>
      <c r="C82">
        <v>1.2</v>
      </c>
      <c r="D82">
        <v>0.216</v>
      </c>
      <c r="E82">
        <v>0</v>
      </c>
      <c r="H82">
        <v>0.46162830148098571</v>
      </c>
      <c r="I82">
        <v>4.2281384021360484</v>
      </c>
      <c r="J82">
        <v>4.931045271333339</v>
      </c>
      <c r="K82" t="s">
        <v>23</v>
      </c>
      <c r="O82" s="21">
        <v>45495</v>
      </c>
      <c r="P82">
        <v>45.795918367346935</v>
      </c>
      <c r="Q82">
        <v>17.860408163265305</v>
      </c>
      <c r="R82">
        <v>8.7012244897959174</v>
      </c>
      <c r="S82">
        <v>9.1591836734693874</v>
      </c>
      <c r="T82">
        <v>13.280816326530612</v>
      </c>
      <c r="U82">
        <v>12.929362891931966</v>
      </c>
      <c r="V82">
        <f t="shared" ref="V82:V145" si="1">U82/P82</f>
        <v>0.28232566029619716</v>
      </c>
      <c r="W82">
        <v>15.38</v>
      </c>
      <c r="X82">
        <v>124.79795638019714</v>
      </c>
      <c r="Y82">
        <v>5.2803178119999998</v>
      </c>
      <c r="Z82">
        <v>5</v>
      </c>
    </row>
    <row r="83" spans="1:26" x14ac:dyDescent="0.2">
      <c r="A83" s="21">
        <v>45496</v>
      </c>
      <c r="B83">
        <v>0.18</v>
      </c>
      <c r="C83">
        <v>1.2</v>
      </c>
      <c r="D83">
        <v>0.27600000000000002</v>
      </c>
      <c r="E83">
        <v>5.0000026999999996E-2</v>
      </c>
      <c r="F83">
        <v>0.6</v>
      </c>
      <c r="H83">
        <v>0.50246163776218011</v>
      </c>
      <c r="I83">
        <v>4.6021384291360494</v>
      </c>
      <c r="J83">
        <v>4.557045244333338</v>
      </c>
      <c r="K83">
        <v>5.0000026999999996E-2</v>
      </c>
      <c r="O83" s="21">
        <v>45496</v>
      </c>
      <c r="P83">
        <v>45.795918367346935</v>
      </c>
      <c r="Q83">
        <v>17.860408163265305</v>
      </c>
      <c r="R83">
        <v>8.7012244897959174</v>
      </c>
      <c r="S83">
        <v>9.1591836734693874</v>
      </c>
      <c r="T83">
        <v>13.280816326530612</v>
      </c>
      <c r="U83">
        <v>13.303362918931967</v>
      </c>
      <c r="V83">
        <f t="shared" si="1"/>
        <v>0.29049232755243604</v>
      </c>
      <c r="W83">
        <v>15.610000000000001</v>
      </c>
      <c r="X83">
        <v>141.86010335619832</v>
      </c>
      <c r="Y83">
        <v>5.2803178119999998</v>
      </c>
      <c r="Z83">
        <v>6</v>
      </c>
    </row>
    <row r="84" spans="1:26" x14ac:dyDescent="0.2">
      <c r="A84" s="21">
        <v>45497</v>
      </c>
      <c r="B84">
        <v>0.23</v>
      </c>
      <c r="C84">
        <v>1.2</v>
      </c>
      <c r="D84">
        <v>0.3</v>
      </c>
      <c r="E84">
        <v>0</v>
      </c>
      <c r="H84">
        <v>0.46970762706699287</v>
      </c>
      <c r="I84">
        <v>4.3021384291360487</v>
      </c>
      <c r="J84">
        <v>4.8570452443333387</v>
      </c>
      <c r="K84" t="s">
        <v>23</v>
      </c>
      <c r="O84" s="21">
        <v>45497</v>
      </c>
      <c r="P84">
        <v>45.795918367346935</v>
      </c>
      <c r="Q84">
        <v>17.860408163265305</v>
      </c>
      <c r="R84">
        <v>8.7012244897959174</v>
      </c>
      <c r="S84">
        <v>9.1591836734693874</v>
      </c>
      <c r="T84">
        <v>13.280816326530612</v>
      </c>
      <c r="U84">
        <v>13.003362918931966</v>
      </c>
      <c r="V84">
        <f t="shared" si="1"/>
        <v>0.28394152541339857</v>
      </c>
      <c r="W84">
        <v>15.860000000000001</v>
      </c>
      <c r="X84">
        <v>134.66295295177798</v>
      </c>
      <c r="Y84">
        <v>5.2803178119999998</v>
      </c>
      <c r="Z84">
        <v>6</v>
      </c>
    </row>
    <row r="85" spans="1:26" x14ac:dyDescent="0.2">
      <c r="A85" s="21">
        <v>45498</v>
      </c>
      <c r="B85">
        <v>0.25</v>
      </c>
      <c r="C85">
        <v>1.2</v>
      </c>
      <c r="D85">
        <v>0.38400000000000001</v>
      </c>
      <c r="E85">
        <v>0</v>
      </c>
      <c r="H85">
        <v>0.42778249337715324</v>
      </c>
      <c r="I85">
        <v>3.9181384291360484</v>
      </c>
      <c r="J85">
        <v>5.2410452443333391</v>
      </c>
      <c r="K85" t="s">
        <v>23</v>
      </c>
      <c r="O85" s="21">
        <v>45498</v>
      </c>
      <c r="P85">
        <v>45.795918367346935</v>
      </c>
      <c r="Q85">
        <v>17.860408163265305</v>
      </c>
      <c r="R85">
        <v>8.7012244897959174</v>
      </c>
      <c r="S85">
        <v>9.1591836734693874</v>
      </c>
      <c r="T85">
        <v>13.280816326530612</v>
      </c>
      <c r="U85">
        <v>12.619362918931966</v>
      </c>
      <c r="V85">
        <f t="shared" si="1"/>
        <v>0.27555649867543064</v>
      </c>
      <c r="W85">
        <v>16.18</v>
      </c>
      <c r="X85">
        <v>125.71325643411984</v>
      </c>
      <c r="Y85">
        <v>5.2803178119999998</v>
      </c>
      <c r="Z85">
        <v>6</v>
      </c>
    </row>
    <row r="86" spans="1:26" x14ac:dyDescent="0.2">
      <c r="A86" s="21">
        <v>45499</v>
      </c>
      <c r="B86">
        <v>0.32</v>
      </c>
      <c r="C86">
        <v>1.2</v>
      </c>
      <c r="D86">
        <v>0.372</v>
      </c>
      <c r="E86">
        <v>0</v>
      </c>
      <c r="H86">
        <v>0.38716752011512118</v>
      </c>
      <c r="I86">
        <v>3.5461384291360485</v>
      </c>
      <c r="J86">
        <v>5.613045244333339</v>
      </c>
      <c r="K86" t="s">
        <v>23</v>
      </c>
      <c r="O86" s="21">
        <v>45499</v>
      </c>
      <c r="P86">
        <v>45.795918367346935</v>
      </c>
      <c r="Q86">
        <v>17.860408163265305</v>
      </c>
      <c r="R86">
        <v>8.7012244897959174</v>
      </c>
      <c r="S86">
        <v>9.1591836734693874</v>
      </c>
      <c r="T86">
        <v>13.280816326530612</v>
      </c>
      <c r="U86">
        <v>12.247362918931966</v>
      </c>
      <c r="V86">
        <f t="shared" si="1"/>
        <v>0.26743350402302424</v>
      </c>
      <c r="W86">
        <v>16.489999999999998</v>
      </c>
      <c r="X86">
        <v>117.32446993263854</v>
      </c>
      <c r="Y86">
        <v>5.2803178119999998</v>
      </c>
      <c r="Z86">
        <v>6</v>
      </c>
    </row>
    <row r="87" spans="1:26" x14ac:dyDescent="0.2">
      <c r="A87" s="21">
        <v>45500</v>
      </c>
      <c r="B87">
        <v>0.31</v>
      </c>
      <c r="C87">
        <v>1.2</v>
      </c>
      <c r="D87">
        <v>0.28799999999999998</v>
      </c>
      <c r="E87">
        <v>0</v>
      </c>
      <c r="H87">
        <v>0.35572366984774145</v>
      </c>
      <c r="I87">
        <v>3.2581384291360482</v>
      </c>
      <c r="J87">
        <v>5.9010452443333392</v>
      </c>
      <c r="K87" t="s">
        <v>23</v>
      </c>
      <c r="O87" s="21">
        <v>45500</v>
      </c>
      <c r="P87">
        <v>45.795918367346935</v>
      </c>
      <c r="Q87">
        <v>17.860408163265305</v>
      </c>
      <c r="R87">
        <v>8.7012244897959174</v>
      </c>
      <c r="S87">
        <v>9.1591836734693874</v>
      </c>
      <c r="T87">
        <v>13.280816326530612</v>
      </c>
      <c r="U87">
        <v>11.959362918931966</v>
      </c>
      <c r="V87">
        <f t="shared" si="1"/>
        <v>0.26114473396954829</v>
      </c>
      <c r="W87">
        <v>16.729999999999997</v>
      </c>
      <c r="X87">
        <v>111.020005544395</v>
      </c>
      <c r="Y87">
        <v>5.2803178119999998</v>
      </c>
      <c r="Z87">
        <v>6</v>
      </c>
    </row>
    <row r="88" spans="1:26" x14ac:dyDescent="0.2">
      <c r="A88" s="21">
        <v>45501</v>
      </c>
      <c r="B88">
        <v>0.24</v>
      </c>
      <c r="C88">
        <v>1.2</v>
      </c>
      <c r="D88">
        <v>0.28799999999999998</v>
      </c>
      <c r="E88">
        <v>0</v>
      </c>
      <c r="H88">
        <v>0.32427981958036173</v>
      </c>
      <c r="I88">
        <v>2.970138429136048</v>
      </c>
      <c r="J88">
        <v>6.1890452443333395</v>
      </c>
      <c r="K88" t="s">
        <v>23</v>
      </c>
      <c r="O88" s="21">
        <v>45501</v>
      </c>
      <c r="P88">
        <v>45.795918367346935</v>
      </c>
      <c r="Q88">
        <v>17.860408163265305</v>
      </c>
      <c r="R88">
        <v>8.7012244897959174</v>
      </c>
      <c r="S88">
        <v>9.1591836734693874</v>
      </c>
      <c r="T88">
        <v>13.280816326530612</v>
      </c>
      <c r="U88">
        <v>11.671362918931965</v>
      </c>
      <c r="V88">
        <f t="shared" si="1"/>
        <v>0.25485596391607235</v>
      </c>
      <c r="W88">
        <v>16.969999999999995</v>
      </c>
      <c r="X88">
        <v>104.88142915615148</v>
      </c>
      <c r="Y88">
        <v>5.2803178119999998</v>
      </c>
      <c r="Z88">
        <v>6</v>
      </c>
    </row>
    <row r="89" spans="1:26" x14ac:dyDescent="0.2">
      <c r="A89" s="21">
        <v>45502</v>
      </c>
      <c r="B89">
        <v>0.24</v>
      </c>
      <c r="C89">
        <v>1.2</v>
      </c>
      <c r="D89">
        <v>0.3</v>
      </c>
      <c r="E89">
        <v>0</v>
      </c>
      <c r="H89">
        <v>0.29152580888517449</v>
      </c>
      <c r="I89">
        <v>2.6701384291360473</v>
      </c>
      <c r="J89">
        <v>6.4890452443333402</v>
      </c>
      <c r="K89" t="s">
        <v>23</v>
      </c>
      <c r="O89" s="21">
        <v>45502</v>
      </c>
      <c r="P89">
        <v>45.795918367346935</v>
      </c>
      <c r="Q89">
        <v>17.860408163265305</v>
      </c>
      <c r="R89">
        <v>8.7012244897959174</v>
      </c>
      <c r="S89">
        <v>9.1591836734693874</v>
      </c>
      <c r="T89">
        <v>13.280816326530612</v>
      </c>
      <c r="U89">
        <v>11.371362918931965</v>
      </c>
      <c r="V89">
        <f t="shared" si="1"/>
        <v>0.24830516177703491</v>
      </c>
      <c r="W89">
        <v>17.219999999999995</v>
      </c>
      <c r="X89">
        <v>98.66347875173112</v>
      </c>
      <c r="Y89">
        <v>5.2803178119999998</v>
      </c>
      <c r="Z89">
        <v>6</v>
      </c>
    </row>
    <row r="90" spans="1:26" x14ac:dyDescent="0.2">
      <c r="A90" s="21">
        <v>45503</v>
      </c>
      <c r="B90">
        <v>0.25</v>
      </c>
      <c r="C90">
        <v>1.2</v>
      </c>
      <c r="D90">
        <v>0.28799999999999998</v>
      </c>
      <c r="E90">
        <v>0</v>
      </c>
      <c r="F90">
        <v>1</v>
      </c>
      <c r="H90">
        <v>0.36926199426841871</v>
      </c>
      <c r="I90">
        <v>3.382138429136047</v>
      </c>
      <c r="J90">
        <v>5.7770452443333404</v>
      </c>
      <c r="K90" t="s">
        <v>23</v>
      </c>
      <c r="O90" s="21">
        <v>45503</v>
      </c>
      <c r="P90">
        <v>45.795918367346935</v>
      </c>
      <c r="Q90">
        <v>17.860408163265305</v>
      </c>
      <c r="R90">
        <v>8.7012244897959174</v>
      </c>
      <c r="S90">
        <v>9.1591836734693874</v>
      </c>
      <c r="T90">
        <v>13.280816326530612</v>
      </c>
      <c r="U90">
        <v>12.083362918931964</v>
      </c>
      <c r="V90">
        <f t="shared" si="1"/>
        <v>0.26385239885368372</v>
      </c>
      <c r="W90">
        <v>17.459999999999994</v>
      </c>
      <c r="X90">
        <v>113.71409171155565</v>
      </c>
      <c r="Y90">
        <v>5.2803178119999998</v>
      </c>
      <c r="Z90">
        <v>7</v>
      </c>
    </row>
    <row r="91" spans="1:26" x14ac:dyDescent="0.2">
      <c r="A91" s="21">
        <v>45504</v>
      </c>
      <c r="B91">
        <v>0.24</v>
      </c>
      <c r="C91">
        <v>1.2</v>
      </c>
      <c r="D91">
        <v>0.28799999999999998</v>
      </c>
      <c r="E91">
        <v>0</v>
      </c>
      <c r="H91">
        <v>0.33781814400103899</v>
      </c>
      <c r="I91">
        <v>3.0941384291360468</v>
      </c>
      <c r="J91">
        <v>6.0650452443333407</v>
      </c>
      <c r="K91" t="s">
        <v>23</v>
      </c>
      <c r="O91" s="21">
        <v>45504</v>
      </c>
      <c r="P91">
        <v>45.795918367346935</v>
      </c>
      <c r="Q91">
        <v>17.860408163265305</v>
      </c>
      <c r="R91">
        <v>8.7012244897959174</v>
      </c>
      <c r="S91">
        <v>9.1591836734693874</v>
      </c>
      <c r="T91">
        <v>13.280816326530612</v>
      </c>
      <c r="U91">
        <v>11.795362918931964</v>
      </c>
      <c r="V91">
        <f t="shared" si="1"/>
        <v>0.25756362880020778</v>
      </c>
      <c r="W91">
        <v>17.699999999999992</v>
      </c>
      <c r="X91">
        <v>107.50409132331212</v>
      </c>
      <c r="Y91">
        <v>5.2803178119999998</v>
      </c>
      <c r="Z91">
        <v>7</v>
      </c>
    </row>
    <row r="92" spans="1:26" x14ac:dyDescent="0.2">
      <c r="A92" s="21">
        <v>45505</v>
      </c>
      <c r="B92">
        <v>0.24</v>
      </c>
      <c r="C92">
        <v>1.2</v>
      </c>
      <c r="D92">
        <v>0.312</v>
      </c>
      <c r="E92">
        <v>0</v>
      </c>
      <c r="H92">
        <v>0.30375397287804456</v>
      </c>
      <c r="I92">
        <v>2.7821384291360491</v>
      </c>
      <c r="J92">
        <v>6.3770452443333383</v>
      </c>
      <c r="K92" t="s">
        <v>23</v>
      </c>
      <c r="O92" s="21">
        <v>45505</v>
      </c>
      <c r="P92">
        <v>45.795918367346935</v>
      </c>
      <c r="Q92">
        <v>17.860408163265305</v>
      </c>
      <c r="R92">
        <v>8.7012244897959174</v>
      </c>
      <c r="S92">
        <v>9.1591836734693874</v>
      </c>
      <c r="T92">
        <v>13.280816326530612</v>
      </c>
      <c r="U92">
        <v>11.483362918931967</v>
      </c>
      <c r="V92">
        <f t="shared" si="1"/>
        <v>0.25075079457560889</v>
      </c>
      <c r="W92">
        <v>17.959999999999994</v>
      </c>
      <c r="X92">
        <v>100.96379090271493</v>
      </c>
      <c r="Y92">
        <v>5.2803178119999998</v>
      </c>
      <c r="Z92">
        <v>7</v>
      </c>
    </row>
    <row r="93" spans="1:26" x14ac:dyDescent="0.2">
      <c r="A93" s="21">
        <v>45506</v>
      </c>
      <c r="B93">
        <v>0.26</v>
      </c>
      <c r="C93">
        <v>1.2</v>
      </c>
      <c r="D93">
        <v>0.32400000000000001</v>
      </c>
      <c r="E93">
        <v>0</v>
      </c>
      <c r="H93">
        <v>0.26837964132724268</v>
      </c>
      <c r="I93">
        <v>2.4581384291360511</v>
      </c>
      <c r="J93">
        <v>6.7010452443333364</v>
      </c>
      <c r="K93" t="s">
        <v>23</v>
      </c>
      <c r="O93" s="21">
        <v>45506</v>
      </c>
      <c r="P93">
        <v>45.795918367346935</v>
      </c>
      <c r="Q93">
        <v>17.860408163265305</v>
      </c>
      <c r="R93">
        <v>8.7012244897959174</v>
      </c>
      <c r="S93">
        <v>9.1591836734693874</v>
      </c>
      <c r="T93">
        <v>13.280816326530612</v>
      </c>
      <c r="U93">
        <v>11.159362918931969</v>
      </c>
      <c r="V93">
        <f t="shared" si="1"/>
        <v>0.24367592826544854</v>
      </c>
      <c r="W93">
        <v>18.229999999999993</v>
      </c>
      <c r="X93">
        <v>94.378004465940904</v>
      </c>
      <c r="Y93">
        <v>5.2803178119999998</v>
      </c>
      <c r="Z93">
        <v>7</v>
      </c>
    </row>
    <row r="94" spans="1:26" x14ac:dyDescent="0.2">
      <c r="A94" s="21">
        <v>45507</v>
      </c>
      <c r="B94">
        <v>0.27</v>
      </c>
      <c r="C94">
        <v>1.2</v>
      </c>
      <c r="D94">
        <v>0.37785333333333898</v>
      </c>
      <c r="E94">
        <v>0</v>
      </c>
      <c r="H94">
        <v>0.22712560092320139</v>
      </c>
      <c r="I94">
        <v>2.0802850958027097</v>
      </c>
      <c r="J94">
        <v>7.0788985776666777</v>
      </c>
      <c r="K94" t="s">
        <v>23</v>
      </c>
      <c r="O94" s="21">
        <v>45507</v>
      </c>
      <c r="P94">
        <v>45.795918367346935</v>
      </c>
      <c r="Q94">
        <v>17.860408163265305</v>
      </c>
      <c r="R94">
        <v>8.7012244897959174</v>
      </c>
      <c r="S94">
        <v>9.1591836734693874</v>
      </c>
      <c r="T94">
        <v>13.280816326530612</v>
      </c>
      <c r="U94">
        <v>10.781509585598627</v>
      </c>
      <c r="V94">
        <f t="shared" si="1"/>
        <v>0.23542512018464026</v>
      </c>
      <c r="W94">
        <v>18.549999999999994</v>
      </c>
      <c r="X94">
        <v>86.962765798079843</v>
      </c>
      <c r="Y94">
        <v>5.2803178119999998</v>
      </c>
      <c r="Z94">
        <v>7</v>
      </c>
    </row>
    <row r="95" spans="1:26" x14ac:dyDescent="0.2">
      <c r="A95" s="21">
        <v>45508</v>
      </c>
      <c r="B95">
        <v>0.32</v>
      </c>
      <c r="C95">
        <v>1.2</v>
      </c>
      <c r="D95">
        <v>0.33467009523809998</v>
      </c>
      <c r="E95">
        <v>0</v>
      </c>
      <c r="H95">
        <v>0.19058630799390802</v>
      </c>
      <c r="I95">
        <v>1.7456150005646105</v>
      </c>
      <c r="J95">
        <v>7.4135686729047769</v>
      </c>
      <c r="K95" t="s">
        <v>23</v>
      </c>
      <c r="O95" s="21">
        <v>45508</v>
      </c>
      <c r="P95">
        <v>45.795918367346935</v>
      </c>
      <c r="Q95">
        <v>17.860408163265305</v>
      </c>
      <c r="R95">
        <v>8.7012244897959174</v>
      </c>
      <c r="S95">
        <v>9.1591836734693874</v>
      </c>
      <c r="T95">
        <v>13.280816326530612</v>
      </c>
      <c r="U95">
        <v>10.446839490360528</v>
      </c>
      <c r="V95">
        <f t="shared" si="1"/>
        <v>0.2281172615987816</v>
      </c>
      <c r="W95">
        <v>18.869999999999994</v>
      </c>
      <c r="X95">
        <v>82.878620716296226</v>
      </c>
      <c r="Y95">
        <v>5.4003966170000002</v>
      </c>
      <c r="Z95">
        <v>7</v>
      </c>
    </row>
    <row r="96" spans="1:26" x14ac:dyDescent="0.2">
      <c r="A96" s="21">
        <v>45509</v>
      </c>
      <c r="B96">
        <v>0.32</v>
      </c>
      <c r="C96">
        <v>1.2</v>
      </c>
      <c r="D96">
        <v>0.13894785204081814</v>
      </c>
      <c r="E96">
        <v>0</v>
      </c>
      <c r="H96">
        <v>0.17541597655451385</v>
      </c>
      <c r="I96">
        <v>1.6066671485237922</v>
      </c>
      <c r="J96">
        <v>7.5525165249455952</v>
      </c>
      <c r="K96" t="s">
        <v>23</v>
      </c>
      <c r="O96" s="21">
        <v>45509</v>
      </c>
      <c r="P96">
        <v>45.795918367346935</v>
      </c>
      <c r="Q96">
        <v>17.860408163265305</v>
      </c>
      <c r="R96">
        <v>8.7012244897959174</v>
      </c>
      <c r="S96">
        <v>9.1591836734693874</v>
      </c>
      <c r="T96">
        <v>13.280816326530612</v>
      </c>
      <c r="U96">
        <v>10.30789163831971</v>
      </c>
      <c r="V96">
        <f t="shared" si="1"/>
        <v>0.22508319531090276</v>
      </c>
      <c r="W96">
        <v>19.019999999999992</v>
      </c>
      <c r="X96">
        <v>81.396305513495335</v>
      </c>
      <c r="Y96">
        <v>5.4602391690000003</v>
      </c>
      <c r="Z96">
        <v>7</v>
      </c>
    </row>
    <row r="97" spans="1:26" x14ac:dyDescent="0.2">
      <c r="A97" s="21">
        <v>45510</v>
      </c>
      <c r="B97">
        <v>0.15</v>
      </c>
      <c r="C97">
        <v>1.2</v>
      </c>
      <c r="D97">
        <v>0.19287285176142166</v>
      </c>
      <c r="E97">
        <v>0</v>
      </c>
      <c r="F97">
        <v>0.2</v>
      </c>
      <c r="H97">
        <v>0.17619411885328903</v>
      </c>
      <c r="I97">
        <v>1.6137942967623697</v>
      </c>
      <c r="J97">
        <v>7.5453893767070177</v>
      </c>
      <c r="K97" t="s">
        <v>23</v>
      </c>
      <c r="O97" s="21">
        <v>45510</v>
      </c>
      <c r="P97">
        <v>45.795918367346935</v>
      </c>
      <c r="Q97">
        <v>17.860408163265305</v>
      </c>
      <c r="R97">
        <v>8.7012244897959174</v>
      </c>
      <c r="S97">
        <v>9.1591836734693874</v>
      </c>
      <c r="T97">
        <v>13.280816326530612</v>
      </c>
      <c r="U97">
        <v>10.315018786558287</v>
      </c>
      <c r="V97">
        <f t="shared" si="1"/>
        <v>0.22523882377065779</v>
      </c>
      <c r="W97">
        <v>19.239999999999991</v>
      </c>
      <c r="X97">
        <v>81.713237934322152</v>
      </c>
      <c r="Y97">
        <v>5.5200817210000004</v>
      </c>
      <c r="Z97">
        <v>7.15</v>
      </c>
    </row>
    <row r="98" spans="1:26" x14ac:dyDescent="0.2">
      <c r="A98" s="21">
        <v>45511</v>
      </c>
      <c r="B98">
        <v>0.22</v>
      </c>
      <c r="C98">
        <v>1.2</v>
      </c>
      <c r="D98">
        <v>0.16800000000000001</v>
      </c>
      <c r="E98">
        <v>0</v>
      </c>
      <c r="F98">
        <v>0.8</v>
      </c>
      <c r="H98">
        <v>0.24519590138448349</v>
      </c>
      <c r="I98">
        <v>2.2457942967623712</v>
      </c>
      <c r="J98">
        <v>6.9133893767070163</v>
      </c>
      <c r="K98" t="s">
        <v>23</v>
      </c>
      <c r="O98" s="21">
        <v>45511</v>
      </c>
      <c r="P98">
        <v>45.795918367346935</v>
      </c>
      <c r="Q98">
        <v>17.860408163265305</v>
      </c>
      <c r="R98">
        <v>8.7012244897959174</v>
      </c>
      <c r="S98">
        <v>9.1591836734693874</v>
      </c>
      <c r="T98">
        <v>13.280816326530612</v>
      </c>
      <c r="U98">
        <v>10.947018786558289</v>
      </c>
      <c r="V98">
        <f t="shared" si="1"/>
        <v>0.23903918027689669</v>
      </c>
      <c r="W98">
        <v>19.379999999999992</v>
      </c>
      <c r="X98">
        <v>94.927220429022924</v>
      </c>
      <c r="Y98">
        <v>5.5200817210000004</v>
      </c>
      <c r="Z98">
        <v>8</v>
      </c>
    </row>
    <row r="99" spans="1:26" x14ac:dyDescent="0.2">
      <c r="A99" s="21">
        <v>45512</v>
      </c>
      <c r="B99">
        <v>0.14000000000000001</v>
      </c>
      <c r="C99">
        <v>1.2</v>
      </c>
      <c r="D99">
        <v>3.5999999999999997E-2</v>
      </c>
      <c r="E99">
        <v>0.12007880499999998</v>
      </c>
      <c r="H99">
        <v>0.2543756283118454</v>
      </c>
      <c r="I99">
        <v>2.3298731017623719</v>
      </c>
      <c r="J99">
        <v>6.8293105717070155</v>
      </c>
      <c r="K99">
        <v>0.12007880499999998</v>
      </c>
      <c r="O99" s="21">
        <v>45512</v>
      </c>
      <c r="P99">
        <v>45.795918367346935</v>
      </c>
      <c r="Q99">
        <v>17.860408163265305</v>
      </c>
      <c r="R99">
        <v>8.7012244897959174</v>
      </c>
      <c r="S99">
        <v>9.1591836734693874</v>
      </c>
      <c r="T99">
        <v>13.280816326530612</v>
      </c>
      <c r="U99">
        <v>11.031097591558289</v>
      </c>
      <c r="V99">
        <f t="shared" si="1"/>
        <v>0.24087512566236907</v>
      </c>
      <c r="W99">
        <v>19.409999999999993</v>
      </c>
      <c r="X99">
        <v>98.243522538456418</v>
      </c>
      <c r="Y99">
        <v>5.7200818290000006</v>
      </c>
      <c r="Z99">
        <v>8</v>
      </c>
    </row>
    <row r="100" spans="1:26" x14ac:dyDescent="0.2">
      <c r="A100" s="21">
        <v>45513</v>
      </c>
      <c r="B100">
        <v>0.03</v>
      </c>
      <c r="C100">
        <v>1.2</v>
      </c>
      <c r="D100">
        <v>8.4000000000000005E-2</v>
      </c>
      <c r="E100">
        <v>5.9842552E-2</v>
      </c>
      <c r="H100">
        <v>0.25173811727797729</v>
      </c>
      <c r="I100">
        <v>2.3057156537623715</v>
      </c>
      <c r="J100">
        <v>6.8534680197070159</v>
      </c>
      <c r="K100">
        <v>5.9842552E-2</v>
      </c>
      <c r="O100" s="21">
        <v>45513</v>
      </c>
      <c r="P100">
        <v>45.795918367346935</v>
      </c>
      <c r="Q100">
        <v>17.860408163265305</v>
      </c>
      <c r="R100">
        <v>8.7012244897959174</v>
      </c>
      <c r="S100">
        <v>9.1591836734693874</v>
      </c>
      <c r="T100">
        <v>13.280816326530612</v>
      </c>
      <c r="U100">
        <v>11.006940143558289</v>
      </c>
      <c r="V100">
        <f t="shared" si="1"/>
        <v>0.24034762345559546</v>
      </c>
      <c r="W100">
        <v>19.479999999999993</v>
      </c>
      <c r="X100">
        <v>100.00567845707542</v>
      </c>
      <c r="Y100">
        <v>5.8901606610000004</v>
      </c>
      <c r="Z100">
        <v>8</v>
      </c>
    </row>
    <row r="101" spans="1:26" x14ac:dyDescent="0.2">
      <c r="A101" s="21">
        <v>45514</v>
      </c>
      <c r="B101">
        <v>7.0000000000000007E-2</v>
      </c>
      <c r="C101">
        <v>1.2</v>
      </c>
      <c r="D101">
        <v>0.108</v>
      </c>
      <c r="E101">
        <v>5.9842552E-2</v>
      </c>
      <c r="H101">
        <v>0.24648028538849409</v>
      </c>
      <c r="I101">
        <v>2.2575582057623702</v>
      </c>
      <c r="J101">
        <v>6.9016254677070172</v>
      </c>
      <c r="K101">
        <v>5.9842552E-2</v>
      </c>
      <c r="O101" s="21">
        <v>45514</v>
      </c>
      <c r="P101">
        <v>45.795918367346935</v>
      </c>
      <c r="Q101">
        <v>17.860408163265305</v>
      </c>
      <c r="R101">
        <v>8.7012244897959174</v>
      </c>
      <c r="S101">
        <v>9.1591836734693874</v>
      </c>
      <c r="T101">
        <v>13.280816326530612</v>
      </c>
      <c r="U101">
        <v>10.958782695558288</v>
      </c>
      <c r="V101">
        <f t="shared" si="1"/>
        <v>0.2392960570776988</v>
      </c>
      <c r="W101">
        <v>19.569999999999993</v>
      </c>
      <c r="X101">
        <v>98.406671470739781</v>
      </c>
      <c r="Y101">
        <v>5.920081937</v>
      </c>
      <c r="Z101">
        <v>8</v>
      </c>
    </row>
    <row r="102" spans="1:26" x14ac:dyDescent="0.2">
      <c r="A102" s="21">
        <v>45515</v>
      </c>
      <c r="B102">
        <v>0.09</v>
      </c>
      <c r="C102">
        <v>1.1785714285714286</v>
      </c>
      <c r="D102">
        <v>0.10592307692307693</v>
      </c>
      <c r="E102">
        <v>0</v>
      </c>
      <c r="H102">
        <v>0.23491560007380879</v>
      </c>
      <c r="I102">
        <v>2.1516351288392936</v>
      </c>
      <c r="J102">
        <v>7.0075485446300938</v>
      </c>
      <c r="K102" t="s">
        <v>23</v>
      </c>
      <c r="O102" s="21">
        <v>45515</v>
      </c>
      <c r="P102">
        <v>45.795918367346935</v>
      </c>
      <c r="Q102">
        <v>17.860408163265305</v>
      </c>
      <c r="R102">
        <v>8.7012244897959174</v>
      </c>
      <c r="S102">
        <v>9.1591836734693874</v>
      </c>
      <c r="T102">
        <v>13.280816326530612</v>
      </c>
      <c r="U102">
        <v>10.852859618635211</v>
      </c>
      <c r="V102">
        <f t="shared" si="1"/>
        <v>0.23698312001476177</v>
      </c>
      <c r="W102">
        <v>19.659999999999993</v>
      </c>
      <c r="X102">
        <v>96.256918321581367</v>
      </c>
      <c r="Y102">
        <v>5.920081937</v>
      </c>
      <c r="Z102">
        <v>8</v>
      </c>
    </row>
    <row r="103" spans="1:26" x14ac:dyDescent="0.2">
      <c r="A103" s="21">
        <v>45516</v>
      </c>
      <c r="B103">
        <v>0.09</v>
      </c>
      <c r="C103">
        <v>1.1571428571428573</v>
      </c>
      <c r="D103">
        <v>0.1730769230769231</v>
      </c>
      <c r="E103">
        <v>0.20000010799999998</v>
      </c>
      <c r="H103">
        <v>0.23785507436353839</v>
      </c>
      <c r="I103">
        <v>2.1785583137623679</v>
      </c>
      <c r="J103">
        <v>6.9806253597070196</v>
      </c>
      <c r="K103">
        <v>0.20000010799999998</v>
      </c>
      <c r="O103" s="21">
        <v>45516</v>
      </c>
      <c r="P103">
        <v>45.795918367346935</v>
      </c>
      <c r="Q103">
        <v>17.860408163265305</v>
      </c>
      <c r="R103">
        <v>8.7012244897959174</v>
      </c>
      <c r="S103">
        <v>9.1591836734693874</v>
      </c>
      <c r="T103">
        <v>13.280816326530612</v>
      </c>
      <c r="U103">
        <v>10.879782803558285</v>
      </c>
      <c r="V103">
        <f t="shared" si="1"/>
        <v>0.23757101487270768</v>
      </c>
      <c r="W103">
        <v>19.809999999999992</v>
      </c>
      <c r="X103">
        <v>92.792538238743234</v>
      </c>
      <c r="Y103">
        <v>5.920081937</v>
      </c>
      <c r="Z103">
        <v>8</v>
      </c>
    </row>
    <row r="104" spans="1:26" x14ac:dyDescent="0.2">
      <c r="A104" s="21">
        <v>45517</v>
      </c>
      <c r="B104">
        <v>0.15</v>
      </c>
      <c r="C104">
        <v>1.1357142857142859</v>
      </c>
      <c r="D104">
        <v>0.19223076923076929</v>
      </c>
      <c r="E104">
        <v>0.17007883200000001</v>
      </c>
      <c r="F104">
        <v>1</v>
      </c>
      <c r="H104">
        <v>0.3446165607175764</v>
      </c>
      <c r="I104">
        <v>3.1564063765315975</v>
      </c>
      <c r="J104">
        <v>6.0027772969377899</v>
      </c>
      <c r="K104">
        <v>0.17007883200000001</v>
      </c>
      <c r="O104" s="21">
        <v>45517</v>
      </c>
      <c r="P104">
        <v>45.795918367346935</v>
      </c>
      <c r="Q104">
        <v>17.860408163265305</v>
      </c>
      <c r="R104">
        <v>8.7012244897959174</v>
      </c>
      <c r="S104">
        <v>9.1591836734693874</v>
      </c>
      <c r="T104">
        <v>13.280816326530612</v>
      </c>
      <c r="U104">
        <v>11.857630866327515</v>
      </c>
      <c r="V104">
        <f t="shared" si="1"/>
        <v>0.25892331214351527</v>
      </c>
      <c r="W104">
        <v>19.979999999999993</v>
      </c>
      <c r="X104">
        <v>111.19527898242724</v>
      </c>
      <c r="Y104">
        <v>6.0000032399999998</v>
      </c>
      <c r="Z104">
        <v>9</v>
      </c>
    </row>
    <row r="105" spans="1:26" x14ac:dyDescent="0.2">
      <c r="A105" s="21">
        <v>45518</v>
      </c>
      <c r="B105">
        <v>0.17</v>
      </c>
      <c r="C105">
        <v>1.1142857142857145</v>
      </c>
      <c r="D105">
        <v>0.27692307692307699</v>
      </c>
      <c r="E105">
        <v>2.9921276E-2</v>
      </c>
      <c r="H105">
        <v>0.31764889528702661</v>
      </c>
      <c r="I105">
        <v>2.9094045756085212</v>
      </c>
      <c r="J105">
        <v>6.2497790978608663</v>
      </c>
      <c r="K105">
        <v>2.9921276E-2</v>
      </c>
      <c r="O105" s="21">
        <v>45518</v>
      </c>
      <c r="P105">
        <v>45.795918367346935</v>
      </c>
      <c r="Q105">
        <v>17.860408163265305</v>
      </c>
      <c r="R105">
        <v>8.7012244897959174</v>
      </c>
      <c r="S105">
        <v>9.1591836734693874</v>
      </c>
      <c r="T105">
        <v>13.280816326530612</v>
      </c>
      <c r="U105">
        <v>11.610629065404439</v>
      </c>
      <c r="V105">
        <f t="shared" si="1"/>
        <v>0.25352977905740531</v>
      </c>
      <c r="W105">
        <v>20.229999999999993</v>
      </c>
      <c r="X105">
        <v>105.28524224656803</v>
      </c>
      <c r="Y105">
        <v>6.0000032399999998</v>
      </c>
      <c r="Z105">
        <v>9</v>
      </c>
    </row>
    <row r="106" spans="1:26" x14ac:dyDescent="0.2">
      <c r="A106" s="21">
        <v>45519</v>
      </c>
      <c r="B106">
        <v>0.25</v>
      </c>
      <c r="C106">
        <v>1.0928571428571432</v>
      </c>
      <c r="D106">
        <v>0.22776923076923083</v>
      </c>
      <c r="E106">
        <v>0</v>
      </c>
      <c r="H106">
        <v>0.29278104255152654</v>
      </c>
      <c r="I106">
        <v>2.6816353448392878</v>
      </c>
      <c r="J106">
        <v>6.4775483286300997</v>
      </c>
      <c r="K106" t="s">
        <v>23</v>
      </c>
      <c r="O106" s="21">
        <v>45519</v>
      </c>
      <c r="P106">
        <v>45.795918367346935</v>
      </c>
      <c r="Q106">
        <v>17.860408163265305</v>
      </c>
      <c r="R106">
        <v>8.7012244897959174</v>
      </c>
      <c r="S106">
        <v>9.1591836734693874</v>
      </c>
      <c r="T106">
        <v>13.280816326530612</v>
      </c>
      <c r="U106">
        <v>11.382859834635205</v>
      </c>
      <c r="V106">
        <f t="shared" si="1"/>
        <v>0.2485562085103053</v>
      </c>
      <c r="W106">
        <v>20.439999999999994</v>
      </c>
      <c r="X106">
        <v>100.53919041002199</v>
      </c>
      <c r="Y106">
        <v>6.0000032399999998</v>
      </c>
      <c r="Z106">
        <v>9</v>
      </c>
    </row>
    <row r="107" spans="1:26" x14ac:dyDescent="0.2">
      <c r="A107" s="21">
        <v>45520</v>
      </c>
      <c r="B107">
        <v>0.21</v>
      </c>
      <c r="C107">
        <v>1.0714285714285718</v>
      </c>
      <c r="D107">
        <v>0.24415384615384628</v>
      </c>
      <c r="E107">
        <v>0</v>
      </c>
      <c r="H107">
        <v>0.26612431692421262</v>
      </c>
      <c r="I107">
        <v>2.4374814986854414</v>
      </c>
      <c r="J107">
        <v>6.721702174783946</v>
      </c>
      <c r="K107" t="s">
        <v>23</v>
      </c>
      <c r="O107" s="21">
        <v>45520</v>
      </c>
      <c r="P107">
        <v>45.795918367346935</v>
      </c>
      <c r="Q107">
        <v>17.860408163265305</v>
      </c>
      <c r="R107">
        <v>8.7012244897959174</v>
      </c>
      <c r="S107">
        <v>9.1591836734693874</v>
      </c>
      <c r="T107">
        <v>13.280816326530612</v>
      </c>
      <c r="U107">
        <v>11.138705988481359</v>
      </c>
      <c r="V107">
        <f t="shared" si="1"/>
        <v>0.24322486338484253</v>
      </c>
      <c r="W107">
        <v>20.669999999999995</v>
      </c>
      <c r="X107">
        <v>95.566952423606224</v>
      </c>
      <c r="Y107">
        <v>6.0000032399999998</v>
      </c>
      <c r="Z107">
        <v>9</v>
      </c>
    </row>
    <row r="108" spans="1:26" x14ac:dyDescent="0.2">
      <c r="A108" s="21">
        <v>45521</v>
      </c>
      <c r="B108">
        <v>0.23</v>
      </c>
      <c r="C108">
        <v>1.0500000000000005</v>
      </c>
      <c r="D108">
        <v>0.19730769230769241</v>
      </c>
      <c r="E108">
        <v>7.9921302999999985E-2</v>
      </c>
      <c r="H108">
        <v>0.25330806675470063</v>
      </c>
      <c r="I108">
        <v>2.320095109377748</v>
      </c>
      <c r="J108">
        <v>6.8390885640916395</v>
      </c>
      <c r="K108">
        <v>7.9921302999999985E-2</v>
      </c>
      <c r="O108" s="21">
        <v>45521</v>
      </c>
      <c r="P108">
        <v>45.795918367346935</v>
      </c>
      <c r="Q108">
        <v>17.860408163265305</v>
      </c>
      <c r="R108">
        <v>8.7012244897959174</v>
      </c>
      <c r="S108">
        <v>9.1591836734693874</v>
      </c>
      <c r="T108">
        <v>13.280816326530612</v>
      </c>
      <c r="U108">
        <v>11.021319599173665</v>
      </c>
      <c r="V108">
        <f t="shared" si="1"/>
        <v>0.24066161335094013</v>
      </c>
      <c r="W108">
        <v>20.859999999999996</v>
      </c>
      <c r="X108">
        <v>91.635848734513701</v>
      </c>
      <c r="Y108">
        <v>6.0000032399999998</v>
      </c>
      <c r="Z108">
        <v>9</v>
      </c>
    </row>
    <row r="109" spans="1:26" x14ac:dyDescent="0.2">
      <c r="A109" s="21">
        <v>45522</v>
      </c>
      <c r="B109">
        <v>0.19</v>
      </c>
      <c r="C109">
        <v>1.0285714285714291</v>
      </c>
      <c r="D109">
        <v>0.19292307692307703</v>
      </c>
      <c r="E109">
        <v>0</v>
      </c>
      <c r="H109">
        <v>0.23224471833841112</v>
      </c>
      <c r="I109">
        <v>2.1271720324546717</v>
      </c>
      <c r="J109">
        <v>7.0320116410147158</v>
      </c>
      <c r="K109" t="s">
        <v>23</v>
      </c>
      <c r="O109" s="21">
        <v>45522</v>
      </c>
      <c r="P109">
        <v>45.795918367346935</v>
      </c>
      <c r="Q109">
        <v>17.860408163265305</v>
      </c>
      <c r="R109">
        <v>8.7012244897959174</v>
      </c>
      <c r="S109">
        <v>9.1591836734693874</v>
      </c>
      <c r="T109">
        <v>13.280816326530612</v>
      </c>
      <c r="U109">
        <v>10.828396522250589</v>
      </c>
      <c r="V109">
        <f t="shared" si="1"/>
        <v>0.23644894366768221</v>
      </c>
      <c r="W109">
        <v>21.049999999999997</v>
      </c>
      <c r="X109">
        <v>87.867387425888779</v>
      </c>
      <c r="Y109">
        <v>6.0000032399999998</v>
      </c>
      <c r="Z109">
        <v>9</v>
      </c>
    </row>
    <row r="110" spans="1:26" x14ac:dyDescent="0.2">
      <c r="A110" s="21">
        <v>45523</v>
      </c>
      <c r="B110">
        <v>0.19</v>
      </c>
      <c r="C110">
        <v>1.0071428571428578</v>
      </c>
      <c r="D110">
        <v>0.2083846153846155</v>
      </c>
      <c r="E110">
        <v>0</v>
      </c>
      <c r="H110">
        <v>0.20949327860167752</v>
      </c>
      <c r="I110">
        <v>1.9187874170700585</v>
      </c>
      <c r="J110">
        <v>7.2403962563993289</v>
      </c>
      <c r="K110" t="s">
        <v>23</v>
      </c>
      <c r="O110" s="21">
        <v>45523</v>
      </c>
      <c r="P110">
        <v>45.795918367346935</v>
      </c>
      <c r="Q110">
        <v>17.860408163265305</v>
      </c>
      <c r="R110">
        <v>8.7012244897959174</v>
      </c>
      <c r="S110">
        <v>9.1591836734693874</v>
      </c>
      <c r="T110">
        <v>13.280816326530612</v>
      </c>
      <c r="U110">
        <v>10.620011906865976</v>
      </c>
      <c r="V110">
        <f t="shared" si="1"/>
        <v>0.23189865572033549</v>
      </c>
      <c r="W110">
        <v>21.259999999999998</v>
      </c>
      <c r="X110">
        <v>86.356019363033568</v>
      </c>
      <c r="Y110">
        <v>6.12992457</v>
      </c>
      <c r="Z110">
        <v>9</v>
      </c>
    </row>
    <row r="111" spans="1:26" x14ac:dyDescent="0.2">
      <c r="A111" s="21">
        <v>45524</v>
      </c>
      <c r="B111">
        <v>0.21</v>
      </c>
      <c r="C111">
        <v>0.98571428571428632</v>
      </c>
      <c r="D111">
        <v>0.16476923076923086</v>
      </c>
      <c r="E111">
        <v>0</v>
      </c>
      <c r="F111">
        <v>0.75</v>
      </c>
      <c r="H111">
        <v>0.2733887948501349</v>
      </c>
      <c r="I111">
        <v>2.5040181863008275</v>
      </c>
      <c r="J111">
        <v>6.6551654871685599</v>
      </c>
      <c r="K111" t="s">
        <v>23</v>
      </c>
      <c r="O111" s="21">
        <v>45524</v>
      </c>
      <c r="P111">
        <v>45.795918367346935</v>
      </c>
      <c r="Q111">
        <v>17.860408163265305</v>
      </c>
      <c r="R111">
        <v>8.7012244897959174</v>
      </c>
      <c r="S111">
        <v>9.1591836734693874</v>
      </c>
      <c r="T111">
        <v>13.280816326530612</v>
      </c>
      <c r="U111">
        <v>11.205242676096745</v>
      </c>
      <c r="V111">
        <f t="shared" si="1"/>
        <v>0.24467775897002697</v>
      </c>
      <c r="W111">
        <v>21.43</v>
      </c>
      <c r="X111">
        <v>105.59495260152011</v>
      </c>
      <c r="Y111">
        <v>6.2500033750000004</v>
      </c>
      <c r="Z111">
        <v>10</v>
      </c>
    </row>
    <row r="112" spans="1:26" x14ac:dyDescent="0.2">
      <c r="A112" s="21">
        <v>45525</v>
      </c>
      <c r="B112">
        <v>0.17</v>
      </c>
      <c r="C112">
        <v>0.96428571428571486</v>
      </c>
      <c r="D112">
        <v>0.19869230769230781</v>
      </c>
      <c r="E112">
        <v>0</v>
      </c>
      <c r="H112">
        <v>0.25169556161278395</v>
      </c>
      <c r="I112">
        <v>2.3053258786085191</v>
      </c>
      <c r="J112">
        <v>6.8538577948608683</v>
      </c>
      <c r="K112" t="s">
        <v>23</v>
      </c>
      <c r="O112" s="21">
        <v>45525</v>
      </c>
      <c r="P112">
        <v>45.795918367346935</v>
      </c>
      <c r="Q112">
        <v>17.860408163265305</v>
      </c>
      <c r="R112">
        <v>8.7012244897959174</v>
      </c>
      <c r="S112">
        <v>9.1591836734693874</v>
      </c>
      <c r="T112">
        <v>13.280816326530612</v>
      </c>
      <c r="U112">
        <v>11.006550368404437</v>
      </c>
      <c r="V112">
        <f t="shared" si="1"/>
        <v>0.24033911232255678</v>
      </c>
      <c r="W112">
        <v>21.64</v>
      </c>
      <c r="X112">
        <v>101.44316381119602</v>
      </c>
      <c r="Y112">
        <v>6.2500033750000004</v>
      </c>
      <c r="Z112">
        <v>10</v>
      </c>
    </row>
    <row r="113" spans="1:26" x14ac:dyDescent="0.2">
      <c r="A113" s="21">
        <v>45526</v>
      </c>
      <c r="B113">
        <v>0.21</v>
      </c>
      <c r="C113">
        <v>0.94285714285714339</v>
      </c>
      <c r="D113">
        <v>0.10153846153846159</v>
      </c>
      <c r="E113">
        <v>0</v>
      </c>
      <c r="H113">
        <v>0.24060958876210495</v>
      </c>
      <c r="I113">
        <v>2.2037874170700551</v>
      </c>
      <c r="J113">
        <v>6.9553962563993323</v>
      </c>
      <c r="K113" t="s">
        <v>23</v>
      </c>
      <c r="O113" s="21">
        <v>45526</v>
      </c>
      <c r="P113">
        <v>45.795918367346935</v>
      </c>
      <c r="Q113">
        <v>17.860408163265305</v>
      </c>
      <c r="R113">
        <v>8.7012244897959174</v>
      </c>
      <c r="S113">
        <v>9.1591836734693874</v>
      </c>
      <c r="T113">
        <v>13.280816326530612</v>
      </c>
      <c r="U113">
        <v>10.905011906865973</v>
      </c>
      <c r="V113">
        <f t="shared" si="1"/>
        <v>0.23812191775242098</v>
      </c>
      <c r="W113">
        <v>21.75</v>
      </c>
      <c r="X113">
        <v>99.351944870178613</v>
      </c>
      <c r="Y113">
        <v>6.2500033750000004</v>
      </c>
      <c r="Z113">
        <v>10</v>
      </c>
    </row>
    <row r="114" spans="1:26" x14ac:dyDescent="0.2">
      <c r="A114" s="21">
        <v>45527</v>
      </c>
      <c r="B114">
        <v>0.11</v>
      </c>
      <c r="C114">
        <v>0.92142857142857193</v>
      </c>
      <c r="D114">
        <v>0.19800000000000009</v>
      </c>
      <c r="E114">
        <v>0.12992132999999997</v>
      </c>
      <c r="H114">
        <v>0.23317675714445807</v>
      </c>
      <c r="I114">
        <v>2.1357087470700566</v>
      </c>
      <c r="J114">
        <v>7.0234749263993308</v>
      </c>
      <c r="K114">
        <v>0.12992132999999997</v>
      </c>
      <c r="O114" s="21">
        <v>45527</v>
      </c>
      <c r="P114">
        <v>45.795918367346935</v>
      </c>
      <c r="Q114">
        <v>17.860408163265305</v>
      </c>
      <c r="R114">
        <v>8.7012244897959174</v>
      </c>
      <c r="S114">
        <v>9.1591836734693874</v>
      </c>
      <c r="T114">
        <v>13.280816326530612</v>
      </c>
      <c r="U114">
        <v>10.836933236865974</v>
      </c>
      <c r="V114">
        <f t="shared" si="1"/>
        <v>0.23663535142889161</v>
      </c>
      <c r="W114">
        <v>21.97</v>
      </c>
      <c r="X114">
        <v>98.981771620938972</v>
      </c>
      <c r="Y114">
        <v>6.4299247319999999</v>
      </c>
      <c r="Z114">
        <v>10</v>
      </c>
    </row>
    <row r="115" spans="1:26" x14ac:dyDescent="0.2">
      <c r="A115" s="21">
        <v>45528</v>
      </c>
      <c r="B115">
        <v>0.22</v>
      </c>
      <c r="C115">
        <v>0.90000000000000047</v>
      </c>
      <c r="D115">
        <v>0.28061538461538477</v>
      </c>
      <c r="E115">
        <v>0.12007880499999998</v>
      </c>
      <c r="H115">
        <v>0.21564936765882145</v>
      </c>
      <c r="I115">
        <v>1.9751721674546747</v>
      </c>
      <c r="J115">
        <v>7.1840115060147127</v>
      </c>
      <c r="K115">
        <v>0.12007880499999998</v>
      </c>
      <c r="O115" s="21">
        <v>45528</v>
      </c>
      <c r="P115">
        <v>45.795918367346935</v>
      </c>
      <c r="Q115">
        <v>17.860408163265305</v>
      </c>
      <c r="R115">
        <v>8.7012244897959174</v>
      </c>
      <c r="S115">
        <v>9.1591836734693874</v>
      </c>
      <c r="T115">
        <v>13.280816326530612</v>
      </c>
      <c r="U115">
        <v>10.676396657250592</v>
      </c>
      <c r="V115">
        <f t="shared" si="1"/>
        <v>0.23312987353176429</v>
      </c>
      <c r="W115">
        <v>22.29</v>
      </c>
      <c r="X115">
        <v>94.514020623604665</v>
      </c>
      <c r="Y115">
        <v>6.489767284</v>
      </c>
      <c r="Z115">
        <v>10</v>
      </c>
    </row>
    <row r="116" spans="1:26" x14ac:dyDescent="0.2">
      <c r="A116" s="21">
        <v>45529</v>
      </c>
      <c r="B116">
        <v>0.32</v>
      </c>
      <c r="C116">
        <v>0.878571428571429</v>
      </c>
      <c r="D116">
        <v>0.23053846153846166</v>
      </c>
      <c r="E116">
        <v>0</v>
      </c>
      <c r="H116">
        <v>0.19047917020921221</v>
      </c>
      <c r="I116">
        <v>1.7446337059162129</v>
      </c>
      <c r="J116">
        <v>7.4145499675531745</v>
      </c>
      <c r="K116" t="s">
        <v>23</v>
      </c>
      <c r="O116" s="21">
        <v>45529</v>
      </c>
      <c r="P116">
        <v>45.795918367346935</v>
      </c>
      <c r="Q116">
        <v>17.860408163265305</v>
      </c>
      <c r="R116">
        <v>8.7012244897959174</v>
      </c>
      <c r="S116">
        <v>9.1591836734693874</v>
      </c>
      <c r="T116">
        <v>13.280816326530612</v>
      </c>
      <c r="U116">
        <v>10.44585819571213</v>
      </c>
      <c r="V116">
        <f t="shared" si="1"/>
        <v>0.22809583404184244</v>
      </c>
      <c r="W116">
        <v>22.56</v>
      </c>
      <c r="X116">
        <v>89.952688479838727</v>
      </c>
      <c r="Y116">
        <v>6.489767284</v>
      </c>
      <c r="Z116">
        <v>10</v>
      </c>
    </row>
    <row r="117" spans="1:26" x14ac:dyDescent="0.2">
      <c r="A117" s="21">
        <v>45530</v>
      </c>
      <c r="B117">
        <v>0.27</v>
      </c>
      <c r="C117">
        <v>0.85714285714285754</v>
      </c>
      <c r="D117">
        <v>0.14953846153846159</v>
      </c>
      <c r="E117">
        <v>0</v>
      </c>
      <c r="H117">
        <v>0.17415255564730345</v>
      </c>
      <c r="I117">
        <v>1.5950952443777506</v>
      </c>
      <c r="J117">
        <v>7.5640884290916368</v>
      </c>
      <c r="K117" t="s">
        <v>23</v>
      </c>
      <c r="O117" s="21">
        <v>45530</v>
      </c>
      <c r="P117">
        <v>45.795918367346935</v>
      </c>
      <c r="Q117">
        <v>17.860408163265305</v>
      </c>
      <c r="R117">
        <v>8.7012244897959174</v>
      </c>
      <c r="S117">
        <v>9.1591836734693874</v>
      </c>
      <c r="T117">
        <v>13.280816326530612</v>
      </c>
      <c r="U117">
        <v>10.296319734173668</v>
      </c>
      <c r="V117">
        <f t="shared" si="1"/>
        <v>0.22483051112946068</v>
      </c>
      <c r="W117">
        <v>22.74</v>
      </c>
      <c r="X117">
        <v>87.050822667090486</v>
      </c>
      <c r="Y117">
        <v>6.489767284</v>
      </c>
      <c r="Z117">
        <v>10</v>
      </c>
    </row>
    <row r="118" spans="1:26" x14ac:dyDescent="0.2">
      <c r="A118" s="21">
        <v>45531</v>
      </c>
      <c r="B118">
        <v>0.18</v>
      </c>
      <c r="C118">
        <v>0.83571428571428608</v>
      </c>
      <c r="D118">
        <v>0.20192307692307701</v>
      </c>
      <c r="E118">
        <v>0.179921357</v>
      </c>
      <c r="F118">
        <v>0.65</v>
      </c>
      <c r="H118">
        <v>0.24271743025463241</v>
      </c>
      <c r="I118">
        <v>2.2230935244546739</v>
      </c>
      <c r="J118">
        <v>6.9360901490147135</v>
      </c>
      <c r="K118">
        <v>0.179921357</v>
      </c>
      <c r="O118" s="21">
        <v>45531</v>
      </c>
      <c r="P118">
        <v>45.795918367346935</v>
      </c>
      <c r="Q118">
        <v>17.860408163265305</v>
      </c>
      <c r="R118">
        <v>8.7012244897959174</v>
      </c>
      <c r="S118">
        <v>9.1591836734693874</v>
      </c>
      <c r="T118">
        <v>13.280816326530612</v>
      </c>
      <c r="U118">
        <v>10.924318014250591</v>
      </c>
      <c r="V118">
        <f t="shared" si="1"/>
        <v>0.23854348605092648</v>
      </c>
      <c r="W118">
        <v>22.99</v>
      </c>
      <c r="X118">
        <v>103.05547302025549</v>
      </c>
      <c r="Y118">
        <v>6.489767284</v>
      </c>
      <c r="Z118">
        <v>11</v>
      </c>
    </row>
    <row r="119" spans="1:26" x14ac:dyDescent="0.2">
      <c r="A119" s="21">
        <v>45532</v>
      </c>
      <c r="B119">
        <v>0.25</v>
      </c>
      <c r="C119">
        <v>0.81428571428571461</v>
      </c>
      <c r="D119">
        <v>0.10200000000000005</v>
      </c>
      <c r="E119">
        <v>5.9842552E-2</v>
      </c>
      <c r="H119">
        <v>0.23811467857905297</v>
      </c>
      <c r="I119">
        <v>2.1809360764546728</v>
      </c>
      <c r="J119">
        <v>6.9782475970147146</v>
      </c>
      <c r="K119">
        <v>5.9842552E-2</v>
      </c>
      <c r="O119" s="21">
        <v>45532</v>
      </c>
      <c r="P119">
        <v>45.795918367346935</v>
      </c>
      <c r="Q119">
        <v>17.860408163265305</v>
      </c>
      <c r="R119">
        <v>8.7012244897959174</v>
      </c>
      <c r="S119">
        <v>9.1591836734693874</v>
      </c>
      <c r="T119">
        <v>13.280816326530612</v>
      </c>
      <c r="U119">
        <v>10.88216056625059</v>
      </c>
      <c r="V119">
        <f t="shared" si="1"/>
        <v>0.23762293571581058</v>
      </c>
      <c r="W119">
        <v>23.119999999999997</v>
      </c>
      <c r="X119">
        <v>100.93896316269961</v>
      </c>
      <c r="Y119">
        <v>6.489767284</v>
      </c>
      <c r="Z119">
        <v>11</v>
      </c>
    </row>
    <row r="120" spans="1:26" x14ac:dyDescent="0.2">
      <c r="A120" s="21">
        <v>45533</v>
      </c>
      <c r="B120">
        <v>0.13</v>
      </c>
      <c r="C120">
        <v>0.79285714285714315</v>
      </c>
      <c r="D120">
        <v>0.1218461538461539</v>
      </c>
      <c r="E120">
        <v>0</v>
      </c>
      <c r="H120">
        <v>0.22481151115823855</v>
      </c>
      <c r="I120">
        <v>2.0590899226085195</v>
      </c>
      <c r="J120">
        <v>7.1000937508608679</v>
      </c>
      <c r="K120" t="s">
        <v>23</v>
      </c>
      <c r="O120" s="21">
        <v>45533</v>
      </c>
      <c r="P120">
        <v>45.795918367346935</v>
      </c>
      <c r="Q120">
        <v>17.860408163265305</v>
      </c>
      <c r="R120">
        <v>8.7012244897959174</v>
      </c>
      <c r="S120">
        <v>9.1591836734693874</v>
      </c>
      <c r="T120">
        <v>13.280816326530612</v>
      </c>
      <c r="U120">
        <v>10.760314412404437</v>
      </c>
      <c r="V120">
        <f t="shared" si="1"/>
        <v>0.23496230223164771</v>
      </c>
      <c r="W120">
        <v>23.279999999999998</v>
      </c>
      <c r="X120">
        <v>98.437918487749457</v>
      </c>
      <c r="Y120">
        <v>6.489767284</v>
      </c>
      <c r="Z120">
        <v>11</v>
      </c>
    </row>
    <row r="121" spans="1:26" x14ac:dyDescent="0.2">
      <c r="A121" s="21">
        <v>45534</v>
      </c>
      <c r="B121">
        <v>0.16</v>
      </c>
      <c r="C121">
        <v>0.77142857142857169</v>
      </c>
      <c r="D121">
        <v>0.13292307692307698</v>
      </c>
      <c r="E121">
        <v>0</v>
      </c>
      <c r="H121">
        <v>0.21029896488098632</v>
      </c>
      <c r="I121">
        <v>1.9261668456854419</v>
      </c>
      <c r="J121">
        <v>7.2330168277839455</v>
      </c>
      <c r="K121" t="s">
        <v>23</v>
      </c>
      <c r="O121" s="21">
        <v>45534</v>
      </c>
      <c r="P121">
        <v>45.795918367346935</v>
      </c>
      <c r="Q121">
        <v>17.860408163265305</v>
      </c>
      <c r="R121">
        <v>8.7012244897959174</v>
      </c>
      <c r="S121">
        <v>9.1591836734693874</v>
      </c>
      <c r="T121">
        <v>13.280816326530612</v>
      </c>
      <c r="U121">
        <v>10.627391335481359</v>
      </c>
      <c r="V121">
        <f t="shared" si="1"/>
        <v>0.23205979297619725</v>
      </c>
      <c r="W121">
        <v>23.459999999999997</v>
      </c>
      <c r="X121">
        <v>95.743370825135642</v>
      </c>
      <c r="Y121">
        <v>6.489767284</v>
      </c>
      <c r="Z121">
        <v>11</v>
      </c>
    </row>
    <row r="122" spans="1:26" x14ac:dyDescent="0.2">
      <c r="A122" s="21">
        <v>45535</v>
      </c>
      <c r="B122">
        <v>0.18</v>
      </c>
      <c r="C122">
        <v>0.75000000000000022</v>
      </c>
      <c r="D122">
        <v>0.13592307692307698</v>
      </c>
      <c r="E122">
        <v>0</v>
      </c>
      <c r="H122">
        <v>0.1954588784967822</v>
      </c>
      <c r="I122">
        <v>1.7902437687623642</v>
      </c>
      <c r="J122">
        <v>7.3689399047070232</v>
      </c>
      <c r="K122" t="s">
        <v>23</v>
      </c>
      <c r="O122" s="21">
        <v>45535</v>
      </c>
      <c r="P122">
        <v>45.795918367346935</v>
      </c>
      <c r="Q122">
        <v>17.860408163265305</v>
      </c>
      <c r="R122">
        <v>8.7012244897959174</v>
      </c>
      <c r="S122">
        <v>9.1591836734693874</v>
      </c>
      <c r="T122">
        <v>13.280816326530612</v>
      </c>
      <c r="U122">
        <v>10.491468258558282</v>
      </c>
      <c r="V122">
        <f t="shared" si="1"/>
        <v>0.22909177569935643</v>
      </c>
      <c r="W122">
        <v>23.65</v>
      </c>
      <c r="X122">
        <v>93.024551115197255</v>
      </c>
      <c r="Y122">
        <v>6.489767284</v>
      </c>
      <c r="Z122">
        <v>11</v>
      </c>
    </row>
    <row r="123" spans="1:26" x14ac:dyDescent="0.2">
      <c r="A123" s="21">
        <v>45536</v>
      </c>
      <c r="B123">
        <v>0.19</v>
      </c>
      <c r="C123">
        <v>0.72857142857142876</v>
      </c>
      <c r="D123">
        <v>0.14538461538461542</v>
      </c>
      <c r="E123">
        <v>0</v>
      </c>
      <c r="H123">
        <v>0.17958578100603736</v>
      </c>
      <c r="I123">
        <v>1.6448591533777464</v>
      </c>
      <c r="J123">
        <v>7.5143245200916411</v>
      </c>
      <c r="K123" t="s">
        <v>23</v>
      </c>
      <c r="O123" s="21">
        <v>45536</v>
      </c>
      <c r="P123">
        <v>45.795918367346935</v>
      </c>
      <c r="Q123">
        <v>17.860408163265305</v>
      </c>
      <c r="R123">
        <v>8.7012244897959174</v>
      </c>
      <c r="S123">
        <v>9.1591836734693874</v>
      </c>
      <c r="T123">
        <v>13.280816326530612</v>
      </c>
      <c r="U123">
        <v>10.346083643173664</v>
      </c>
      <c r="V123">
        <f t="shared" si="1"/>
        <v>0.22591715620120748</v>
      </c>
      <c r="W123">
        <v>23.86</v>
      </c>
      <c r="X123">
        <v>90.157373514538875</v>
      </c>
      <c r="Y123">
        <v>6.489767284</v>
      </c>
      <c r="Z123">
        <v>11</v>
      </c>
    </row>
    <row r="124" spans="1:26" x14ac:dyDescent="0.2">
      <c r="A124" s="21">
        <v>45537</v>
      </c>
      <c r="B124">
        <v>0.21</v>
      </c>
      <c r="C124">
        <v>0.7071428571428573</v>
      </c>
      <c r="D124">
        <v>0.17400000000000004</v>
      </c>
      <c r="E124">
        <v>0</v>
      </c>
      <c r="H124">
        <v>0.16058845480282888</v>
      </c>
      <c r="I124">
        <v>1.4708591533777469</v>
      </c>
      <c r="J124">
        <v>7.6883245200916406</v>
      </c>
      <c r="K124" t="s">
        <v>23</v>
      </c>
      <c r="O124" s="21">
        <v>45537</v>
      </c>
      <c r="P124">
        <v>45.795918367346935</v>
      </c>
      <c r="Q124">
        <v>17.860408163265305</v>
      </c>
      <c r="R124">
        <v>8.7012244897959174</v>
      </c>
      <c r="S124">
        <v>9.1591836734693874</v>
      </c>
      <c r="T124">
        <v>13.280816326530612</v>
      </c>
      <c r="U124">
        <v>10.172083643173664</v>
      </c>
      <c r="V124">
        <f t="shared" si="1"/>
        <v>0.22211769096056577</v>
      </c>
      <c r="W124">
        <v>24.12</v>
      </c>
      <c r="X124">
        <v>86.78143546793892</v>
      </c>
      <c r="Y124">
        <v>6.489767284</v>
      </c>
      <c r="Z124">
        <v>11</v>
      </c>
    </row>
    <row r="125" spans="1:26" x14ac:dyDescent="0.2">
      <c r="A125" s="21">
        <v>45538</v>
      </c>
      <c r="B125">
        <v>0.26</v>
      </c>
      <c r="C125">
        <v>0.68571428571428583</v>
      </c>
      <c r="D125">
        <v>0.16153846153846158</v>
      </c>
      <c r="E125">
        <v>0</v>
      </c>
      <c r="F125">
        <v>0</v>
      </c>
      <c r="H125">
        <v>0.14295167981311258</v>
      </c>
      <c r="I125">
        <v>1.3093206918392841</v>
      </c>
      <c r="J125">
        <v>7.8498629816301033</v>
      </c>
      <c r="K125" t="s">
        <v>23</v>
      </c>
      <c r="O125" s="21">
        <v>45538</v>
      </c>
      <c r="P125">
        <v>45.795918367346935</v>
      </c>
      <c r="Q125">
        <v>17.860408163265305</v>
      </c>
      <c r="R125">
        <v>8.7012244897959174</v>
      </c>
      <c r="S125">
        <v>9.1591836734693874</v>
      </c>
      <c r="T125">
        <v>13.280816326530612</v>
      </c>
      <c r="U125">
        <v>10.010545181635202</v>
      </c>
      <c r="V125">
        <f t="shared" si="1"/>
        <v>0.21859033596262251</v>
      </c>
      <c r="W125">
        <v>24.37</v>
      </c>
      <c r="X125">
        <v>103.60634371806522</v>
      </c>
      <c r="Y125">
        <v>6.489767284</v>
      </c>
      <c r="Z125">
        <v>12</v>
      </c>
    </row>
    <row r="126" spans="1:26" x14ac:dyDescent="0.2">
      <c r="A126" s="21">
        <v>45539</v>
      </c>
      <c r="B126">
        <v>0.25</v>
      </c>
      <c r="C126">
        <v>0.66428571428571437</v>
      </c>
      <c r="D126">
        <v>8.1000000000000016E-2</v>
      </c>
      <c r="E126">
        <v>0</v>
      </c>
      <c r="H126">
        <v>0.13410809692541209</v>
      </c>
      <c r="I126">
        <v>1.2283206918392846</v>
      </c>
      <c r="J126">
        <v>7.9308629816301028</v>
      </c>
      <c r="K126" t="s">
        <v>23</v>
      </c>
      <c r="O126" s="21">
        <v>45539</v>
      </c>
      <c r="P126">
        <v>45.795918367346935</v>
      </c>
      <c r="Q126">
        <v>17.860408163265305</v>
      </c>
      <c r="R126">
        <v>8.7012244897959174</v>
      </c>
      <c r="S126">
        <v>9.1591836734693874</v>
      </c>
      <c r="T126">
        <v>13.280816326530612</v>
      </c>
      <c r="U126">
        <v>9.9295451816352021</v>
      </c>
      <c r="V126">
        <f t="shared" si="1"/>
        <v>0.2168216193850824</v>
      </c>
      <c r="W126">
        <v>24.5</v>
      </c>
      <c r="X126">
        <v>101.91961058231372</v>
      </c>
      <c r="Y126">
        <v>6.489767284</v>
      </c>
      <c r="Z126">
        <v>12</v>
      </c>
    </row>
    <row r="127" spans="1:26" x14ac:dyDescent="0.2">
      <c r="A127" s="21">
        <v>45540</v>
      </c>
      <c r="B127">
        <v>0.13</v>
      </c>
      <c r="C127">
        <v>0.6428571428571429</v>
      </c>
      <c r="D127">
        <v>9.6000000000000016E-2</v>
      </c>
      <c r="E127">
        <v>0</v>
      </c>
      <c r="H127">
        <v>0.1236268135029522</v>
      </c>
      <c r="I127">
        <v>1.1323206918392845</v>
      </c>
      <c r="J127">
        <v>8.0268629816301029</v>
      </c>
      <c r="K127" t="s">
        <v>23</v>
      </c>
      <c r="O127" s="21">
        <v>45540</v>
      </c>
      <c r="P127">
        <v>45.795918367346935</v>
      </c>
      <c r="Q127">
        <v>17.860408163265305</v>
      </c>
      <c r="R127">
        <v>8.7012244897959174</v>
      </c>
      <c r="S127">
        <v>9.1591836734693874</v>
      </c>
      <c r="T127">
        <v>13.280816326530612</v>
      </c>
      <c r="U127">
        <v>9.833545181635202</v>
      </c>
      <c r="V127">
        <f t="shared" si="1"/>
        <v>0.21472536270059042</v>
      </c>
      <c r="W127">
        <v>24.66</v>
      </c>
      <c r="X127">
        <v>99.937511458460079</v>
      </c>
      <c r="Y127">
        <v>6.489767284</v>
      </c>
      <c r="Z127">
        <v>12</v>
      </c>
    </row>
    <row r="128" spans="1:26" x14ac:dyDescent="0.2">
      <c r="A128" s="21">
        <v>45541</v>
      </c>
      <c r="B128">
        <v>0.16</v>
      </c>
      <c r="C128">
        <v>0.62142857142857144</v>
      </c>
      <c r="D128">
        <v>0.10961538461538463</v>
      </c>
      <c r="E128">
        <v>0</v>
      </c>
      <c r="H128">
        <v>0.11165900190278764</v>
      </c>
      <c r="I128">
        <v>1.0227053072238999</v>
      </c>
      <c r="J128">
        <v>8.1364783662454876</v>
      </c>
      <c r="K128" t="s">
        <v>23</v>
      </c>
      <c r="O128" s="21">
        <v>45541</v>
      </c>
      <c r="P128">
        <v>45.795918367346935</v>
      </c>
      <c r="Q128">
        <v>17.860408163265305</v>
      </c>
      <c r="R128">
        <v>8.7012244897959174</v>
      </c>
      <c r="S128">
        <v>9.1591836734693874</v>
      </c>
      <c r="T128">
        <v>13.280816326530612</v>
      </c>
      <c r="U128">
        <v>9.7239297970198173</v>
      </c>
      <c r="V128">
        <f t="shared" si="1"/>
        <v>0.21233180038055752</v>
      </c>
      <c r="W128">
        <v>24.85</v>
      </c>
      <c r="X128">
        <v>97.696835924104434</v>
      </c>
      <c r="Y128">
        <v>6.489767284</v>
      </c>
      <c r="Z128">
        <v>12</v>
      </c>
    </row>
    <row r="129" spans="1:26" x14ac:dyDescent="0.2">
      <c r="A129" s="21">
        <v>45542</v>
      </c>
      <c r="B129">
        <v>0.19</v>
      </c>
      <c r="C129">
        <v>0.6</v>
      </c>
      <c r="D129">
        <v>0.11399999999999999</v>
      </c>
      <c r="E129">
        <v>0</v>
      </c>
      <c r="H129">
        <v>9.9212477838616434E-2</v>
      </c>
      <c r="I129">
        <v>0.90870530722389908</v>
      </c>
      <c r="J129">
        <v>8.2504783662454884</v>
      </c>
      <c r="K129" t="s">
        <v>23</v>
      </c>
      <c r="O129" s="21">
        <v>45542</v>
      </c>
      <c r="P129">
        <v>45.795918367346935</v>
      </c>
      <c r="Q129">
        <v>17.860408163265305</v>
      </c>
      <c r="R129">
        <v>8.7012244897959174</v>
      </c>
      <c r="S129">
        <v>9.1591836734693874</v>
      </c>
      <c r="T129">
        <v>13.280816326530612</v>
      </c>
      <c r="U129">
        <v>9.6099297970198165</v>
      </c>
      <c r="W129">
        <v>25.07</v>
      </c>
      <c r="X129" t="e">
        <v>#VALUE!</v>
      </c>
      <c r="Y129">
        <v>6.489767284</v>
      </c>
      <c r="Z129">
        <v>12</v>
      </c>
    </row>
    <row r="130" spans="1:26" x14ac:dyDescent="0.2">
      <c r="A130" s="21">
        <v>45543</v>
      </c>
      <c r="B130">
        <v>0.22</v>
      </c>
      <c r="C130">
        <v>0.57857142857142851</v>
      </c>
      <c r="D130" t="s">
        <v>23</v>
      </c>
      <c r="K130" t="s">
        <v>23</v>
      </c>
      <c r="O130" s="21"/>
    </row>
    <row r="131" spans="1:26" x14ac:dyDescent="0.2">
      <c r="A131" s="21" t="s">
        <v>23</v>
      </c>
      <c r="H131" t="s">
        <v>23</v>
      </c>
      <c r="I131" t="s">
        <v>23</v>
      </c>
      <c r="J131" t="s">
        <v>23</v>
      </c>
      <c r="K131" t="s">
        <v>23</v>
      </c>
      <c r="O131" s="21" t="s">
        <v>23</v>
      </c>
    </row>
    <row r="132" spans="1:26" x14ac:dyDescent="0.2">
      <c r="A132" s="21" t="s">
        <v>23</v>
      </c>
      <c r="H132" t="s">
        <v>23</v>
      </c>
      <c r="I132" t="s">
        <v>23</v>
      </c>
      <c r="J132" t="s">
        <v>23</v>
      </c>
      <c r="K132" t="s">
        <v>23</v>
      </c>
      <c r="O132" s="21" t="s">
        <v>23</v>
      </c>
    </row>
    <row r="133" spans="1:26" x14ac:dyDescent="0.2">
      <c r="A133" s="21" t="s">
        <v>23</v>
      </c>
      <c r="H133" t="s">
        <v>23</v>
      </c>
      <c r="I133" t="s">
        <v>23</v>
      </c>
      <c r="J133" t="s">
        <v>23</v>
      </c>
      <c r="K133" t="s">
        <v>23</v>
      </c>
      <c r="O133" s="21" t="s">
        <v>23</v>
      </c>
    </row>
    <row r="134" spans="1:26" x14ac:dyDescent="0.2">
      <c r="A134" s="21" t="s">
        <v>23</v>
      </c>
      <c r="H134" t="s">
        <v>23</v>
      </c>
      <c r="I134" t="s">
        <v>23</v>
      </c>
      <c r="J134" t="s">
        <v>23</v>
      </c>
      <c r="K134" t="s">
        <v>23</v>
      </c>
      <c r="O134" s="21" t="s">
        <v>23</v>
      </c>
    </row>
    <row r="135" spans="1:26" x14ac:dyDescent="0.2">
      <c r="A135" s="21" t="s">
        <v>23</v>
      </c>
      <c r="H135" t="s">
        <v>23</v>
      </c>
      <c r="I135" t="s">
        <v>23</v>
      </c>
      <c r="J135" t="s">
        <v>23</v>
      </c>
      <c r="K135" t="s">
        <v>23</v>
      </c>
      <c r="O135" s="21" t="s">
        <v>23</v>
      </c>
    </row>
    <row r="136" spans="1:26" x14ac:dyDescent="0.2">
      <c r="A136" s="21" t="s">
        <v>23</v>
      </c>
      <c r="H136" t="s">
        <v>23</v>
      </c>
      <c r="I136" t="s">
        <v>23</v>
      </c>
      <c r="J136" t="s">
        <v>23</v>
      </c>
      <c r="K136" t="s">
        <v>23</v>
      </c>
      <c r="O136" s="21" t="s">
        <v>23</v>
      </c>
    </row>
    <row r="137" spans="1:26" x14ac:dyDescent="0.2">
      <c r="A137" s="21" t="s">
        <v>23</v>
      </c>
      <c r="H137" t="s">
        <v>23</v>
      </c>
      <c r="I137" t="s">
        <v>23</v>
      </c>
      <c r="J137" t="s">
        <v>23</v>
      </c>
      <c r="K137" t="s">
        <v>23</v>
      </c>
      <c r="O137" s="21" t="s">
        <v>23</v>
      </c>
    </row>
    <row r="138" spans="1:26" x14ac:dyDescent="0.2">
      <c r="A138" s="21" t="s">
        <v>23</v>
      </c>
      <c r="H138" t="s">
        <v>23</v>
      </c>
      <c r="I138" t="s">
        <v>23</v>
      </c>
      <c r="J138" t="s">
        <v>23</v>
      </c>
      <c r="K138" t="s">
        <v>23</v>
      </c>
      <c r="O138" s="21" t="s">
        <v>23</v>
      </c>
    </row>
    <row r="139" spans="1:26" x14ac:dyDescent="0.2">
      <c r="A139" s="21" t="s">
        <v>23</v>
      </c>
      <c r="H139" t="s">
        <v>23</v>
      </c>
      <c r="I139" t="s">
        <v>23</v>
      </c>
      <c r="J139" t="s">
        <v>23</v>
      </c>
      <c r="K139" t="s">
        <v>23</v>
      </c>
      <c r="O139" s="21" t="s">
        <v>23</v>
      </c>
    </row>
    <row r="140" spans="1:26" x14ac:dyDescent="0.2">
      <c r="A140" s="21" t="s">
        <v>23</v>
      </c>
      <c r="H140" t="s">
        <v>23</v>
      </c>
      <c r="I140" t="s">
        <v>23</v>
      </c>
      <c r="J140" t="s">
        <v>23</v>
      </c>
      <c r="K140" t="s">
        <v>23</v>
      </c>
      <c r="O140" s="21" t="s">
        <v>23</v>
      </c>
    </row>
    <row r="141" spans="1:26" x14ac:dyDescent="0.2">
      <c r="A141" s="21" t="s">
        <v>23</v>
      </c>
      <c r="H141" t="s">
        <v>23</v>
      </c>
      <c r="I141" t="s">
        <v>23</v>
      </c>
      <c r="J141" t="s">
        <v>23</v>
      </c>
      <c r="K141" t="s">
        <v>23</v>
      </c>
      <c r="O141" s="21" t="s">
        <v>23</v>
      </c>
    </row>
    <row r="142" spans="1:26" x14ac:dyDescent="0.2">
      <c r="A142" s="21" t="s">
        <v>23</v>
      </c>
      <c r="H142" t="s">
        <v>23</v>
      </c>
      <c r="I142" t="s">
        <v>23</v>
      </c>
      <c r="J142" t="s">
        <v>23</v>
      </c>
      <c r="K142" t="s">
        <v>23</v>
      </c>
      <c r="O142" s="21" t="s">
        <v>23</v>
      </c>
    </row>
    <row r="143" spans="1:26" x14ac:dyDescent="0.2">
      <c r="A143" s="21" t="s">
        <v>23</v>
      </c>
      <c r="H143" t="s">
        <v>23</v>
      </c>
      <c r="I143" t="s">
        <v>23</v>
      </c>
      <c r="J143" t="s">
        <v>23</v>
      </c>
      <c r="K143" t="s">
        <v>23</v>
      </c>
      <c r="O143" s="21" t="s">
        <v>23</v>
      </c>
    </row>
    <row r="144" spans="1:26" x14ac:dyDescent="0.2">
      <c r="A144" s="21" t="s">
        <v>23</v>
      </c>
      <c r="H144" t="s">
        <v>23</v>
      </c>
      <c r="I144" t="s">
        <v>23</v>
      </c>
      <c r="J144" t="s">
        <v>23</v>
      </c>
      <c r="K144" t="s">
        <v>23</v>
      </c>
      <c r="O144" s="21" t="s">
        <v>23</v>
      </c>
    </row>
    <row r="145" spans="1:15" x14ac:dyDescent="0.2">
      <c r="A145" s="21" t="s">
        <v>23</v>
      </c>
      <c r="H145" t="s">
        <v>23</v>
      </c>
      <c r="I145" t="s">
        <v>23</v>
      </c>
      <c r="J145" t="s">
        <v>23</v>
      </c>
      <c r="K145" t="s">
        <v>23</v>
      </c>
      <c r="O145" s="21" t="s">
        <v>23</v>
      </c>
    </row>
    <row r="146" spans="1:15" x14ac:dyDescent="0.2">
      <c r="A146" s="21" t="s">
        <v>23</v>
      </c>
      <c r="H146" t="s">
        <v>23</v>
      </c>
      <c r="I146" t="s">
        <v>23</v>
      </c>
      <c r="J146" t="s">
        <v>23</v>
      </c>
      <c r="K146" t="s">
        <v>23</v>
      </c>
      <c r="O146" s="21" t="s">
        <v>23</v>
      </c>
    </row>
    <row r="147" spans="1:15" x14ac:dyDescent="0.2">
      <c r="A147" s="21" t="s">
        <v>23</v>
      </c>
      <c r="H147" t="s">
        <v>23</v>
      </c>
      <c r="I147" t="s">
        <v>23</v>
      </c>
      <c r="J147" t="s">
        <v>23</v>
      </c>
      <c r="K147" t="s">
        <v>23</v>
      </c>
      <c r="O147" s="21" t="s">
        <v>23</v>
      </c>
    </row>
    <row r="148" spans="1:15" x14ac:dyDescent="0.2">
      <c r="A148" s="21" t="s">
        <v>23</v>
      </c>
      <c r="H148" t="s">
        <v>23</v>
      </c>
      <c r="I148" t="s">
        <v>23</v>
      </c>
      <c r="J148" t="s">
        <v>23</v>
      </c>
      <c r="K148" t="s">
        <v>23</v>
      </c>
      <c r="O148" s="21" t="s">
        <v>23</v>
      </c>
    </row>
    <row r="149" spans="1:15" x14ac:dyDescent="0.2">
      <c r="A149" s="21" t="s">
        <v>23</v>
      </c>
      <c r="H149" t="s">
        <v>23</v>
      </c>
      <c r="I149" t="s">
        <v>23</v>
      </c>
      <c r="J149" t="s">
        <v>23</v>
      </c>
      <c r="K149" t="s">
        <v>23</v>
      </c>
      <c r="O149" s="21" t="s">
        <v>23</v>
      </c>
    </row>
    <row r="150" spans="1:15" x14ac:dyDescent="0.2">
      <c r="A150" s="21" t="s">
        <v>23</v>
      </c>
      <c r="H150" t="s">
        <v>23</v>
      </c>
      <c r="I150" t="s">
        <v>23</v>
      </c>
      <c r="J150" t="s">
        <v>23</v>
      </c>
      <c r="K150" t="s">
        <v>23</v>
      </c>
      <c r="O150" s="21" t="s">
        <v>23</v>
      </c>
    </row>
    <row r="151" spans="1:15" x14ac:dyDescent="0.2">
      <c r="A151" s="21" t="s">
        <v>23</v>
      </c>
      <c r="H151" t="s">
        <v>23</v>
      </c>
      <c r="I151" t="s">
        <v>23</v>
      </c>
      <c r="J151" t="s">
        <v>23</v>
      </c>
      <c r="K151" t="s">
        <v>23</v>
      </c>
      <c r="O151" s="21" t="s">
        <v>23</v>
      </c>
    </row>
    <row r="152" spans="1:15" x14ac:dyDescent="0.2">
      <c r="A152" s="21" t="s">
        <v>23</v>
      </c>
      <c r="H152" t="s">
        <v>23</v>
      </c>
      <c r="I152" t="s">
        <v>23</v>
      </c>
      <c r="J152" t="s">
        <v>23</v>
      </c>
      <c r="K152" t="s">
        <v>23</v>
      </c>
      <c r="O152" s="21" t="s">
        <v>23</v>
      </c>
    </row>
    <row r="153" spans="1:15" x14ac:dyDescent="0.2">
      <c r="A153" s="21" t="s">
        <v>23</v>
      </c>
      <c r="H153" t="s">
        <v>23</v>
      </c>
      <c r="I153" t="s">
        <v>23</v>
      </c>
      <c r="J153" t="s">
        <v>23</v>
      </c>
      <c r="K153" t="s">
        <v>23</v>
      </c>
      <c r="O153" s="21" t="s">
        <v>23</v>
      </c>
    </row>
    <row r="154" spans="1:15" x14ac:dyDescent="0.2">
      <c r="A154" s="21" t="s">
        <v>23</v>
      </c>
      <c r="H154" t="s">
        <v>23</v>
      </c>
      <c r="I154" t="s">
        <v>23</v>
      </c>
      <c r="J154" t="s">
        <v>23</v>
      </c>
      <c r="K154" t="s">
        <v>23</v>
      </c>
      <c r="O154" s="21" t="s">
        <v>23</v>
      </c>
    </row>
    <row r="155" spans="1:15" x14ac:dyDescent="0.2">
      <c r="A155" s="21" t="s">
        <v>23</v>
      </c>
      <c r="H155" t="s">
        <v>23</v>
      </c>
      <c r="I155" t="s">
        <v>23</v>
      </c>
      <c r="J155" t="s">
        <v>23</v>
      </c>
      <c r="K155" t="s">
        <v>23</v>
      </c>
      <c r="O155" s="21" t="s">
        <v>23</v>
      </c>
    </row>
    <row r="156" spans="1:15" x14ac:dyDescent="0.2">
      <c r="A156" s="21" t="s">
        <v>23</v>
      </c>
      <c r="H156" t="s">
        <v>23</v>
      </c>
      <c r="I156" t="s">
        <v>23</v>
      </c>
      <c r="J156" t="s">
        <v>23</v>
      </c>
      <c r="K156" t="s">
        <v>23</v>
      </c>
      <c r="O156" s="21" t="s">
        <v>23</v>
      </c>
    </row>
    <row r="157" spans="1:15" x14ac:dyDescent="0.2">
      <c r="A157" s="21" t="s">
        <v>23</v>
      </c>
      <c r="H157" t="s">
        <v>23</v>
      </c>
      <c r="I157" t="s">
        <v>23</v>
      </c>
      <c r="J157" t="s">
        <v>23</v>
      </c>
      <c r="K157" t="s">
        <v>23</v>
      </c>
      <c r="O157" s="21" t="s">
        <v>23</v>
      </c>
    </row>
    <row r="158" spans="1:15" x14ac:dyDescent="0.2">
      <c r="A158" s="21" t="s">
        <v>23</v>
      </c>
      <c r="H158" t="s">
        <v>23</v>
      </c>
      <c r="I158" t="s">
        <v>23</v>
      </c>
      <c r="J158" t="s">
        <v>23</v>
      </c>
      <c r="K158" t="s">
        <v>23</v>
      </c>
      <c r="O158" s="21" t="s">
        <v>23</v>
      </c>
    </row>
    <row r="159" spans="1:15" x14ac:dyDescent="0.2">
      <c r="A159" s="21" t="s">
        <v>23</v>
      </c>
      <c r="H159" t="s">
        <v>23</v>
      </c>
      <c r="I159" t="s">
        <v>23</v>
      </c>
      <c r="J159" t="s">
        <v>23</v>
      </c>
      <c r="K159" t="s">
        <v>23</v>
      </c>
      <c r="O159" s="21" t="s">
        <v>23</v>
      </c>
    </row>
    <row r="160" spans="1:15" x14ac:dyDescent="0.2">
      <c r="A160" s="21" t="s">
        <v>23</v>
      </c>
      <c r="H160" t="s">
        <v>23</v>
      </c>
      <c r="I160" t="s">
        <v>23</v>
      </c>
      <c r="J160" t="s">
        <v>23</v>
      </c>
      <c r="K160" t="s">
        <v>23</v>
      </c>
      <c r="O160" s="21" t="s">
        <v>23</v>
      </c>
    </row>
    <row r="161" spans="1:15" x14ac:dyDescent="0.2">
      <c r="A161" s="21" t="s">
        <v>23</v>
      </c>
      <c r="H161" t="s">
        <v>23</v>
      </c>
      <c r="I161" t="s">
        <v>23</v>
      </c>
      <c r="J161" t="s">
        <v>23</v>
      </c>
      <c r="K161" t="s">
        <v>23</v>
      </c>
      <c r="O161" s="21" t="s">
        <v>23</v>
      </c>
    </row>
    <row r="162" spans="1:15" x14ac:dyDescent="0.2">
      <c r="A162" s="21" t="s">
        <v>23</v>
      </c>
      <c r="H162" t="s">
        <v>23</v>
      </c>
      <c r="I162" t="s">
        <v>23</v>
      </c>
      <c r="J162" t="s">
        <v>23</v>
      </c>
      <c r="K162" t="s">
        <v>23</v>
      </c>
      <c r="O162" s="21" t="s">
        <v>23</v>
      </c>
    </row>
    <row r="163" spans="1:15" x14ac:dyDescent="0.2">
      <c r="A163" s="21" t="s">
        <v>23</v>
      </c>
      <c r="H163" t="s">
        <v>23</v>
      </c>
      <c r="I163" t="s">
        <v>23</v>
      </c>
      <c r="J163" t="s">
        <v>23</v>
      </c>
      <c r="K163" t="s">
        <v>23</v>
      </c>
      <c r="O163" s="21" t="s">
        <v>23</v>
      </c>
    </row>
    <row r="164" spans="1:15" x14ac:dyDescent="0.2">
      <c r="A164" s="21" t="s">
        <v>23</v>
      </c>
      <c r="D164" t="s">
        <v>23</v>
      </c>
      <c r="H164" t="s">
        <v>23</v>
      </c>
      <c r="I164" t="s">
        <v>23</v>
      </c>
      <c r="J164" t="s">
        <v>23</v>
      </c>
      <c r="K164" t="s">
        <v>23</v>
      </c>
      <c r="O164" s="21" t="s">
        <v>23</v>
      </c>
    </row>
    <row r="165" spans="1:15" x14ac:dyDescent="0.2">
      <c r="A165" s="21" t="s">
        <v>23</v>
      </c>
      <c r="D165" t="s">
        <v>23</v>
      </c>
      <c r="H165" t="s">
        <v>23</v>
      </c>
      <c r="I165" t="s">
        <v>23</v>
      </c>
      <c r="J165" t="s">
        <v>23</v>
      </c>
      <c r="K165" t="s">
        <v>23</v>
      </c>
      <c r="O165" s="21" t="s">
        <v>23</v>
      </c>
    </row>
    <row r="166" spans="1:15" x14ac:dyDescent="0.2">
      <c r="A166" s="21" t="s">
        <v>23</v>
      </c>
      <c r="D166" t="s">
        <v>23</v>
      </c>
      <c r="H166" t="s">
        <v>23</v>
      </c>
      <c r="I166" t="s">
        <v>23</v>
      </c>
      <c r="J166" t="s">
        <v>23</v>
      </c>
      <c r="K166" t="s">
        <v>23</v>
      </c>
      <c r="O166" s="21" t="s">
        <v>23</v>
      </c>
    </row>
    <row r="167" spans="1:15" x14ac:dyDescent="0.2">
      <c r="A167" s="21" t="s">
        <v>23</v>
      </c>
      <c r="D167" t="s">
        <v>23</v>
      </c>
      <c r="H167" t="s">
        <v>23</v>
      </c>
      <c r="I167" t="s">
        <v>23</v>
      </c>
      <c r="J167" t="s">
        <v>23</v>
      </c>
      <c r="K167" t="s">
        <v>23</v>
      </c>
      <c r="O167" s="21" t="s">
        <v>23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63A90-5778-49F9-9221-82362CD47867}">
  <dimension ref="A1:F18"/>
  <sheetViews>
    <sheetView zoomScale="115" zoomScaleNormal="115" workbookViewId="0">
      <selection activeCell="E34" sqref="E34"/>
    </sheetView>
  </sheetViews>
  <sheetFormatPr defaultColWidth="9.140625" defaultRowHeight="12.75" x14ac:dyDescent="0.2"/>
  <cols>
    <col min="1" max="16384" width="9.140625" style="2"/>
  </cols>
  <sheetData>
    <row r="1" spans="1:2" x14ac:dyDescent="0.2">
      <c r="A1" s="1" t="e">
        <f>#REF!</f>
        <v>#REF!</v>
      </c>
    </row>
    <row r="7" spans="1:2" x14ac:dyDescent="0.2">
      <c r="B7" s="2">
        <v>0.2</v>
      </c>
    </row>
    <row r="18" spans="6:6" x14ac:dyDescent="0.2">
      <c r="F18" s="2">
        <v>0.63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Title</vt:lpstr>
      <vt:lpstr>Input</vt:lpstr>
      <vt:lpstr>Sheet2</vt:lpstr>
      <vt:lpstr>Mgmt Chart_</vt:lpstr>
    </vt:vector>
  </TitlesOfParts>
  <Company>Biological &amp; Agricultural Engineering Dept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KSU</dc:creator>
  <cp:lastModifiedBy>Raghav Joshi</cp:lastModifiedBy>
  <cp:lastPrinted>2001-04-19T16:08:03Z</cp:lastPrinted>
  <dcterms:created xsi:type="dcterms:W3CDTF">1998-03-10T17:07:12Z</dcterms:created>
  <dcterms:modified xsi:type="dcterms:W3CDTF">2024-10-28T23:33:12Z</dcterms:modified>
</cp:coreProperties>
</file>