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1aa08f482a8217/Documents/Data Analyst/PROJET 2/Livrables/"/>
    </mc:Choice>
  </mc:AlternateContent>
  <xr:revisionPtr revIDLastSave="628" documentId="8_{4361321D-9D5A-479D-BEA8-D033E335151F}" xr6:coauthVersionLast="47" xr6:coauthVersionMax="47" xr10:uidLastSave="{32A9452D-E366-46DE-8D3B-F3F346E0E34B}"/>
  <bookViews>
    <workbookView xWindow="-120" yWindow="-120" windowWidth="29040" windowHeight="15720" tabRatio="711" activeTab="5" xr2:uid="{46DD1771-0564-4AE0-AF9E-DFEC2D228DF7}"/>
  </bookViews>
  <sheets>
    <sheet name="DATA" sheetId="2" r:id="rId1"/>
    <sheet name="Dashboard" sheetId="1" r:id="rId2"/>
    <sheet name="Montant x Temps" sheetId="3" r:id="rId3"/>
    <sheet name="Évolution CA x catégorie" sheetId="4" r:id="rId4"/>
    <sheet name="CA x Catégorie" sheetId="5" r:id="rId5"/>
    <sheet name="Clients x Catégorie" sheetId="9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27" i="1"/>
  <c r="G29" i="1"/>
  <c r="G27" i="1"/>
  <c r="G26" i="1"/>
  <c r="H26" i="1"/>
  <c r="L17" i="1"/>
  <c r="N17" i="1" s="1"/>
  <c r="L19" i="1"/>
  <c r="N19" i="1" s="1"/>
  <c r="L18" i="1"/>
  <c r="N18" i="1" s="1"/>
  <c r="N21" i="1" l="1"/>
  <c r="L21" i="1"/>
</calcChain>
</file>

<file path=xl/sharedStrings.xml><?xml version="1.0" encoding="utf-8"?>
<sst xmlns="http://schemas.openxmlformats.org/spreadsheetml/2006/main" count="695" uniqueCount="33">
  <si>
    <t>Analyse des ventes mensuelles des clients affiliés</t>
  </si>
  <si>
    <t>CATEGORIE</t>
  </si>
  <si>
    <t xml:space="preserve">TOTAL  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</si>
  <si>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</si>
  <si>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</si>
  <si>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</si>
  <si>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</si>
  <si>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</si>
  <si>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</si>
  <si>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</si>
  <si>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</si>
  <si>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</si>
  <si>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</si>
  <si>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</si>
  <si>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</si>
  <si>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</si>
  <si>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Entre 4 min et 9 min 30</t>
  </si>
  <si>
    <t>Sur la feuille de calcul “Dashboard” à compléter : il faut que tu utilises les bonnes formules pour remplir les cases vides (les informations de février, les totaux et les informations sur le temps d’achat).</t>
  </si>
  <si>
    <t>Sur une nouvelle feuille de calcul “Montant x temps” : un graphique représentant le montant du panier en fonction du temps passé sur le site.</t>
  </si>
  <si>
    <t>Sur une nouvelle feuille de calcul “Évolution CA x catégorie” : un graphique de l'évolution du chiffre d'affaires au sein de chaque catégorie</t>
  </si>
  <si>
    <t>Sur une nouvelle feuille de calcul “CA par catégorie” : une représentation du chiffre d'affaires total pour chaque catégorie</t>
  </si>
  <si>
    <t>Sur une nouvelle feuille de calcul “Clients x catégorie” : un tableau qui résume, pour chaque client, le nombre d'achats et le chiffre d'affaires par catégorie, ainsi que le total.</t>
  </si>
  <si>
    <t>ID CLIENT</t>
  </si>
  <si>
    <t>CHIFFE D'AFFAIRES</t>
  </si>
  <si>
    <t>dec-19</t>
  </si>
  <si>
    <t>fev-20</t>
  </si>
  <si>
    <t>Total général</t>
  </si>
  <si>
    <t>Étiquettes de colonnes</t>
  </si>
  <si>
    <t>Nombre D'Achats</t>
  </si>
  <si>
    <t>Total Nombre D'Achats</t>
  </si>
  <si>
    <t>Total CHIFFE D'AFFAIRES</t>
  </si>
  <si>
    <t>bien de conso</t>
  </si>
  <si>
    <t>Bien de conso.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</si>
</sst>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</numFmts>
  <fonts count="16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AEABAB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15">
    <xf numFmtId="0" fontId="0" fillId="0" borderId="0" xfId="0"/>
    <xf numFmtId="0" fontId="2" fillId="2" borderId="0" xfId="0" applyFont="1" applyFill="1"/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center"/>
    </xf>
    <xf numFmtId="164" fontId="7" fillId="5" borderId="9" xfId="0" applyNumberFormat="1" applyFont="1" applyFill="1" applyBorder="1"/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 vertical="center"/>
    </xf>
    <xf numFmtId="164" fontId="7" fillId="5" borderId="15" xfId="0" applyNumberFormat="1" applyFont="1" applyFill="1" applyBorder="1"/>
    <xf numFmtId="164" fontId="7" fillId="5" borderId="16" xfId="0" applyNumberFormat="1" applyFont="1" applyFill="1" applyBorder="1"/>
    <xf numFmtId="164" fontId="7" fillId="5" borderId="17" xfId="0" applyNumberFormat="1" applyFont="1" applyFill="1" applyBorder="1"/>
    <xf numFmtId="20" fontId="2" fillId="2" borderId="0" xfId="0" applyNumberFormat="1" applyFont="1" applyFill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0" fillId="0" borderId="0" xfId="0" applyNumberFormat="1"/>
    <xf numFmtId="0" fontId="10" fillId="9" borderId="0" xfId="0" applyFont="1" applyFill="1"/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11" borderId="21" xfId="0" applyNumberFormat="1" applyFont="1" applyFill="1" applyBorder="1"/>
    <xf numFmtId="164" fontId="7" fillId="11" borderId="22" xfId="0" applyNumberFormat="1" applyFont="1" applyFill="1" applyBorder="1"/>
    <xf numFmtId="164" fontId="7" fillId="12" borderId="23" xfId="0" applyNumberFormat="1" applyFont="1" applyFill="1" applyBorder="1"/>
    <xf numFmtId="164" fontId="7" fillId="6" borderId="12" xfId="0" applyNumberFormat="1" applyFont="1" applyFill="1" applyBorder="1"/>
    <xf numFmtId="164" fontId="2" fillId="6" borderId="18" xfId="0" applyNumberFormat="1" applyFont="1" applyFill="1" applyBorder="1"/>
    <xf numFmtId="0" fontId="2" fillId="2" borderId="0" xfId="0" applyFont="1" applyFill="1" applyBorder="1"/>
    <xf numFmtId="0" fontId="0" fillId="8" borderId="0" xfId="0" applyFill="1" applyBorder="1"/>
    <xf numFmtId="0" fontId="2" fillId="11" borderId="0" xfId="0" applyFont="1" applyFill="1" applyBorder="1"/>
    <xf numFmtId="0" fontId="0" fillId="8" borderId="24" xfId="0" applyFill="1" applyBorder="1"/>
    <xf numFmtId="4" fontId="10" fillId="7" borderId="24" xfId="0" applyNumberFormat="1" applyFont="1" applyFill="1" applyBorder="1"/>
    <xf numFmtId="44" fontId="0" fillId="8" borderId="24" xfId="1" applyFont="1" applyFill="1" applyBorder="1"/>
    <xf numFmtId="17" fontId="4" fillId="4" borderId="34" xfId="0" applyNumberFormat="1" applyFont="1" applyFill="1" applyBorder="1" applyAlignment="1">
      <alignment horizontal="center" vertical="center"/>
    </xf>
    <xf numFmtId="17" fontId="4" fillId="4" borderId="35" xfId="0" applyNumberFormat="1" applyFont="1" applyFill="1" applyBorder="1" applyAlignment="1">
      <alignment horizontal="center" vertical="center"/>
    </xf>
    <xf numFmtId="17" fontId="12" fillId="4" borderId="35" xfId="0" applyNumberFormat="1" applyFont="1" applyFill="1" applyBorder="1" applyAlignment="1">
      <alignment horizontal="center" vertical="center"/>
    </xf>
    <xf numFmtId="17" fontId="12" fillId="4" borderId="36" xfId="0" applyNumberFormat="1" applyFont="1" applyFill="1" applyBorder="1" applyAlignment="1">
      <alignment horizontal="center" vertical="center"/>
    </xf>
    <xf numFmtId="0" fontId="2" fillId="6" borderId="37" xfId="0" applyFont="1" applyFill="1" applyBorder="1"/>
    <xf numFmtId="0" fontId="2" fillId="7" borderId="38" xfId="0" applyFont="1" applyFill="1" applyBorder="1"/>
    <xf numFmtId="44" fontId="2" fillId="7" borderId="39" xfId="1" applyFont="1" applyFill="1" applyBorder="1"/>
    <xf numFmtId="44" fontId="2" fillId="7" borderId="40" xfId="1" applyFont="1" applyFill="1" applyBorder="1"/>
    <xf numFmtId="0" fontId="2" fillId="7" borderId="41" xfId="0" applyFont="1" applyFill="1" applyBorder="1"/>
    <xf numFmtId="0" fontId="2" fillId="6" borderId="25" xfId="0" applyFont="1" applyFill="1" applyBorder="1"/>
    <xf numFmtId="0" fontId="5" fillId="3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44" fontId="0" fillId="8" borderId="0" xfId="1" applyFont="1" applyFill="1" applyAlignment="1"/>
    <xf numFmtId="44" fontId="0" fillId="8" borderId="0" xfId="1" applyFont="1" applyFill="1" applyAlignment="1">
      <alignment vertical="center"/>
    </xf>
    <xf numFmtId="44" fontId="0" fillId="8" borderId="0" xfId="1" applyFont="1" applyFill="1"/>
    <xf numFmtId="44" fontId="0" fillId="8" borderId="0" xfId="1" applyFont="1" applyFill="1" applyAlignment="1">
      <alignment horizontal="center" vertical="center"/>
    </xf>
    <xf numFmtId="44" fontId="0" fillId="8" borderId="0" xfId="1" applyFont="1" applyFill="1" applyAlignment="1">
      <alignment horizontal="center"/>
    </xf>
    <xf numFmtId="0" fontId="0" fillId="8" borderId="43" xfId="0" applyFill="1" applyBorder="1" applyAlignment="1">
      <alignment horizontal="center"/>
    </xf>
    <xf numFmtId="44" fontId="0" fillId="8" borderId="28" xfId="1" applyFont="1" applyFill="1" applyBorder="1" applyAlignment="1">
      <alignment vertical="center"/>
    </xf>
    <xf numFmtId="44" fontId="0" fillId="8" borderId="43" xfId="1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 vertical="center"/>
    </xf>
    <xf numFmtId="44" fontId="13" fillId="8" borderId="28" xfId="1" applyFont="1" applyFill="1" applyBorder="1" applyAlignment="1">
      <alignment horizontal="center" vertical="center"/>
    </xf>
    <xf numFmtId="44" fontId="13" fillId="8" borderId="42" xfId="1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/>
    </xf>
    <xf numFmtId="44" fontId="0" fillId="8" borderId="45" xfId="1" applyFont="1" applyFill="1" applyBorder="1" applyAlignment="1">
      <alignment horizontal="center"/>
    </xf>
    <xf numFmtId="0" fontId="0" fillId="13" borderId="29" xfId="0" applyNumberFormat="1" applyFill="1" applyBorder="1" applyAlignment="1">
      <alignment horizontal="center" vertical="center"/>
    </xf>
    <xf numFmtId="44" fontId="0" fillId="13" borderId="30" xfId="1" applyFont="1" applyFill="1" applyBorder="1" applyAlignment="1">
      <alignment horizontal="center" vertical="center"/>
    </xf>
    <xf numFmtId="0" fontId="0" fillId="8" borderId="29" xfId="0" applyNumberFormat="1" applyFill="1" applyBorder="1" applyAlignment="1">
      <alignment horizontal="center" vertical="center"/>
    </xf>
    <xf numFmtId="44" fontId="0" fillId="8" borderId="30" xfId="1" applyFont="1" applyFill="1" applyBorder="1" applyAlignment="1">
      <alignment horizontal="center" vertical="center"/>
    </xf>
    <xf numFmtId="0" fontId="0" fillId="8" borderId="31" xfId="0" applyNumberFormat="1" applyFill="1" applyBorder="1" applyAlignment="1">
      <alignment horizontal="center" vertical="center"/>
    </xf>
    <xf numFmtId="44" fontId="0" fillId="8" borderId="33" xfId="1" applyFont="1" applyFill="1" applyBorder="1" applyAlignment="1">
      <alignment horizontal="center" vertical="center"/>
    </xf>
    <xf numFmtId="44" fontId="0" fillId="8" borderId="45" xfId="1" applyFont="1" applyFill="1" applyBorder="1" applyAlignment="1"/>
    <xf numFmtId="44" fontId="0" fillId="13" borderId="30" xfId="1" applyFont="1" applyFill="1" applyBorder="1" applyAlignment="1">
      <alignment vertical="center"/>
    </xf>
    <xf numFmtId="44" fontId="0" fillId="8" borderId="30" xfId="1" applyFont="1" applyFill="1" applyBorder="1" applyAlignment="1">
      <alignment vertical="center"/>
    </xf>
    <xf numFmtId="44" fontId="0" fillId="8" borderId="33" xfId="1" applyFont="1" applyFill="1" applyBorder="1" applyAlignment="1">
      <alignment vertical="center"/>
    </xf>
    <xf numFmtId="0" fontId="0" fillId="13" borderId="42" xfId="0" applyNumberFormat="1" applyFill="1" applyBorder="1" applyAlignment="1">
      <alignment horizontal="center" vertical="center"/>
    </xf>
    <xf numFmtId="0" fontId="0" fillId="8" borderId="44" xfId="0" applyNumberFormat="1" applyFill="1" applyBorder="1" applyAlignment="1">
      <alignment horizontal="center" vertical="center"/>
    </xf>
    <xf numFmtId="0" fontId="0" fillId="13" borderId="44" xfId="0" applyNumberFormat="1" applyFill="1" applyBorder="1" applyAlignment="1">
      <alignment horizontal="center" vertical="center"/>
    </xf>
    <xf numFmtId="0" fontId="0" fillId="8" borderId="43" xfId="0" applyNumberFormat="1" applyFill="1" applyBorder="1" applyAlignment="1">
      <alignment horizontal="center" vertical="center"/>
    </xf>
    <xf numFmtId="44" fontId="0" fillId="13" borderId="42" xfId="1" applyFont="1" applyFill="1" applyBorder="1" applyAlignment="1">
      <alignment vertical="center"/>
    </xf>
    <xf numFmtId="44" fontId="0" fillId="8" borderId="44" xfId="1" applyFont="1" applyFill="1" applyBorder="1" applyAlignment="1">
      <alignment vertical="center"/>
    </xf>
    <xf numFmtId="44" fontId="0" fillId="13" borderId="44" xfId="1" applyFont="1" applyFill="1" applyBorder="1" applyAlignment="1">
      <alignment vertical="center"/>
    </xf>
    <xf numFmtId="44" fontId="0" fillId="8" borderId="43" xfId="1" applyFont="1" applyFill="1" applyBorder="1" applyAlignment="1">
      <alignment vertical="center"/>
    </xf>
    <xf numFmtId="0" fontId="0" fillId="8" borderId="34" xfId="0" applyNumberFormat="1" applyFill="1" applyBorder="1" applyAlignment="1">
      <alignment horizontal="center" vertical="center"/>
    </xf>
    <xf numFmtId="44" fontId="0" fillId="8" borderId="45" xfId="1" applyFont="1" applyFill="1" applyBorder="1" applyAlignment="1">
      <alignment horizontal="center" vertical="center"/>
    </xf>
    <xf numFmtId="44" fontId="0" fillId="8" borderId="45" xfId="1" applyFont="1" applyFill="1" applyBorder="1" applyAlignment="1">
      <alignment vertical="center"/>
    </xf>
    <xf numFmtId="0" fontId="14" fillId="8" borderId="25" xfId="0" applyNumberFormat="1" applyFont="1" applyFill="1" applyBorder="1" applyAlignment="1">
      <alignment horizontal="center" vertical="center"/>
    </xf>
    <xf numFmtId="44" fontId="0" fillId="8" borderId="25" xfId="1" applyFont="1" applyFill="1" applyBorder="1" applyAlignment="1">
      <alignment vertical="center"/>
    </xf>
    <xf numFmtId="0" fontId="0" fillId="8" borderId="42" xfId="0" applyFill="1" applyBorder="1" applyAlignment="1">
      <alignment horizontal="center"/>
    </xf>
    <xf numFmtId="0" fontId="0" fillId="13" borderId="42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13" borderId="4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13" fillId="8" borderId="42" xfId="0" applyFont="1" applyFill="1" applyBorder="1" applyAlignment="1">
      <alignment horizontal="center" vertical="center" shrinkToFit="1"/>
    </xf>
    <xf numFmtId="0" fontId="0" fillId="8" borderId="33" xfId="0" applyFill="1" applyBorder="1" applyAlignment="1">
      <alignment horizontal="center" vertical="center" shrinkToFit="1"/>
    </xf>
    <xf numFmtId="0" fontId="3" fillId="3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9" xfId="0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1" fillId="8" borderId="30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11" fillId="8" borderId="32" xfId="0" applyFont="1" applyFill="1" applyBorder="1" applyAlignment="1">
      <alignment horizontal="center" vertical="center" wrapText="1"/>
    </xf>
    <xf numFmtId="0" fontId="11" fillId="8" borderId="3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2" fontId="10" fillId="10" borderId="0" xfId="0" applyNumberFormat="1" applyFont="1" applyFill="1"/>
  </cellXfs>
  <cellStyles count="2">
    <cellStyle name="Monétaire" xfId="1" builtinId="4"/>
    <cellStyle name="Normal" xfId="0" builtinId="0"/>
  </cellStyles>
  <dxfs count="467">
    <dxf>
      <alignment shrinkToFit="1"/>
    </dxf>
    <dxf>
      <alignment shrinkToFi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font>
        <b/>
      </font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sz val="1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2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general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alignment horizontal="center"/>
    </dxf>
    <dxf>
      <numFmt numFmtId="34" formatCode="_-* #,##0.00\ &quot;€&quot;_-;\-* #,##0.00\ &quot;€&quot;_-;_-* &quot;-&quot;??\ &quot;€&quot;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466"/>
      <tableStyleElement type="firstRowStripe" dxfId="465"/>
      <tableStyleElement type="secondRowStripe" dxfId="4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Montant x Temps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5385144467004417E-2"/>
                  <c:y val="0.40894847934218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DATA!$C$2:$C$661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DATA!$D:$D</c:f>
              <c:numCache>
                <c:formatCode>_-* #\ ##0.00\ "€"_-;\-* #\ ##0.00\ "€"_-;_-* "-"??\ "€"_-;_-@</c:formatCode>
                <c:ptCount val="1048576"/>
                <c:pt idx="0" formatCode="0.00">
                  <c:v>0</c:v>
                </c:pt>
                <c:pt idx="1">
                  <c:v>48.26</c:v>
                </c:pt>
                <c:pt idx="2">
                  <c:v>55.46</c:v>
                </c:pt>
                <c:pt idx="3">
                  <c:v>53.2</c:v>
                </c:pt>
                <c:pt idx="4">
                  <c:v>47.61</c:v>
                </c:pt>
                <c:pt idx="5">
                  <c:v>81.569999999999993</c:v>
                </c:pt>
                <c:pt idx="6">
                  <c:v>63.5</c:v>
                </c:pt>
                <c:pt idx="7">
                  <c:v>46.17</c:v>
                </c:pt>
                <c:pt idx="8">
                  <c:v>46.9</c:v>
                </c:pt>
                <c:pt idx="9">
                  <c:v>39.99</c:v>
                </c:pt>
                <c:pt idx="10">
                  <c:v>58.85</c:v>
                </c:pt>
                <c:pt idx="11">
                  <c:v>55.41</c:v>
                </c:pt>
                <c:pt idx="12">
                  <c:v>64.61</c:v>
                </c:pt>
                <c:pt idx="13">
                  <c:v>45.75</c:v>
                </c:pt>
                <c:pt idx="14">
                  <c:v>73.91</c:v>
                </c:pt>
                <c:pt idx="15">
                  <c:v>51.33</c:v>
                </c:pt>
                <c:pt idx="16">
                  <c:v>49.61</c:v>
                </c:pt>
                <c:pt idx="17">
                  <c:v>83.73</c:v>
                </c:pt>
                <c:pt idx="18">
                  <c:v>44.63</c:v>
                </c:pt>
                <c:pt idx="19">
                  <c:v>80.989999999999995</c:v>
                </c:pt>
                <c:pt idx="20">
                  <c:v>74.239999999999995</c:v>
                </c:pt>
                <c:pt idx="21">
                  <c:v>72.72</c:v>
                </c:pt>
                <c:pt idx="22">
                  <c:v>44.6</c:v>
                </c:pt>
                <c:pt idx="23">
                  <c:v>57.16</c:v>
                </c:pt>
                <c:pt idx="24">
                  <c:v>41.59</c:v>
                </c:pt>
                <c:pt idx="25">
                  <c:v>52.61</c:v>
                </c:pt>
                <c:pt idx="26">
                  <c:v>54.95</c:v>
                </c:pt>
                <c:pt idx="27">
                  <c:v>72.44</c:v>
                </c:pt>
                <c:pt idx="28">
                  <c:v>68.91</c:v>
                </c:pt>
                <c:pt idx="29">
                  <c:v>77.150000000000006</c:v>
                </c:pt>
                <c:pt idx="30">
                  <c:v>44.4</c:v>
                </c:pt>
                <c:pt idx="31">
                  <c:v>62.93</c:v>
                </c:pt>
                <c:pt idx="32">
                  <c:v>37.46</c:v>
                </c:pt>
                <c:pt idx="33">
                  <c:v>73.75</c:v>
                </c:pt>
                <c:pt idx="34">
                  <c:v>67.150000000000006</c:v>
                </c:pt>
                <c:pt idx="35">
                  <c:v>77.400000000000006</c:v>
                </c:pt>
                <c:pt idx="36">
                  <c:v>63.51</c:v>
                </c:pt>
                <c:pt idx="37">
                  <c:v>51.14</c:v>
                </c:pt>
                <c:pt idx="38">
                  <c:v>70.61</c:v>
                </c:pt>
                <c:pt idx="39">
                  <c:v>44.23</c:v>
                </c:pt>
                <c:pt idx="40">
                  <c:v>50.83</c:v>
                </c:pt>
                <c:pt idx="41">
                  <c:v>45.83</c:v>
                </c:pt>
                <c:pt idx="42">
                  <c:v>45.66</c:v>
                </c:pt>
                <c:pt idx="43">
                  <c:v>54.57</c:v>
                </c:pt>
                <c:pt idx="44">
                  <c:v>56.36</c:v>
                </c:pt>
                <c:pt idx="45">
                  <c:v>64.02</c:v>
                </c:pt>
                <c:pt idx="46">
                  <c:v>71.150000000000006</c:v>
                </c:pt>
                <c:pt idx="47">
                  <c:v>46.33</c:v>
                </c:pt>
                <c:pt idx="48">
                  <c:v>52.08</c:v>
                </c:pt>
                <c:pt idx="49">
                  <c:v>80.16</c:v>
                </c:pt>
                <c:pt idx="50">
                  <c:v>79.55</c:v>
                </c:pt>
                <c:pt idx="51">
                  <c:v>78.27</c:v>
                </c:pt>
                <c:pt idx="52">
                  <c:v>51.69</c:v>
                </c:pt>
                <c:pt idx="53">
                  <c:v>80.47</c:v>
                </c:pt>
                <c:pt idx="54">
                  <c:v>66.28</c:v>
                </c:pt>
                <c:pt idx="55">
                  <c:v>57</c:v>
                </c:pt>
                <c:pt idx="56">
                  <c:v>58.01</c:v>
                </c:pt>
                <c:pt idx="57">
                  <c:v>52.3</c:v>
                </c:pt>
                <c:pt idx="58">
                  <c:v>38.17</c:v>
                </c:pt>
                <c:pt idx="59">
                  <c:v>38.24</c:v>
                </c:pt>
                <c:pt idx="60">
                  <c:v>76.39</c:v>
                </c:pt>
                <c:pt idx="61">
                  <c:v>63.07</c:v>
                </c:pt>
                <c:pt idx="62">
                  <c:v>59.39</c:v>
                </c:pt>
                <c:pt idx="63">
                  <c:v>44.25</c:v>
                </c:pt>
                <c:pt idx="64">
                  <c:v>68.760000000000005</c:v>
                </c:pt>
                <c:pt idx="65">
                  <c:v>52.87</c:v>
                </c:pt>
                <c:pt idx="66">
                  <c:v>40.86</c:v>
                </c:pt>
                <c:pt idx="67">
                  <c:v>58.86</c:v>
                </c:pt>
                <c:pt idx="68">
                  <c:v>55.6</c:v>
                </c:pt>
                <c:pt idx="69">
                  <c:v>43.2</c:v>
                </c:pt>
                <c:pt idx="70">
                  <c:v>46.77</c:v>
                </c:pt>
                <c:pt idx="71">
                  <c:v>52.51</c:v>
                </c:pt>
                <c:pt idx="72">
                  <c:v>54.28</c:v>
                </c:pt>
                <c:pt idx="73">
                  <c:v>54.32</c:v>
                </c:pt>
                <c:pt idx="74">
                  <c:v>57.02</c:v>
                </c:pt>
                <c:pt idx="75">
                  <c:v>68.48</c:v>
                </c:pt>
                <c:pt idx="76">
                  <c:v>43.97</c:v>
                </c:pt>
                <c:pt idx="77">
                  <c:v>47.74</c:v>
                </c:pt>
                <c:pt idx="78">
                  <c:v>77.84</c:v>
                </c:pt>
                <c:pt idx="79">
                  <c:v>46.76</c:v>
                </c:pt>
                <c:pt idx="80">
                  <c:v>69.61</c:v>
                </c:pt>
                <c:pt idx="81">
                  <c:v>52.36</c:v>
                </c:pt>
                <c:pt idx="82">
                  <c:v>46.8</c:v>
                </c:pt>
                <c:pt idx="83">
                  <c:v>39.72</c:v>
                </c:pt>
                <c:pt idx="84">
                  <c:v>72.540000000000006</c:v>
                </c:pt>
                <c:pt idx="85">
                  <c:v>79.349999999999994</c:v>
                </c:pt>
                <c:pt idx="86">
                  <c:v>56.7</c:v>
                </c:pt>
                <c:pt idx="87">
                  <c:v>64.599999999999994</c:v>
                </c:pt>
                <c:pt idx="88">
                  <c:v>65.95</c:v>
                </c:pt>
                <c:pt idx="89">
                  <c:v>57.47</c:v>
                </c:pt>
                <c:pt idx="90">
                  <c:v>56.66</c:v>
                </c:pt>
                <c:pt idx="91">
                  <c:v>69.040000000000006</c:v>
                </c:pt>
                <c:pt idx="92">
                  <c:v>39.58</c:v>
                </c:pt>
                <c:pt idx="93">
                  <c:v>57.9</c:v>
                </c:pt>
                <c:pt idx="94">
                  <c:v>63.74</c:v>
                </c:pt>
                <c:pt idx="95">
                  <c:v>38.69</c:v>
                </c:pt>
                <c:pt idx="96">
                  <c:v>65.87</c:v>
                </c:pt>
                <c:pt idx="97">
                  <c:v>62.13</c:v>
                </c:pt>
                <c:pt idx="98">
                  <c:v>50.46</c:v>
                </c:pt>
                <c:pt idx="99">
                  <c:v>77.16</c:v>
                </c:pt>
                <c:pt idx="100">
                  <c:v>52.84</c:v>
                </c:pt>
                <c:pt idx="101">
                  <c:v>84.28</c:v>
                </c:pt>
                <c:pt idx="102">
                  <c:v>44.37</c:v>
                </c:pt>
                <c:pt idx="103">
                  <c:v>57.43</c:v>
                </c:pt>
                <c:pt idx="104">
                  <c:v>45.31</c:v>
                </c:pt>
                <c:pt idx="105">
                  <c:v>68.959999999999994</c:v>
                </c:pt>
                <c:pt idx="106">
                  <c:v>81.680000000000007</c:v>
                </c:pt>
                <c:pt idx="107">
                  <c:v>75.739999999999995</c:v>
                </c:pt>
                <c:pt idx="108">
                  <c:v>52.45</c:v>
                </c:pt>
                <c:pt idx="109">
                  <c:v>68.069999999999993</c:v>
                </c:pt>
                <c:pt idx="110">
                  <c:v>51.67</c:v>
                </c:pt>
                <c:pt idx="111">
                  <c:v>48.8</c:v>
                </c:pt>
                <c:pt idx="112">
                  <c:v>77.069999999999993</c:v>
                </c:pt>
                <c:pt idx="113">
                  <c:v>53.41</c:v>
                </c:pt>
                <c:pt idx="114">
                  <c:v>68.260000000000005</c:v>
                </c:pt>
                <c:pt idx="115">
                  <c:v>77.38</c:v>
                </c:pt>
                <c:pt idx="116">
                  <c:v>65.400000000000006</c:v>
                </c:pt>
                <c:pt idx="117">
                  <c:v>62.51</c:v>
                </c:pt>
                <c:pt idx="118">
                  <c:v>55.07</c:v>
                </c:pt>
                <c:pt idx="119">
                  <c:v>50.27</c:v>
                </c:pt>
                <c:pt idx="120">
                  <c:v>35.799999999999997</c:v>
                </c:pt>
                <c:pt idx="121">
                  <c:v>64.55</c:v>
                </c:pt>
                <c:pt idx="122">
                  <c:v>73.87</c:v>
                </c:pt>
                <c:pt idx="123">
                  <c:v>41.82</c:v>
                </c:pt>
                <c:pt idx="124">
                  <c:v>43.18</c:v>
                </c:pt>
                <c:pt idx="125">
                  <c:v>47.22</c:v>
                </c:pt>
                <c:pt idx="126">
                  <c:v>53.91</c:v>
                </c:pt>
                <c:pt idx="127">
                  <c:v>59.74</c:v>
                </c:pt>
                <c:pt idx="128">
                  <c:v>74.14</c:v>
                </c:pt>
                <c:pt idx="129">
                  <c:v>36.58</c:v>
                </c:pt>
                <c:pt idx="130">
                  <c:v>76.55</c:v>
                </c:pt>
                <c:pt idx="131">
                  <c:v>37.07</c:v>
                </c:pt>
                <c:pt idx="132">
                  <c:v>71.33</c:v>
                </c:pt>
                <c:pt idx="133">
                  <c:v>80.31</c:v>
                </c:pt>
                <c:pt idx="134">
                  <c:v>70.489999999999995</c:v>
                </c:pt>
                <c:pt idx="135">
                  <c:v>28.75</c:v>
                </c:pt>
                <c:pt idx="136">
                  <c:v>43.95</c:v>
                </c:pt>
                <c:pt idx="137">
                  <c:v>85.03</c:v>
                </c:pt>
                <c:pt idx="138">
                  <c:v>76.47</c:v>
                </c:pt>
                <c:pt idx="139">
                  <c:v>51.12</c:v>
                </c:pt>
                <c:pt idx="140">
                  <c:v>68.02</c:v>
                </c:pt>
                <c:pt idx="141">
                  <c:v>65.16</c:v>
                </c:pt>
                <c:pt idx="142">
                  <c:v>58</c:v>
                </c:pt>
                <c:pt idx="143">
                  <c:v>55.1</c:v>
                </c:pt>
                <c:pt idx="144">
                  <c:v>21.1</c:v>
                </c:pt>
                <c:pt idx="145">
                  <c:v>49.54</c:v>
                </c:pt>
                <c:pt idx="146">
                  <c:v>40.880000000000003</c:v>
                </c:pt>
                <c:pt idx="147">
                  <c:v>27.64</c:v>
                </c:pt>
                <c:pt idx="148">
                  <c:v>96.31</c:v>
                </c:pt>
                <c:pt idx="149">
                  <c:v>96.03</c:v>
                </c:pt>
                <c:pt idx="150">
                  <c:v>77.290000000000006</c:v>
                </c:pt>
                <c:pt idx="151">
                  <c:v>61.92</c:v>
                </c:pt>
                <c:pt idx="152">
                  <c:v>63.57</c:v>
                </c:pt>
                <c:pt idx="153">
                  <c:v>78.3</c:v>
                </c:pt>
                <c:pt idx="154">
                  <c:v>50.07</c:v>
                </c:pt>
                <c:pt idx="155">
                  <c:v>51.35</c:v>
                </c:pt>
                <c:pt idx="156">
                  <c:v>53.41</c:v>
                </c:pt>
                <c:pt idx="157">
                  <c:v>52.91</c:v>
                </c:pt>
                <c:pt idx="158">
                  <c:v>65.28</c:v>
                </c:pt>
                <c:pt idx="159">
                  <c:v>100.78</c:v>
                </c:pt>
                <c:pt idx="160">
                  <c:v>74.760000000000005</c:v>
                </c:pt>
                <c:pt idx="161">
                  <c:v>53.96</c:v>
                </c:pt>
                <c:pt idx="162">
                  <c:v>62.53</c:v>
                </c:pt>
                <c:pt idx="163">
                  <c:v>83.15</c:v>
                </c:pt>
                <c:pt idx="164">
                  <c:v>76.959999999999994</c:v>
                </c:pt>
                <c:pt idx="165">
                  <c:v>54.57</c:v>
                </c:pt>
                <c:pt idx="166">
                  <c:v>115.29</c:v>
                </c:pt>
                <c:pt idx="167">
                  <c:v>88.43</c:v>
                </c:pt>
                <c:pt idx="168">
                  <c:v>62.31</c:v>
                </c:pt>
                <c:pt idx="169">
                  <c:v>29.32</c:v>
                </c:pt>
                <c:pt idx="170">
                  <c:v>67.36</c:v>
                </c:pt>
                <c:pt idx="171">
                  <c:v>88.53</c:v>
                </c:pt>
                <c:pt idx="172">
                  <c:v>52.97</c:v>
                </c:pt>
                <c:pt idx="173">
                  <c:v>83.57</c:v>
                </c:pt>
                <c:pt idx="174">
                  <c:v>92.48</c:v>
                </c:pt>
                <c:pt idx="175">
                  <c:v>66.709999999999994</c:v>
                </c:pt>
                <c:pt idx="176">
                  <c:v>42.01</c:v>
                </c:pt>
                <c:pt idx="177">
                  <c:v>49.81</c:v>
                </c:pt>
                <c:pt idx="178">
                  <c:v>56.55</c:v>
                </c:pt>
                <c:pt idx="179">
                  <c:v>44.21</c:v>
                </c:pt>
                <c:pt idx="180">
                  <c:v>50.61</c:v>
                </c:pt>
                <c:pt idx="181">
                  <c:v>60.58</c:v>
                </c:pt>
                <c:pt idx="182">
                  <c:v>44.09</c:v>
                </c:pt>
                <c:pt idx="183">
                  <c:v>75.03</c:v>
                </c:pt>
                <c:pt idx="184">
                  <c:v>44.82</c:v>
                </c:pt>
                <c:pt idx="185">
                  <c:v>86.23</c:v>
                </c:pt>
                <c:pt idx="186">
                  <c:v>75.459999999999994</c:v>
                </c:pt>
                <c:pt idx="187">
                  <c:v>33.049999999999997</c:v>
                </c:pt>
                <c:pt idx="188">
                  <c:v>87.4</c:v>
                </c:pt>
                <c:pt idx="189">
                  <c:v>40.19</c:v>
                </c:pt>
                <c:pt idx="190">
                  <c:v>43.95</c:v>
                </c:pt>
                <c:pt idx="191">
                  <c:v>61.06</c:v>
                </c:pt>
                <c:pt idx="192">
                  <c:v>63.38</c:v>
                </c:pt>
                <c:pt idx="193">
                  <c:v>8</c:v>
                </c:pt>
                <c:pt idx="194">
                  <c:v>67.44</c:v>
                </c:pt>
                <c:pt idx="195">
                  <c:v>82.05</c:v>
                </c:pt>
                <c:pt idx="196">
                  <c:v>42.33</c:v>
                </c:pt>
                <c:pt idx="197">
                  <c:v>46.56</c:v>
                </c:pt>
                <c:pt idx="198">
                  <c:v>42.01</c:v>
                </c:pt>
                <c:pt idx="199">
                  <c:v>31.21</c:v>
                </c:pt>
                <c:pt idx="200">
                  <c:v>46.24</c:v>
                </c:pt>
                <c:pt idx="201">
                  <c:v>50.33</c:v>
                </c:pt>
                <c:pt idx="202">
                  <c:v>118.54</c:v>
                </c:pt>
                <c:pt idx="203">
                  <c:v>66.209999999999994</c:v>
                </c:pt>
                <c:pt idx="204">
                  <c:v>57.53</c:v>
                </c:pt>
                <c:pt idx="205">
                  <c:v>62.71</c:v>
                </c:pt>
                <c:pt idx="206">
                  <c:v>50.62</c:v>
                </c:pt>
                <c:pt idx="207">
                  <c:v>93.01</c:v>
                </c:pt>
                <c:pt idx="208">
                  <c:v>66.86</c:v>
                </c:pt>
                <c:pt idx="209">
                  <c:v>26.63</c:v>
                </c:pt>
                <c:pt idx="210">
                  <c:v>80.430000000000007</c:v>
                </c:pt>
                <c:pt idx="211">
                  <c:v>108.17</c:v>
                </c:pt>
                <c:pt idx="212">
                  <c:v>95.27</c:v>
                </c:pt>
                <c:pt idx="213">
                  <c:v>35.78</c:v>
                </c:pt>
                <c:pt idx="214">
                  <c:v>79.290000000000006</c:v>
                </c:pt>
                <c:pt idx="215">
                  <c:v>70.06</c:v>
                </c:pt>
                <c:pt idx="216">
                  <c:v>69.06</c:v>
                </c:pt>
                <c:pt idx="217">
                  <c:v>45.92</c:v>
                </c:pt>
                <c:pt idx="218">
                  <c:v>89.98</c:v>
                </c:pt>
                <c:pt idx="219">
                  <c:v>55.5</c:v>
                </c:pt>
                <c:pt idx="220">
                  <c:v>90.99</c:v>
                </c:pt>
                <c:pt idx="221">
                  <c:v>76.010000000000005</c:v>
                </c:pt>
                <c:pt idx="222">
                  <c:v>34.28</c:v>
                </c:pt>
                <c:pt idx="223">
                  <c:v>103.65</c:v>
                </c:pt>
                <c:pt idx="224">
                  <c:v>14</c:v>
                </c:pt>
                <c:pt idx="225">
                  <c:v>49.27</c:v>
                </c:pt>
                <c:pt idx="226">
                  <c:v>65.209999999999994</c:v>
                </c:pt>
                <c:pt idx="227">
                  <c:v>86.46</c:v>
                </c:pt>
                <c:pt idx="228">
                  <c:v>45.76</c:v>
                </c:pt>
                <c:pt idx="229">
                  <c:v>30.74</c:v>
                </c:pt>
                <c:pt idx="230">
                  <c:v>81.08</c:v>
                </c:pt>
                <c:pt idx="231">
                  <c:v>51</c:v>
                </c:pt>
                <c:pt idx="232">
                  <c:v>67.36</c:v>
                </c:pt>
                <c:pt idx="233">
                  <c:v>50.29</c:v>
                </c:pt>
                <c:pt idx="234">
                  <c:v>83.76</c:v>
                </c:pt>
                <c:pt idx="235">
                  <c:v>21.46</c:v>
                </c:pt>
                <c:pt idx="236">
                  <c:v>52.51</c:v>
                </c:pt>
                <c:pt idx="237">
                  <c:v>24.63</c:v>
                </c:pt>
                <c:pt idx="238">
                  <c:v>9.23</c:v>
                </c:pt>
                <c:pt idx="239">
                  <c:v>39.17</c:v>
                </c:pt>
                <c:pt idx="240">
                  <c:v>50.74</c:v>
                </c:pt>
                <c:pt idx="241">
                  <c:v>86.68</c:v>
                </c:pt>
                <c:pt idx="242">
                  <c:v>79.790000000000006</c:v>
                </c:pt>
                <c:pt idx="243">
                  <c:v>26.08</c:v>
                </c:pt>
                <c:pt idx="244">
                  <c:v>72.25</c:v>
                </c:pt>
                <c:pt idx="245">
                  <c:v>49.24</c:v>
                </c:pt>
                <c:pt idx="246">
                  <c:v>78.39</c:v>
                </c:pt>
                <c:pt idx="247">
                  <c:v>70.22</c:v>
                </c:pt>
                <c:pt idx="248">
                  <c:v>60.49</c:v>
                </c:pt>
                <c:pt idx="249">
                  <c:v>62.92</c:v>
                </c:pt>
                <c:pt idx="250">
                  <c:v>48.83</c:v>
                </c:pt>
                <c:pt idx="251">
                  <c:v>39.82</c:v>
                </c:pt>
                <c:pt idx="252">
                  <c:v>69.86</c:v>
                </c:pt>
                <c:pt idx="253">
                  <c:v>67.95</c:v>
                </c:pt>
                <c:pt idx="254">
                  <c:v>50.66</c:v>
                </c:pt>
                <c:pt idx="255">
                  <c:v>31.48</c:v>
                </c:pt>
                <c:pt idx="256">
                  <c:v>37.39</c:v>
                </c:pt>
                <c:pt idx="257">
                  <c:v>51.67</c:v>
                </c:pt>
                <c:pt idx="258">
                  <c:v>43.81</c:v>
                </c:pt>
                <c:pt idx="259">
                  <c:v>70.430000000000007</c:v>
                </c:pt>
                <c:pt idx="260">
                  <c:v>79.900000000000006</c:v>
                </c:pt>
                <c:pt idx="261">
                  <c:v>63.34</c:v>
                </c:pt>
                <c:pt idx="262">
                  <c:v>30.62</c:v>
                </c:pt>
                <c:pt idx="263">
                  <c:v>51.36</c:v>
                </c:pt>
                <c:pt idx="264">
                  <c:v>62.85</c:v>
                </c:pt>
                <c:pt idx="265">
                  <c:v>55.39</c:v>
                </c:pt>
                <c:pt idx="266">
                  <c:v>91.7</c:v>
                </c:pt>
                <c:pt idx="267">
                  <c:v>64.67</c:v>
                </c:pt>
                <c:pt idx="268">
                  <c:v>66.13</c:v>
                </c:pt>
                <c:pt idx="269">
                  <c:v>47.04</c:v>
                </c:pt>
                <c:pt idx="270">
                  <c:v>35.380000000000003</c:v>
                </c:pt>
                <c:pt idx="271">
                  <c:v>109.79</c:v>
                </c:pt>
                <c:pt idx="272">
                  <c:v>48.99</c:v>
                </c:pt>
                <c:pt idx="273">
                  <c:v>84.13</c:v>
                </c:pt>
                <c:pt idx="274">
                  <c:v>58.41</c:v>
                </c:pt>
                <c:pt idx="275">
                  <c:v>38.1</c:v>
                </c:pt>
                <c:pt idx="276">
                  <c:v>66.22</c:v>
                </c:pt>
                <c:pt idx="277">
                  <c:v>89.32</c:v>
                </c:pt>
                <c:pt idx="278">
                  <c:v>71.599999999999994</c:v>
                </c:pt>
                <c:pt idx="279">
                  <c:v>51.89</c:v>
                </c:pt>
                <c:pt idx="280">
                  <c:v>65.260000000000005</c:v>
                </c:pt>
                <c:pt idx="281">
                  <c:v>70.739999999999995</c:v>
                </c:pt>
                <c:pt idx="282">
                  <c:v>62.56</c:v>
                </c:pt>
                <c:pt idx="283">
                  <c:v>83.08</c:v>
                </c:pt>
                <c:pt idx="284">
                  <c:v>71.040000000000006</c:v>
                </c:pt>
                <c:pt idx="285">
                  <c:v>44.64</c:v>
                </c:pt>
                <c:pt idx="286">
                  <c:v>46.56</c:v>
                </c:pt>
                <c:pt idx="287">
                  <c:v>38.090000000000003</c:v>
                </c:pt>
                <c:pt idx="288">
                  <c:v>66.430000000000007</c:v>
                </c:pt>
                <c:pt idx="289">
                  <c:v>36.99</c:v>
                </c:pt>
                <c:pt idx="290">
                  <c:v>99.96</c:v>
                </c:pt>
                <c:pt idx="291">
                  <c:v>70.040000000000006</c:v>
                </c:pt>
                <c:pt idx="292">
                  <c:v>77.760000000000005</c:v>
                </c:pt>
                <c:pt idx="293">
                  <c:v>36.31</c:v>
                </c:pt>
                <c:pt idx="294">
                  <c:v>73.78</c:v>
                </c:pt>
                <c:pt idx="295">
                  <c:v>64.36</c:v>
                </c:pt>
                <c:pt idx="296">
                  <c:v>57.42</c:v>
                </c:pt>
                <c:pt idx="297">
                  <c:v>63.1</c:v>
                </c:pt>
                <c:pt idx="298">
                  <c:v>92.22</c:v>
                </c:pt>
                <c:pt idx="299">
                  <c:v>63.19</c:v>
                </c:pt>
                <c:pt idx="300">
                  <c:v>30.67</c:v>
                </c:pt>
                <c:pt idx="301">
                  <c:v>49.92</c:v>
                </c:pt>
                <c:pt idx="302">
                  <c:v>22.54</c:v>
                </c:pt>
                <c:pt idx="303">
                  <c:v>74.41</c:v>
                </c:pt>
                <c:pt idx="304">
                  <c:v>53.62</c:v>
                </c:pt>
                <c:pt idx="305">
                  <c:v>47.69</c:v>
                </c:pt>
                <c:pt idx="306">
                  <c:v>64.83</c:v>
                </c:pt>
                <c:pt idx="307">
                  <c:v>56.59</c:v>
                </c:pt>
                <c:pt idx="308">
                  <c:v>86.36</c:v>
                </c:pt>
                <c:pt idx="309">
                  <c:v>22.58</c:v>
                </c:pt>
                <c:pt idx="310">
                  <c:v>115.37</c:v>
                </c:pt>
                <c:pt idx="311">
                  <c:v>84.48</c:v>
                </c:pt>
                <c:pt idx="312">
                  <c:v>47.37</c:v>
                </c:pt>
                <c:pt idx="313">
                  <c:v>81.88</c:v>
                </c:pt>
                <c:pt idx="314">
                  <c:v>69.099999999999994</c:v>
                </c:pt>
                <c:pt idx="315">
                  <c:v>53.17</c:v>
                </c:pt>
                <c:pt idx="316">
                  <c:v>58.99</c:v>
                </c:pt>
                <c:pt idx="317">
                  <c:v>49.48</c:v>
                </c:pt>
                <c:pt idx="318">
                  <c:v>53</c:v>
                </c:pt>
                <c:pt idx="319">
                  <c:v>76.27</c:v>
                </c:pt>
                <c:pt idx="320">
                  <c:v>61.26</c:v>
                </c:pt>
                <c:pt idx="321">
                  <c:v>59.62</c:v>
                </c:pt>
                <c:pt idx="322">
                  <c:v>74.09</c:v>
                </c:pt>
                <c:pt idx="323">
                  <c:v>42.69</c:v>
                </c:pt>
                <c:pt idx="324">
                  <c:v>26.77</c:v>
                </c:pt>
                <c:pt idx="325">
                  <c:v>82.31</c:v>
                </c:pt>
                <c:pt idx="326">
                  <c:v>73.25</c:v>
                </c:pt>
                <c:pt idx="327">
                  <c:v>35.58</c:v>
                </c:pt>
                <c:pt idx="328">
                  <c:v>19.02</c:v>
                </c:pt>
                <c:pt idx="329">
                  <c:v>76.37</c:v>
                </c:pt>
                <c:pt idx="330">
                  <c:v>64.69</c:v>
                </c:pt>
                <c:pt idx="331">
                  <c:v>21.73</c:v>
                </c:pt>
                <c:pt idx="332">
                  <c:v>47.3</c:v>
                </c:pt>
                <c:pt idx="333">
                  <c:v>77.92</c:v>
                </c:pt>
                <c:pt idx="334">
                  <c:v>57.95</c:v>
                </c:pt>
                <c:pt idx="335">
                  <c:v>44.29</c:v>
                </c:pt>
                <c:pt idx="336">
                  <c:v>74.44</c:v>
                </c:pt>
                <c:pt idx="337">
                  <c:v>47.5</c:v>
                </c:pt>
                <c:pt idx="338">
                  <c:v>100.72</c:v>
                </c:pt>
                <c:pt idx="339">
                  <c:v>81.53</c:v>
                </c:pt>
                <c:pt idx="340">
                  <c:v>58.17</c:v>
                </c:pt>
                <c:pt idx="341">
                  <c:v>41.23</c:v>
                </c:pt>
                <c:pt idx="342">
                  <c:v>77.319999999999993</c:v>
                </c:pt>
                <c:pt idx="343">
                  <c:v>54.74</c:v>
                </c:pt>
                <c:pt idx="344">
                  <c:v>47.91</c:v>
                </c:pt>
                <c:pt idx="345">
                  <c:v>77.989999999999995</c:v>
                </c:pt>
                <c:pt idx="346">
                  <c:v>44.27</c:v>
                </c:pt>
                <c:pt idx="347">
                  <c:v>91.53</c:v>
                </c:pt>
                <c:pt idx="348">
                  <c:v>40.14</c:v>
                </c:pt>
                <c:pt idx="349">
                  <c:v>62.96</c:v>
                </c:pt>
                <c:pt idx="350">
                  <c:v>76.37</c:v>
                </c:pt>
                <c:pt idx="351">
                  <c:v>85.29</c:v>
                </c:pt>
                <c:pt idx="352">
                  <c:v>42.46</c:v>
                </c:pt>
                <c:pt idx="353">
                  <c:v>34.409999999999997</c:v>
                </c:pt>
                <c:pt idx="354">
                  <c:v>54.71</c:v>
                </c:pt>
                <c:pt idx="355">
                  <c:v>89.08</c:v>
                </c:pt>
                <c:pt idx="356">
                  <c:v>63.91</c:v>
                </c:pt>
                <c:pt idx="357">
                  <c:v>59.17</c:v>
                </c:pt>
                <c:pt idx="358">
                  <c:v>74.739999999999995</c:v>
                </c:pt>
                <c:pt idx="359">
                  <c:v>80.03</c:v>
                </c:pt>
                <c:pt idx="360">
                  <c:v>67.02</c:v>
                </c:pt>
                <c:pt idx="361">
                  <c:v>91.16</c:v>
                </c:pt>
                <c:pt idx="362">
                  <c:v>55.31</c:v>
                </c:pt>
                <c:pt idx="363">
                  <c:v>34.770000000000003</c:v>
                </c:pt>
                <c:pt idx="364">
                  <c:v>24.34</c:v>
                </c:pt>
                <c:pt idx="365">
                  <c:v>89.26</c:v>
                </c:pt>
                <c:pt idx="366">
                  <c:v>44.39</c:v>
                </c:pt>
                <c:pt idx="367">
                  <c:v>28.76</c:v>
                </c:pt>
                <c:pt idx="368">
                  <c:v>84.49</c:v>
                </c:pt>
                <c:pt idx="369">
                  <c:v>52.93</c:v>
                </c:pt>
                <c:pt idx="370">
                  <c:v>87.42</c:v>
                </c:pt>
                <c:pt idx="371">
                  <c:v>51.97</c:v>
                </c:pt>
                <c:pt idx="372">
                  <c:v>67.66</c:v>
                </c:pt>
                <c:pt idx="373">
                  <c:v>47.74</c:v>
                </c:pt>
                <c:pt idx="374">
                  <c:v>70</c:v>
                </c:pt>
                <c:pt idx="375">
                  <c:v>73.02</c:v>
                </c:pt>
                <c:pt idx="376">
                  <c:v>63.52</c:v>
                </c:pt>
                <c:pt idx="377">
                  <c:v>66.16</c:v>
                </c:pt>
                <c:pt idx="378">
                  <c:v>59.31</c:v>
                </c:pt>
                <c:pt idx="379">
                  <c:v>31.57</c:v>
                </c:pt>
                <c:pt idx="380">
                  <c:v>62.46</c:v>
                </c:pt>
                <c:pt idx="381">
                  <c:v>61.19</c:v>
                </c:pt>
                <c:pt idx="382">
                  <c:v>67.12</c:v>
                </c:pt>
                <c:pt idx="383">
                  <c:v>54.51</c:v>
                </c:pt>
                <c:pt idx="384">
                  <c:v>61.02</c:v>
                </c:pt>
                <c:pt idx="385">
                  <c:v>73.69</c:v>
                </c:pt>
                <c:pt idx="386">
                  <c:v>75.75</c:v>
                </c:pt>
                <c:pt idx="387">
                  <c:v>36.51</c:v>
                </c:pt>
                <c:pt idx="388">
                  <c:v>48.4</c:v>
                </c:pt>
                <c:pt idx="389">
                  <c:v>90.42</c:v>
                </c:pt>
                <c:pt idx="390">
                  <c:v>55.94</c:v>
                </c:pt>
                <c:pt idx="391">
                  <c:v>55.42</c:v>
                </c:pt>
                <c:pt idx="392">
                  <c:v>47.98</c:v>
                </c:pt>
                <c:pt idx="393">
                  <c:v>92.83</c:v>
                </c:pt>
                <c:pt idx="394">
                  <c:v>89.18</c:v>
                </c:pt>
                <c:pt idx="395">
                  <c:v>35.03</c:v>
                </c:pt>
                <c:pt idx="396">
                  <c:v>36.72</c:v>
                </c:pt>
                <c:pt idx="397">
                  <c:v>37.83</c:v>
                </c:pt>
                <c:pt idx="398">
                  <c:v>53.57</c:v>
                </c:pt>
                <c:pt idx="399">
                  <c:v>8.69</c:v>
                </c:pt>
                <c:pt idx="400">
                  <c:v>20.309999999999999</c:v>
                </c:pt>
                <c:pt idx="401">
                  <c:v>92.89</c:v>
                </c:pt>
                <c:pt idx="402">
                  <c:v>100.07</c:v>
                </c:pt>
                <c:pt idx="403">
                  <c:v>33.18</c:v>
                </c:pt>
                <c:pt idx="404">
                  <c:v>57.18</c:v>
                </c:pt>
                <c:pt idx="405">
                  <c:v>67.25</c:v>
                </c:pt>
                <c:pt idx="406">
                  <c:v>52.1</c:v>
                </c:pt>
                <c:pt idx="407">
                  <c:v>71.069999999999993</c:v>
                </c:pt>
                <c:pt idx="408">
                  <c:v>76.27</c:v>
                </c:pt>
                <c:pt idx="409">
                  <c:v>45.88</c:v>
                </c:pt>
                <c:pt idx="410">
                  <c:v>80.13</c:v>
                </c:pt>
                <c:pt idx="411">
                  <c:v>58.01</c:v>
                </c:pt>
                <c:pt idx="412">
                  <c:v>50.65</c:v>
                </c:pt>
                <c:pt idx="413">
                  <c:v>82.68</c:v>
                </c:pt>
                <c:pt idx="414">
                  <c:v>56.8</c:v>
                </c:pt>
                <c:pt idx="415">
                  <c:v>43.32</c:v>
                </c:pt>
                <c:pt idx="416">
                  <c:v>68.38</c:v>
                </c:pt>
                <c:pt idx="417">
                  <c:v>33.450000000000003</c:v>
                </c:pt>
                <c:pt idx="418">
                  <c:v>78.83</c:v>
                </c:pt>
                <c:pt idx="419">
                  <c:v>79.989999999999995</c:v>
                </c:pt>
                <c:pt idx="420">
                  <c:v>73.25</c:v>
                </c:pt>
                <c:pt idx="421">
                  <c:v>42.01</c:v>
                </c:pt>
                <c:pt idx="422">
                  <c:v>61.9</c:v>
                </c:pt>
                <c:pt idx="423">
                  <c:v>54.56</c:v>
                </c:pt>
                <c:pt idx="424">
                  <c:v>71.62</c:v>
                </c:pt>
                <c:pt idx="425">
                  <c:v>72.92</c:v>
                </c:pt>
                <c:pt idx="426">
                  <c:v>41.49</c:v>
                </c:pt>
                <c:pt idx="427">
                  <c:v>67.739999999999995</c:v>
                </c:pt>
                <c:pt idx="428">
                  <c:v>43.41</c:v>
                </c:pt>
                <c:pt idx="429">
                  <c:v>42.91</c:v>
                </c:pt>
                <c:pt idx="430">
                  <c:v>66.650000000000006</c:v>
                </c:pt>
                <c:pt idx="431">
                  <c:v>55.63</c:v>
                </c:pt>
                <c:pt idx="432">
                  <c:v>89.46</c:v>
                </c:pt>
                <c:pt idx="433">
                  <c:v>35.75</c:v>
                </c:pt>
                <c:pt idx="434">
                  <c:v>45.03</c:v>
                </c:pt>
                <c:pt idx="435">
                  <c:v>55.21</c:v>
                </c:pt>
                <c:pt idx="436">
                  <c:v>61.81</c:v>
                </c:pt>
                <c:pt idx="437">
                  <c:v>79.67</c:v>
                </c:pt>
                <c:pt idx="438">
                  <c:v>38.86</c:v>
                </c:pt>
                <c:pt idx="439">
                  <c:v>91.39</c:v>
                </c:pt>
                <c:pt idx="440">
                  <c:v>45.65</c:v>
                </c:pt>
                <c:pt idx="441">
                  <c:v>65.02</c:v>
                </c:pt>
                <c:pt idx="442">
                  <c:v>72.510000000000005</c:v>
                </c:pt>
                <c:pt idx="443">
                  <c:v>73.260000000000005</c:v>
                </c:pt>
                <c:pt idx="444">
                  <c:v>20.170000000000002</c:v>
                </c:pt>
                <c:pt idx="445">
                  <c:v>65.19</c:v>
                </c:pt>
                <c:pt idx="446">
                  <c:v>53.4</c:v>
                </c:pt>
                <c:pt idx="447">
                  <c:v>82.07</c:v>
                </c:pt>
                <c:pt idx="448">
                  <c:v>66.72</c:v>
                </c:pt>
                <c:pt idx="449">
                  <c:v>23.31</c:v>
                </c:pt>
                <c:pt idx="450">
                  <c:v>75.430000000000007</c:v>
                </c:pt>
                <c:pt idx="451">
                  <c:v>29.99</c:v>
                </c:pt>
                <c:pt idx="452">
                  <c:v>59.93</c:v>
                </c:pt>
                <c:pt idx="453">
                  <c:v>88.33</c:v>
                </c:pt>
                <c:pt idx="454">
                  <c:v>94.71</c:v>
                </c:pt>
                <c:pt idx="455">
                  <c:v>55.3</c:v>
                </c:pt>
                <c:pt idx="456">
                  <c:v>41.34</c:v>
                </c:pt>
                <c:pt idx="457">
                  <c:v>55.88</c:v>
                </c:pt>
                <c:pt idx="458">
                  <c:v>50.94</c:v>
                </c:pt>
                <c:pt idx="459">
                  <c:v>73.45</c:v>
                </c:pt>
                <c:pt idx="460">
                  <c:v>34.049999999999997</c:v>
                </c:pt>
                <c:pt idx="461">
                  <c:v>61.2</c:v>
                </c:pt>
                <c:pt idx="462">
                  <c:v>75.08</c:v>
                </c:pt>
                <c:pt idx="463">
                  <c:v>71.47</c:v>
                </c:pt>
                <c:pt idx="464">
                  <c:v>56.08</c:v>
                </c:pt>
                <c:pt idx="465">
                  <c:v>70.36</c:v>
                </c:pt>
                <c:pt idx="466">
                  <c:v>92.22</c:v>
                </c:pt>
                <c:pt idx="467">
                  <c:v>85.79</c:v>
                </c:pt>
                <c:pt idx="468">
                  <c:v>58.26</c:v>
                </c:pt>
                <c:pt idx="469">
                  <c:v>50.18</c:v>
                </c:pt>
                <c:pt idx="470">
                  <c:v>60.5</c:v>
                </c:pt>
                <c:pt idx="471">
                  <c:v>50.8</c:v>
                </c:pt>
                <c:pt idx="472">
                  <c:v>54.85</c:v>
                </c:pt>
                <c:pt idx="473">
                  <c:v>36.57</c:v>
                </c:pt>
                <c:pt idx="474">
                  <c:v>81.64</c:v>
                </c:pt>
                <c:pt idx="475">
                  <c:v>67.63</c:v>
                </c:pt>
                <c:pt idx="476">
                  <c:v>38.450000000000003</c:v>
                </c:pt>
                <c:pt idx="477">
                  <c:v>52.4</c:v>
                </c:pt>
                <c:pt idx="478">
                  <c:v>28.16</c:v>
                </c:pt>
                <c:pt idx="479">
                  <c:v>42.26</c:v>
                </c:pt>
                <c:pt idx="480">
                  <c:v>50.33</c:v>
                </c:pt>
                <c:pt idx="481">
                  <c:v>49.8</c:v>
                </c:pt>
                <c:pt idx="482">
                  <c:v>10.96</c:v>
                </c:pt>
                <c:pt idx="483">
                  <c:v>35.53</c:v>
                </c:pt>
                <c:pt idx="484">
                  <c:v>21.98</c:v>
                </c:pt>
                <c:pt idx="485">
                  <c:v>20.84</c:v>
                </c:pt>
                <c:pt idx="486">
                  <c:v>33.97</c:v>
                </c:pt>
                <c:pt idx="487">
                  <c:v>48.18</c:v>
                </c:pt>
                <c:pt idx="488">
                  <c:v>66.959999999999994</c:v>
                </c:pt>
                <c:pt idx="489">
                  <c:v>65.36</c:v>
                </c:pt>
                <c:pt idx="490">
                  <c:v>25.68</c:v>
                </c:pt>
                <c:pt idx="491">
                  <c:v>53.51</c:v>
                </c:pt>
                <c:pt idx="492">
                  <c:v>92.88</c:v>
                </c:pt>
                <c:pt idx="493">
                  <c:v>61.63</c:v>
                </c:pt>
                <c:pt idx="494">
                  <c:v>37.869999999999997</c:v>
                </c:pt>
                <c:pt idx="495">
                  <c:v>24.61</c:v>
                </c:pt>
                <c:pt idx="496">
                  <c:v>40.79</c:v>
                </c:pt>
                <c:pt idx="497">
                  <c:v>94.26</c:v>
                </c:pt>
                <c:pt idx="498">
                  <c:v>84.26</c:v>
                </c:pt>
                <c:pt idx="499">
                  <c:v>77.36</c:v>
                </c:pt>
                <c:pt idx="500">
                  <c:v>40.15</c:v>
                </c:pt>
                <c:pt idx="501">
                  <c:v>36.200000000000003</c:v>
                </c:pt>
                <c:pt idx="502">
                  <c:v>54.49</c:v>
                </c:pt>
                <c:pt idx="503">
                  <c:v>78.58</c:v>
                </c:pt>
                <c:pt idx="504">
                  <c:v>61.28</c:v>
                </c:pt>
                <c:pt idx="505">
                  <c:v>68.12</c:v>
                </c:pt>
                <c:pt idx="506">
                  <c:v>52.07</c:v>
                </c:pt>
                <c:pt idx="507">
                  <c:v>54.93</c:v>
                </c:pt>
                <c:pt idx="508">
                  <c:v>65.84</c:v>
                </c:pt>
                <c:pt idx="509">
                  <c:v>47.22</c:v>
                </c:pt>
                <c:pt idx="510">
                  <c:v>34.47</c:v>
                </c:pt>
                <c:pt idx="511">
                  <c:v>43.55</c:v>
                </c:pt>
                <c:pt idx="512">
                  <c:v>132.72999999999999</c:v>
                </c:pt>
                <c:pt idx="513">
                  <c:v>72.349999999999994</c:v>
                </c:pt>
                <c:pt idx="514">
                  <c:v>62.64</c:v>
                </c:pt>
                <c:pt idx="515">
                  <c:v>67.069999999999993</c:v>
                </c:pt>
                <c:pt idx="516">
                  <c:v>61.5</c:v>
                </c:pt>
                <c:pt idx="517">
                  <c:v>57.83</c:v>
                </c:pt>
                <c:pt idx="518">
                  <c:v>67.23</c:v>
                </c:pt>
                <c:pt idx="519">
                  <c:v>59.23</c:v>
                </c:pt>
                <c:pt idx="520">
                  <c:v>30.81</c:v>
                </c:pt>
                <c:pt idx="521">
                  <c:v>76.7</c:v>
                </c:pt>
                <c:pt idx="522">
                  <c:v>66.56</c:v>
                </c:pt>
                <c:pt idx="523">
                  <c:v>42.13</c:v>
                </c:pt>
                <c:pt idx="524">
                  <c:v>67.87</c:v>
                </c:pt>
                <c:pt idx="525">
                  <c:v>35.26</c:v>
                </c:pt>
                <c:pt idx="526">
                  <c:v>56.39</c:v>
                </c:pt>
                <c:pt idx="527">
                  <c:v>36.21</c:v>
                </c:pt>
                <c:pt idx="528">
                  <c:v>101.92</c:v>
                </c:pt>
                <c:pt idx="529">
                  <c:v>43.75</c:v>
                </c:pt>
                <c:pt idx="530">
                  <c:v>77.45</c:v>
                </c:pt>
                <c:pt idx="531">
                  <c:v>80.31</c:v>
                </c:pt>
                <c:pt idx="532">
                  <c:v>104.75</c:v>
                </c:pt>
                <c:pt idx="533">
                  <c:v>79.25</c:v>
                </c:pt>
                <c:pt idx="534">
                  <c:v>78.2</c:v>
                </c:pt>
                <c:pt idx="535">
                  <c:v>89.07</c:v>
                </c:pt>
                <c:pt idx="536">
                  <c:v>62.98</c:v>
                </c:pt>
                <c:pt idx="537">
                  <c:v>72.78</c:v>
                </c:pt>
                <c:pt idx="538">
                  <c:v>110.48</c:v>
                </c:pt>
                <c:pt idx="539">
                  <c:v>51</c:v>
                </c:pt>
                <c:pt idx="540">
                  <c:v>77.39</c:v>
                </c:pt>
                <c:pt idx="541">
                  <c:v>53.52</c:v>
                </c:pt>
                <c:pt idx="542">
                  <c:v>69.069999999999993</c:v>
                </c:pt>
                <c:pt idx="543">
                  <c:v>87.01</c:v>
                </c:pt>
                <c:pt idx="544">
                  <c:v>31.75</c:v>
                </c:pt>
                <c:pt idx="545">
                  <c:v>70.38</c:v>
                </c:pt>
                <c:pt idx="546">
                  <c:v>55.73</c:v>
                </c:pt>
                <c:pt idx="547">
                  <c:v>52.93</c:v>
                </c:pt>
                <c:pt idx="548">
                  <c:v>59.47</c:v>
                </c:pt>
                <c:pt idx="549">
                  <c:v>51.43</c:v>
                </c:pt>
                <c:pt idx="550">
                  <c:v>63.35</c:v>
                </c:pt>
                <c:pt idx="551">
                  <c:v>44.95</c:v>
                </c:pt>
                <c:pt idx="552">
                  <c:v>70.88</c:v>
                </c:pt>
                <c:pt idx="553">
                  <c:v>61.87</c:v>
                </c:pt>
                <c:pt idx="554">
                  <c:v>36.71</c:v>
                </c:pt>
                <c:pt idx="555">
                  <c:v>47.75</c:v>
                </c:pt>
                <c:pt idx="556">
                  <c:v>60.12</c:v>
                </c:pt>
                <c:pt idx="557">
                  <c:v>57.6</c:v>
                </c:pt>
                <c:pt idx="558">
                  <c:v>42.98</c:v>
                </c:pt>
                <c:pt idx="559">
                  <c:v>83.38</c:v>
                </c:pt>
                <c:pt idx="560">
                  <c:v>71.98</c:v>
                </c:pt>
                <c:pt idx="561">
                  <c:v>25.28</c:v>
                </c:pt>
                <c:pt idx="562">
                  <c:v>31.1</c:v>
                </c:pt>
                <c:pt idx="563">
                  <c:v>19.010000000000002</c:v>
                </c:pt>
                <c:pt idx="564">
                  <c:v>21.99</c:v>
                </c:pt>
                <c:pt idx="565">
                  <c:v>18.28</c:v>
                </c:pt>
                <c:pt idx="566">
                  <c:v>38.9</c:v>
                </c:pt>
                <c:pt idx="567">
                  <c:v>51.98</c:v>
                </c:pt>
                <c:pt idx="568">
                  <c:v>39.54</c:v>
                </c:pt>
                <c:pt idx="569">
                  <c:v>30.68</c:v>
                </c:pt>
                <c:pt idx="570">
                  <c:v>43.26</c:v>
                </c:pt>
                <c:pt idx="571">
                  <c:v>14</c:v>
                </c:pt>
                <c:pt idx="572">
                  <c:v>32.700000000000003</c:v>
                </c:pt>
                <c:pt idx="573">
                  <c:v>33.03</c:v>
                </c:pt>
                <c:pt idx="574">
                  <c:v>31.37</c:v>
                </c:pt>
                <c:pt idx="575">
                  <c:v>34.97</c:v>
                </c:pt>
                <c:pt idx="576">
                  <c:v>63</c:v>
                </c:pt>
                <c:pt idx="577">
                  <c:v>51.99</c:v>
                </c:pt>
                <c:pt idx="578">
                  <c:v>67.260000000000005</c:v>
                </c:pt>
                <c:pt idx="579">
                  <c:v>48.57</c:v>
                </c:pt>
                <c:pt idx="580">
                  <c:v>48.14</c:v>
                </c:pt>
                <c:pt idx="581">
                  <c:v>34.53</c:v>
                </c:pt>
                <c:pt idx="582">
                  <c:v>11.95</c:v>
                </c:pt>
                <c:pt idx="583">
                  <c:v>16.579999999999998</c:v>
                </c:pt>
                <c:pt idx="584">
                  <c:v>50.34</c:v>
                </c:pt>
                <c:pt idx="585">
                  <c:v>44.87</c:v>
                </c:pt>
                <c:pt idx="586">
                  <c:v>6.97</c:v>
                </c:pt>
                <c:pt idx="587">
                  <c:v>30.33</c:v>
                </c:pt>
                <c:pt idx="588">
                  <c:v>42.51</c:v>
                </c:pt>
                <c:pt idx="589">
                  <c:v>29.17</c:v>
                </c:pt>
                <c:pt idx="590">
                  <c:v>31.65</c:v>
                </c:pt>
                <c:pt idx="591">
                  <c:v>58.89</c:v>
                </c:pt>
                <c:pt idx="592">
                  <c:v>22.47</c:v>
                </c:pt>
                <c:pt idx="593">
                  <c:v>9.8000000000000007</c:v>
                </c:pt>
                <c:pt idx="594">
                  <c:v>23.33</c:v>
                </c:pt>
                <c:pt idx="595">
                  <c:v>23.5</c:v>
                </c:pt>
                <c:pt idx="596">
                  <c:v>18.52</c:v>
                </c:pt>
                <c:pt idx="597">
                  <c:v>41.24</c:v>
                </c:pt>
                <c:pt idx="598">
                  <c:v>43.28</c:v>
                </c:pt>
                <c:pt idx="599">
                  <c:v>28.32</c:v>
                </c:pt>
                <c:pt idx="600">
                  <c:v>26.05</c:v>
                </c:pt>
                <c:pt idx="601">
                  <c:v>50.93</c:v>
                </c:pt>
                <c:pt idx="602">
                  <c:v>22.59</c:v>
                </c:pt>
                <c:pt idx="603">
                  <c:v>35.11</c:v>
                </c:pt>
                <c:pt idx="604">
                  <c:v>11.14</c:v>
                </c:pt>
                <c:pt idx="605">
                  <c:v>43.17</c:v>
                </c:pt>
                <c:pt idx="606">
                  <c:v>12.65</c:v>
                </c:pt>
                <c:pt idx="607">
                  <c:v>27.84</c:v>
                </c:pt>
                <c:pt idx="608">
                  <c:v>38.61</c:v>
                </c:pt>
                <c:pt idx="609">
                  <c:v>17.32</c:v>
                </c:pt>
                <c:pt idx="610">
                  <c:v>22.81</c:v>
                </c:pt>
                <c:pt idx="611">
                  <c:v>87.75</c:v>
                </c:pt>
                <c:pt idx="612">
                  <c:v>95.73</c:v>
                </c:pt>
                <c:pt idx="613">
                  <c:v>110.81</c:v>
                </c:pt>
                <c:pt idx="614">
                  <c:v>120.86</c:v>
                </c:pt>
                <c:pt idx="615">
                  <c:v>51.82</c:v>
                </c:pt>
                <c:pt idx="616">
                  <c:v>88.57</c:v>
                </c:pt>
                <c:pt idx="617">
                  <c:v>82.02</c:v>
                </c:pt>
                <c:pt idx="618">
                  <c:v>105.61</c:v>
                </c:pt>
                <c:pt idx="619">
                  <c:v>83.86</c:v>
                </c:pt>
                <c:pt idx="620">
                  <c:v>90.89</c:v>
                </c:pt>
                <c:pt idx="621">
                  <c:v>89.68</c:v>
                </c:pt>
                <c:pt idx="622">
                  <c:v>103.09</c:v>
                </c:pt>
                <c:pt idx="623">
                  <c:v>105.6</c:v>
                </c:pt>
                <c:pt idx="624">
                  <c:v>99.6</c:v>
                </c:pt>
                <c:pt idx="625">
                  <c:v>95.17</c:v>
                </c:pt>
                <c:pt idx="626">
                  <c:v>57.01</c:v>
                </c:pt>
                <c:pt idx="627">
                  <c:v>78.2</c:v>
                </c:pt>
                <c:pt idx="628">
                  <c:v>103.88</c:v>
                </c:pt>
                <c:pt idx="629">
                  <c:v>83.21</c:v>
                </c:pt>
                <c:pt idx="630">
                  <c:v>114.96</c:v>
                </c:pt>
                <c:pt idx="631">
                  <c:v>79.23</c:v>
                </c:pt>
                <c:pt idx="632">
                  <c:v>45.79</c:v>
                </c:pt>
                <c:pt idx="633">
                  <c:v>56.37</c:v>
                </c:pt>
                <c:pt idx="634">
                  <c:v>91.79</c:v>
                </c:pt>
                <c:pt idx="635">
                  <c:v>85.37</c:v>
                </c:pt>
                <c:pt idx="636">
                  <c:v>96.74</c:v>
                </c:pt>
                <c:pt idx="637">
                  <c:v>88.16</c:v>
                </c:pt>
                <c:pt idx="638">
                  <c:v>109.42</c:v>
                </c:pt>
                <c:pt idx="639">
                  <c:v>74.97</c:v>
                </c:pt>
                <c:pt idx="640">
                  <c:v>100.82</c:v>
                </c:pt>
                <c:pt idx="641">
                  <c:v>63.32</c:v>
                </c:pt>
                <c:pt idx="642">
                  <c:v>92.43</c:v>
                </c:pt>
                <c:pt idx="643">
                  <c:v>92.08</c:v>
                </c:pt>
                <c:pt idx="644">
                  <c:v>93.63</c:v>
                </c:pt>
                <c:pt idx="645">
                  <c:v>98.34</c:v>
                </c:pt>
                <c:pt idx="646">
                  <c:v>87.63</c:v>
                </c:pt>
                <c:pt idx="647">
                  <c:v>64.5</c:v>
                </c:pt>
                <c:pt idx="648">
                  <c:v>80</c:v>
                </c:pt>
                <c:pt idx="649">
                  <c:v>99.73</c:v>
                </c:pt>
                <c:pt idx="650">
                  <c:v>89.49</c:v>
                </c:pt>
                <c:pt idx="651">
                  <c:v>95.39</c:v>
                </c:pt>
                <c:pt idx="652">
                  <c:v>94.07</c:v>
                </c:pt>
                <c:pt idx="653">
                  <c:v>99.72</c:v>
                </c:pt>
                <c:pt idx="654">
                  <c:v>77.13</c:v>
                </c:pt>
                <c:pt idx="655">
                  <c:v>67.31</c:v>
                </c:pt>
                <c:pt idx="656">
                  <c:v>118.49</c:v>
                </c:pt>
                <c:pt idx="657">
                  <c:v>67.2</c:v>
                </c:pt>
                <c:pt idx="658">
                  <c:v>100.55</c:v>
                </c:pt>
                <c:pt idx="659">
                  <c:v>79.36</c:v>
                </c:pt>
                <c:pt idx="660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8-4837-9F3A-BC72B40D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64015"/>
        <c:axId val="2130049663"/>
      </c:scatterChart>
      <c:valAx>
        <c:axId val="21192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Temps d'achat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49663"/>
        <c:crosses val="autoZero"/>
        <c:crossBetween val="midCat"/>
      </c:valAx>
      <c:valAx>
        <c:axId val="21300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Montant (</a:t>
                </a:r>
                <a:r>
                  <a:rPr lang="pt-BR" sz="1000" b="0" i="0" u="none" strike="noStrike" baseline="0">
                    <a:effectLst/>
                  </a:rPr>
                  <a:t>€)</a:t>
                </a:r>
                <a:r>
                  <a:rPr lang="pt-BR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2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Evolution CA x Catégorie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Dashboard!$F$17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Dashboard!$G$15:$L$15</c:f>
              <c:strCache>
                <c:ptCount val="6"/>
                <c:pt idx="0">
                  <c:v>sept-19</c:v>
                </c:pt>
                <c:pt idx="1">
                  <c:v>oct-19</c:v>
                </c:pt>
                <c:pt idx="2">
                  <c:v>nov-19</c:v>
                </c:pt>
                <c:pt idx="3">
                  <c:v>dec-19</c:v>
                </c:pt>
                <c:pt idx="4">
                  <c:v>janv-20</c:v>
                </c:pt>
                <c:pt idx="5">
                  <c:v>fev-20</c:v>
                </c:pt>
              </c:strCache>
            </c:strRef>
          </c:cat>
          <c:val>
            <c:numRef>
              <c:f>Dashboard!$G$17:$L$17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14705.339999999995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5-4AD5-801C-44720C20A3E6}"/>
            </c:ext>
          </c:extLst>
        </c:ser>
        <c:ser>
          <c:idx val="1"/>
          <c:order val="1"/>
          <c:tx>
            <c:strRef>
              <c:f>Dashboard!$F$18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Dashboard!$G$15:$L$15</c:f>
              <c:strCache>
                <c:ptCount val="6"/>
                <c:pt idx="0">
                  <c:v>sept-19</c:v>
                </c:pt>
                <c:pt idx="1">
                  <c:v>oct-19</c:v>
                </c:pt>
                <c:pt idx="2">
                  <c:v>nov-19</c:v>
                </c:pt>
                <c:pt idx="3">
                  <c:v>dec-19</c:v>
                </c:pt>
                <c:pt idx="4">
                  <c:v>janv-20</c:v>
                </c:pt>
                <c:pt idx="5">
                  <c:v>fev-20</c:v>
                </c:pt>
              </c:strCache>
            </c:strRef>
          </c:cat>
          <c:val>
            <c:numRef>
              <c:f>Dashboard!$G$18:$L$18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5-4AD5-801C-44720C20A3E6}"/>
            </c:ext>
          </c:extLst>
        </c:ser>
        <c:ser>
          <c:idx val="2"/>
          <c:order val="2"/>
          <c:tx>
            <c:strRef>
              <c:f>Dashboard!$F$19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Dashboard!$G$19:$L$19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5-4AD5-801C-44720C20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07327"/>
        <c:axId val="165505663"/>
      </c:barChart>
      <c:catAx>
        <c:axId val="16550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05663"/>
        <c:crosses val="autoZero"/>
        <c:auto val="1"/>
        <c:lblAlgn val="ctr"/>
        <c:lblOffset val="100"/>
        <c:noMultiLvlLbl val="0"/>
      </c:catAx>
      <c:valAx>
        <c:axId val="165505663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Montant (</a:t>
                </a:r>
                <a:r>
                  <a:rPr lang="pt-BR" sz="1000" b="0" i="0" u="none" strike="noStrike" baseline="0">
                    <a:effectLst/>
                  </a:rPr>
                  <a:t>€)</a:t>
                </a:r>
                <a:r>
                  <a:rPr lang="pt-BR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0732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Chiffre d'affaires total pour chaque catégorie entre SEP</a:t>
            </a:r>
            <a:r>
              <a:rPr lang="pt-BR" baseline="0"/>
              <a:t>/19 et FEV/20</a:t>
            </a:r>
            <a:r>
              <a:rPr lang="pt-BR"/>
              <a:t> 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Dashboard!$F$17:$F$19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tx>
          <c:explosion val="18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5AE-4B6A-9EFC-D609DDA0B3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5AE-4B6A-9EFC-D609DDA0B3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5AE-4B6A-9EFC-D609DDA0B3FE}"/>
              </c:ext>
            </c:extLst>
          </c:dPt>
          <c:dLbls>
            <c:dLbl>
              <c:idx val="0"/>
              <c:layout>
                <c:manualLayout>
                  <c:x val="5.2219321148825066E-3"/>
                  <c:y val="-8.20105820105820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19843342036554"/>
                      <c:h val="8.99075115610548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5AE-4B6A-9EFC-D609DDA0B3F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87641427328111"/>
                      <c:h val="8.99075115610548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5AE-4B6A-9EFC-D609DDA0B3F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26109660574412"/>
                      <c:h val="6.34524851060283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5AE-4B6A-9EFC-D609DDA0B3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Dashboard!$F$17:$F$19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Dashboard!$N$17:$N$19</c:f>
              <c:numCache>
                <c:formatCode>_-* #\ ##0.00\ "€"_-;\-* #\ ##0.00\ "€"_-;_-* "-"??\ "€"_-;_-@</c:formatCode>
                <c:ptCount val="3"/>
                <c:pt idx="0">
                  <c:v>79232.34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AE-4B6A-9EFC-D609DDA0B3F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85725</xdr:rowOff>
    </xdr:from>
    <xdr:to>
      <xdr:col>21</xdr:col>
      <xdr:colOff>552450</xdr:colOff>
      <xdr:row>35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6D61B5-AA32-4C3D-A8C2-26960F6B1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6</xdr:row>
      <xdr:rowOff>161924</xdr:rowOff>
    </xdr:from>
    <xdr:to>
      <xdr:col>23</xdr:col>
      <xdr:colOff>600075</xdr:colOff>
      <xdr:row>35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6814B2-6C76-4801-BE64-E033B23C1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10</xdr:row>
      <xdr:rowOff>152400</xdr:rowOff>
    </xdr:from>
    <xdr:to>
      <xdr:col>20</xdr:col>
      <xdr:colOff>9525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CE5E6A-91BE-43DA-B3CE-4DE7B5E26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ano Cordella" refreshedDate="44574.812903935184" createdVersion="7" refreshedVersion="7" minRefreshableVersion="3" recordCount="663" xr:uid="{C9BC70B4-6A4B-4530-BDB4-BB346EEB9903}">
  <cacheSource type="worksheet">
    <worksheetSource ref="A1:D1048576" sheet="DATA"/>
  </cacheSource>
  <cacheFields count="4">
    <cacheField name="Categorie" numFmtId="0">
      <sharedItems containsBlank="1" count="3">
        <s v="bien de conso."/>
        <s v="nourriture"/>
        <m/>
      </sharedItems>
    </cacheField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/>
    </cacheField>
    <cacheField name="Montant" numFmtId="0">
      <sharedItems containsString="0" containsBlank="1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14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3">
  <r>
    <x v="0"/>
    <x v="0"/>
    <n v="5.22"/>
    <x v="0"/>
  </r>
  <r>
    <x v="0"/>
    <x v="1"/>
    <n v="6.17"/>
    <x v="1"/>
  </r>
  <r>
    <x v="0"/>
    <x v="2"/>
    <n v="5.36"/>
    <x v="2"/>
  </r>
  <r>
    <x v="0"/>
    <x v="3"/>
    <n v="5.46"/>
    <x v="3"/>
  </r>
  <r>
    <x v="0"/>
    <x v="4"/>
    <n v="9.77"/>
    <x v="4"/>
  </r>
  <r>
    <x v="0"/>
    <x v="5"/>
    <n v="6.96"/>
    <x v="5"/>
  </r>
  <r>
    <x v="0"/>
    <x v="6"/>
    <n v="5.64"/>
    <x v="6"/>
  </r>
  <r>
    <x v="0"/>
    <x v="7"/>
    <n v="4.5599999999999996"/>
    <x v="7"/>
  </r>
  <r>
    <x v="0"/>
    <x v="8"/>
    <n v="5.2"/>
    <x v="8"/>
  </r>
  <r>
    <x v="0"/>
    <x v="9"/>
    <n v="6.28"/>
    <x v="9"/>
  </r>
  <r>
    <x v="0"/>
    <x v="10"/>
    <n v="6.06"/>
    <x v="10"/>
  </r>
  <r>
    <x v="0"/>
    <x v="11"/>
    <n v="6.57"/>
    <x v="11"/>
  </r>
  <r>
    <x v="0"/>
    <x v="8"/>
    <n v="4.24"/>
    <x v="12"/>
  </r>
  <r>
    <x v="0"/>
    <x v="12"/>
    <n v="8.7100000000000009"/>
    <x v="13"/>
  </r>
  <r>
    <x v="0"/>
    <x v="13"/>
    <n v="6.22"/>
    <x v="14"/>
  </r>
  <r>
    <x v="0"/>
    <x v="14"/>
    <n v="5.47"/>
    <x v="15"/>
  </r>
  <r>
    <x v="0"/>
    <x v="15"/>
    <n v="9.98"/>
    <x v="16"/>
  </r>
  <r>
    <x v="0"/>
    <x v="16"/>
    <n v="5.39"/>
    <x v="17"/>
  </r>
  <r>
    <x v="0"/>
    <x v="17"/>
    <n v="9.9499999999999993"/>
    <x v="18"/>
  </r>
  <r>
    <x v="0"/>
    <x v="18"/>
    <n v="9.23"/>
    <x v="19"/>
  </r>
  <r>
    <x v="0"/>
    <x v="19"/>
    <n v="8.39"/>
    <x v="20"/>
  </r>
  <r>
    <x v="0"/>
    <x v="20"/>
    <n v="5.41"/>
    <x v="21"/>
  </r>
  <r>
    <x v="0"/>
    <x v="17"/>
    <n v="7.45"/>
    <x v="22"/>
  </r>
  <r>
    <x v="0"/>
    <x v="21"/>
    <n v="5.03"/>
    <x v="23"/>
  </r>
  <r>
    <x v="0"/>
    <x v="9"/>
    <n v="5.15"/>
    <x v="24"/>
  </r>
  <r>
    <x v="0"/>
    <x v="17"/>
    <n v="6.43"/>
    <x v="25"/>
  </r>
  <r>
    <x v="0"/>
    <x v="14"/>
    <n v="8.93"/>
    <x v="26"/>
  </r>
  <r>
    <x v="0"/>
    <x v="22"/>
    <n v="8.44"/>
    <x v="27"/>
  </r>
  <r>
    <x v="0"/>
    <x v="23"/>
    <n v="8.92"/>
    <x v="28"/>
  </r>
  <r>
    <x v="0"/>
    <x v="24"/>
    <n v="5.47"/>
    <x v="29"/>
  </r>
  <r>
    <x v="0"/>
    <x v="25"/>
    <n v="7.28"/>
    <x v="30"/>
  </r>
  <r>
    <x v="0"/>
    <x v="7"/>
    <n v="4.84"/>
    <x v="31"/>
  </r>
  <r>
    <x v="0"/>
    <x v="16"/>
    <n v="7.6"/>
    <x v="32"/>
  </r>
  <r>
    <x v="0"/>
    <x v="26"/>
    <n v="9.07"/>
    <x v="33"/>
  </r>
  <r>
    <x v="0"/>
    <x v="27"/>
    <n v="9.91"/>
    <x v="34"/>
  </r>
  <r>
    <x v="0"/>
    <x v="23"/>
    <n v="6.38"/>
    <x v="35"/>
  </r>
  <r>
    <x v="0"/>
    <x v="13"/>
    <n v="5.63"/>
    <x v="36"/>
  </r>
  <r>
    <x v="0"/>
    <x v="28"/>
    <n v="8.7200000000000006"/>
    <x v="37"/>
  </r>
  <r>
    <x v="0"/>
    <x v="23"/>
    <n v="4.55"/>
    <x v="38"/>
  </r>
  <r>
    <x v="0"/>
    <x v="23"/>
    <n v="6.55"/>
    <x v="39"/>
  </r>
  <r>
    <x v="0"/>
    <x v="29"/>
    <n v="4.1500000000000004"/>
    <x v="40"/>
  </r>
  <r>
    <x v="0"/>
    <x v="30"/>
    <n v="6.41"/>
    <x v="41"/>
  </r>
  <r>
    <x v="0"/>
    <x v="31"/>
    <n v="7.52"/>
    <x v="42"/>
  </r>
  <r>
    <x v="0"/>
    <x v="0"/>
    <n v="5.91"/>
    <x v="43"/>
  </r>
  <r>
    <x v="0"/>
    <x v="30"/>
    <n v="8.31"/>
    <x v="44"/>
  </r>
  <r>
    <x v="0"/>
    <x v="15"/>
    <n v="9.59"/>
    <x v="45"/>
  </r>
  <r>
    <x v="0"/>
    <x v="26"/>
    <n v="4.88"/>
    <x v="46"/>
  </r>
  <r>
    <x v="0"/>
    <x v="16"/>
    <n v="7.21"/>
    <x v="47"/>
  </r>
  <r>
    <x v="0"/>
    <x v="32"/>
    <n v="9.93"/>
    <x v="48"/>
  </r>
  <r>
    <x v="0"/>
    <x v="23"/>
    <n v="9.6"/>
    <x v="49"/>
  </r>
  <r>
    <x v="0"/>
    <x v="24"/>
    <n v="9.02"/>
    <x v="50"/>
  </r>
  <r>
    <x v="0"/>
    <x v="16"/>
    <n v="5.34"/>
    <x v="51"/>
  </r>
  <r>
    <x v="0"/>
    <x v="16"/>
    <n v="9.49"/>
    <x v="52"/>
  </r>
  <r>
    <x v="0"/>
    <x v="4"/>
    <n v="7.98"/>
    <x v="53"/>
  </r>
  <r>
    <x v="0"/>
    <x v="23"/>
    <n v="7.33"/>
    <x v="54"/>
  </r>
  <r>
    <x v="0"/>
    <x v="11"/>
    <n v="7.59"/>
    <x v="55"/>
  </r>
  <r>
    <x v="0"/>
    <x v="33"/>
    <n v="6.82"/>
    <x v="56"/>
  </r>
  <r>
    <x v="0"/>
    <x v="34"/>
    <n v="4.17"/>
    <x v="57"/>
  </r>
  <r>
    <x v="0"/>
    <x v="35"/>
    <n v="4.4800000000000004"/>
    <x v="58"/>
  </r>
  <r>
    <x v="0"/>
    <x v="19"/>
    <n v="9.1999999999999993"/>
    <x v="59"/>
  </r>
  <r>
    <x v="0"/>
    <x v="36"/>
    <n v="8.14"/>
    <x v="60"/>
  </r>
  <r>
    <x v="0"/>
    <x v="37"/>
    <n v="6.76"/>
    <x v="61"/>
  </r>
  <r>
    <x v="0"/>
    <x v="12"/>
    <n v="4.59"/>
    <x v="62"/>
  </r>
  <r>
    <x v="0"/>
    <x v="38"/>
    <n v="8.8000000000000007"/>
    <x v="63"/>
  </r>
  <r>
    <x v="0"/>
    <x v="24"/>
    <n v="6.59"/>
    <x v="64"/>
  </r>
  <r>
    <x v="0"/>
    <x v="33"/>
    <n v="4.57"/>
    <x v="65"/>
  </r>
  <r>
    <x v="0"/>
    <x v="8"/>
    <n v="6.97"/>
    <x v="66"/>
  </r>
  <r>
    <x v="0"/>
    <x v="39"/>
    <n v="6.82"/>
    <x v="67"/>
  </r>
  <r>
    <x v="0"/>
    <x v="21"/>
    <n v="5.56"/>
    <x v="68"/>
  </r>
  <r>
    <x v="0"/>
    <x v="16"/>
    <n v="5.29"/>
    <x v="69"/>
  </r>
  <r>
    <x v="0"/>
    <x v="3"/>
    <n v="6.64"/>
    <x v="70"/>
  </r>
  <r>
    <x v="0"/>
    <x v="17"/>
    <n v="7.75"/>
    <x v="71"/>
  </r>
  <r>
    <x v="0"/>
    <x v="40"/>
    <n v="6.99"/>
    <x v="72"/>
  </r>
  <r>
    <x v="0"/>
    <x v="30"/>
    <n v="7.31"/>
    <x v="73"/>
  </r>
  <r>
    <x v="0"/>
    <x v="35"/>
    <n v="8.6"/>
    <x v="74"/>
  </r>
  <r>
    <x v="0"/>
    <x v="41"/>
    <n v="4.93"/>
    <x v="75"/>
  </r>
  <r>
    <x v="0"/>
    <x v="35"/>
    <n v="4.05"/>
    <x v="76"/>
  </r>
  <r>
    <x v="0"/>
    <x v="42"/>
    <n v="9.0500000000000007"/>
    <x v="77"/>
  </r>
  <r>
    <x v="0"/>
    <x v="8"/>
    <n v="5.77"/>
    <x v="78"/>
  </r>
  <r>
    <x v="0"/>
    <x v="36"/>
    <n v="7.37"/>
    <x v="79"/>
  </r>
  <r>
    <x v="0"/>
    <x v="42"/>
    <n v="6.34"/>
    <x v="80"/>
  </r>
  <r>
    <x v="0"/>
    <x v="18"/>
    <n v="5.14"/>
    <x v="81"/>
  </r>
  <r>
    <x v="0"/>
    <x v="25"/>
    <n v="5.43"/>
    <x v="82"/>
  </r>
  <r>
    <x v="0"/>
    <x v="42"/>
    <n v="8.98"/>
    <x v="83"/>
  </r>
  <r>
    <x v="0"/>
    <x v="17"/>
    <n v="8.9600000000000009"/>
    <x v="84"/>
  </r>
  <r>
    <x v="0"/>
    <x v="33"/>
    <n v="7.34"/>
    <x v="85"/>
  </r>
  <r>
    <x v="0"/>
    <x v="7"/>
    <n v="6.81"/>
    <x v="86"/>
  </r>
  <r>
    <x v="0"/>
    <x v="35"/>
    <n v="7.9"/>
    <x v="87"/>
  </r>
  <r>
    <x v="0"/>
    <x v="43"/>
    <n v="6.69"/>
    <x v="88"/>
  </r>
  <r>
    <x v="0"/>
    <x v="43"/>
    <n v="7.21"/>
    <x v="89"/>
  </r>
  <r>
    <x v="0"/>
    <x v="0"/>
    <n v="9.15"/>
    <x v="90"/>
  </r>
  <r>
    <x v="0"/>
    <x v="20"/>
    <n v="4.17"/>
    <x v="91"/>
  </r>
  <r>
    <x v="0"/>
    <x v="26"/>
    <n v="7.37"/>
    <x v="92"/>
  </r>
  <r>
    <x v="0"/>
    <x v="42"/>
    <n v="7.52"/>
    <x v="93"/>
  </r>
  <r>
    <x v="0"/>
    <x v="35"/>
    <n v="4.66"/>
    <x v="94"/>
  </r>
  <r>
    <x v="0"/>
    <x v="39"/>
    <n v="8.64"/>
    <x v="95"/>
  </r>
  <r>
    <x v="0"/>
    <x v="36"/>
    <n v="7.31"/>
    <x v="96"/>
  </r>
  <r>
    <x v="0"/>
    <x v="39"/>
    <n v="5.38"/>
    <x v="97"/>
  </r>
  <r>
    <x v="0"/>
    <x v="19"/>
    <n v="8.1"/>
    <x v="98"/>
  </r>
  <r>
    <x v="0"/>
    <x v="19"/>
    <n v="6.06"/>
    <x v="99"/>
  </r>
  <r>
    <x v="0"/>
    <x v="29"/>
    <n v="9.8699999999999992"/>
    <x v="100"/>
  </r>
  <r>
    <x v="0"/>
    <x v="44"/>
    <n v="4.7"/>
    <x v="101"/>
  </r>
  <r>
    <x v="0"/>
    <x v="23"/>
    <n v="5.87"/>
    <x v="102"/>
  </r>
  <r>
    <x v="0"/>
    <x v="44"/>
    <n v="4.84"/>
    <x v="103"/>
  </r>
  <r>
    <x v="0"/>
    <x v="36"/>
    <n v="8.6300000000000008"/>
    <x v="104"/>
  </r>
  <r>
    <x v="0"/>
    <x v="39"/>
    <n v="9.94"/>
    <x v="105"/>
  </r>
  <r>
    <x v="0"/>
    <x v="19"/>
    <n v="9.99"/>
    <x v="106"/>
  </r>
  <r>
    <x v="0"/>
    <x v="7"/>
    <n v="5.45"/>
    <x v="107"/>
  </r>
  <r>
    <x v="0"/>
    <x v="29"/>
    <n v="8.7200000000000006"/>
    <x v="108"/>
  </r>
  <r>
    <x v="0"/>
    <x v="45"/>
    <n v="4.6399999999999997"/>
    <x v="109"/>
  </r>
  <r>
    <x v="0"/>
    <x v="19"/>
    <n v="5.66"/>
    <x v="110"/>
  </r>
  <r>
    <x v="0"/>
    <x v="8"/>
    <n v="9.0299999999999994"/>
    <x v="111"/>
  </r>
  <r>
    <x v="0"/>
    <x v="30"/>
    <n v="5.93"/>
    <x v="112"/>
  </r>
  <r>
    <x v="0"/>
    <x v="30"/>
    <n v="9.0299999999999994"/>
    <x v="113"/>
  </r>
  <r>
    <x v="0"/>
    <x v="46"/>
    <n v="9.58"/>
    <x v="114"/>
  </r>
  <r>
    <x v="0"/>
    <x v="44"/>
    <n v="6.96"/>
    <x v="115"/>
  </r>
  <r>
    <x v="0"/>
    <x v="8"/>
    <n v="8.49"/>
    <x v="116"/>
  </r>
  <r>
    <x v="0"/>
    <x v="47"/>
    <n v="7.11"/>
    <x v="117"/>
  </r>
  <r>
    <x v="0"/>
    <x v="48"/>
    <n v="5.67"/>
    <x v="118"/>
  </r>
  <r>
    <x v="0"/>
    <x v="0"/>
    <n v="4.34"/>
    <x v="119"/>
  </r>
  <r>
    <x v="0"/>
    <x v="41"/>
    <n v="6.72"/>
    <x v="120"/>
  </r>
  <r>
    <x v="0"/>
    <x v="41"/>
    <n v="9.18"/>
    <x v="121"/>
  </r>
  <r>
    <x v="0"/>
    <x v="49"/>
    <n v="4.32"/>
    <x v="122"/>
  </r>
  <r>
    <x v="0"/>
    <x v="33"/>
    <n v="4.28"/>
    <x v="123"/>
  </r>
  <r>
    <x v="0"/>
    <x v="11"/>
    <n v="5.0999999999999996"/>
    <x v="124"/>
  </r>
  <r>
    <x v="0"/>
    <x v="36"/>
    <n v="6.23"/>
    <x v="125"/>
  </r>
  <r>
    <x v="0"/>
    <x v="41"/>
    <n v="6.45"/>
    <x v="126"/>
  </r>
  <r>
    <x v="0"/>
    <x v="23"/>
    <n v="9.73"/>
    <x v="127"/>
  </r>
  <r>
    <x v="1"/>
    <x v="1"/>
    <n v="4.1399999999999997"/>
    <x v="128"/>
  </r>
  <r>
    <x v="0"/>
    <x v="35"/>
    <n v="9.2799999999999994"/>
    <x v="129"/>
  </r>
  <r>
    <x v="0"/>
    <x v="43"/>
    <n v="6.76"/>
    <x v="130"/>
  </r>
  <r>
    <x v="0"/>
    <x v="4"/>
    <n v="6.16"/>
    <x v="131"/>
  </r>
  <r>
    <x v="0"/>
    <x v="33"/>
    <n v="8.2200000000000006"/>
    <x v="132"/>
  </r>
  <r>
    <x v="0"/>
    <x v="47"/>
    <n v="6.16"/>
    <x v="133"/>
  </r>
  <r>
    <x v="0"/>
    <x v="23"/>
    <n v="7.22"/>
    <x v="134"/>
  </r>
  <r>
    <x v="0"/>
    <x v="38"/>
    <n v="8.6"/>
    <x v="135"/>
  </r>
  <r>
    <x v="0"/>
    <x v="9"/>
    <n v="7.95"/>
    <x v="136"/>
  </r>
  <r>
    <x v="0"/>
    <x v="17"/>
    <n v="4.4400000000000004"/>
    <x v="137"/>
  </r>
  <r>
    <x v="0"/>
    <x v="43"/>
    <n v="9.75"/>
    <x v="138"/>
  </r>
  <r>
    <x v="0"/>
    <x v="22"/>
    <n v="9.07"/>
    <x v="139"/>
  </r>
  <r>
    <x v="0"/>
    <x v="39"/>
    <n v="4.93"/>
    <x v="140"/>
  </r>
  <r>
    <x v="0"/>
    <x v="36"/>
    <n v="4.76"/>
    <x v="141"/>
  </r>
  <r>
    <x v="0"/>
    <x v="24"/>
    <n v="5.96"/>
    <x v="142"/>
  </r>
  <r>
    <x v="0"/>
    <x v="20"/>
    <n v="4.54"/>
    <x v="143"/>
  </r>
  <r>
    <x v="0"/>
    <x v="39"/>
    <n v="6.12"/>
    <x v="144"/>
  </r>
  <r>
    <x v="0"/>
    <x v="10"/>
    <n v="5.35"/>
    <x v="145"/>
  </r>
  <r>
    <x v="0"/>
    <x v="33"/>
    <n v="8.39"/>
    <x v="146"/>
  </r>
  <r>
    <x v="0"/>
    <x v="8"/>
    <n v="9.35"/>
    <x v="147"/>
  </r>
  <r>
    <x v="0"/>
    <x v="35"/>
    <n v="5.0599999999999996"/>
    <x v="148"/>
  </r>
  <r>
    <x v="0"/>
    <x v="9"/>
    <n v="7.18"/>
    <x v="149"/>
  </r>
  <r>
    <x v="0"/>
    <x v="32"/>
    <n v="7.22"/>
    <x v="150"/>
  </r>
  <r>
    <x v="0"/>
    <x v="21"/>
    <n v="9.27"/>
    <x v="151"/>
  </r>
  <r>
    <x v="0"/>
    <x v="50"/>
    <n v="9.9600000000000009"/>
    <x v="152"/>
  </r>
  <r>
    <x v="0"/>
    <x v="21"/>
    <n v="4.68"/>
    <x v="153"/>
  </r>
  <r>
    <x v="0"/>
    <x v="39"/>
    <n v="5.15"/>
    <x v="154"/>
  </r>
  <r>
    <x v="0"/>
    <x v="0"/>
    <n v="9.65"/>
    <x v="112"/>
  </r>
  <r>
    <x v="0"/>
    <x v="41"/>
    <n v="8.61"/>
    <x v="155"/>
  </r>
  <r>
    <x v="0"/>
    <x v="36"/>
    <n v="6.21"/>
    <x v="156"/>
  </r>
  <r>
    <x v="0"/>
    <x v="26"/>
    <n v="8.3800000000000008"/>
    <x v="157"/>
  </r>
  <r>
    <x v="0"/>
    <x v="51"/>
    <n v="6.86"/>
    <x v="158"/>
  </r>
  <r>
    <x v="0"/>
    <x v="44"/>
    <n v="7.7"/>
    <x v="159"/>
  </r>
  <r>
    <x v="0"/>
    <x v="14"/>
    <n v="8.02"/>
    <x v="160"/>
  </r>
  <r>
    <x v="0"/>
    <x v="36"/>
    <n v="9.2100000000000009"/>
    <x v="161"/>
  </r>
  <r>
    <x v="0"/>
    <x v="47"/>
    <n v="8.24"/>
    <x v="162"/>
  </r>
  <r>
    <x v="0"/>
    <x v="44"/>
    <n v="6.63"/>
    <x v="42"/>
  </r>
  <r>
    <x v="0"/>
    <x v="0"/>
    <n v="8.2899999999999991"/>
    <x v="163"/>
  </r>
  <r>
    <x v="0"/>
    <x v="20"/>
    <n v="8.65"/>
    <x v="164"/>
  </r>
  <r>
    <x v="0"/>
    <x v="52"/>
    <n v="9.2100000000000009"/>
    <x v="165"/>
  </r>
  <r>
    <x v="0"/>
    <x v="10"/>
    <n v="9.0500000000000007"/>
    <x v="166"/>
  </r>
  <r>
    <x v="0"/>
    <x v="13"/>
    <n v="7.71"/>
    <x v="167"/>
  </r>
  <r>
    <x v="0"/>
    <x v="33"/>
    <n v="8.75"/>
    <x v="168"/>
  </r>
  <r>
    <x v="0"/>
    <x v="16"/>
    <n v="7.97"/>
    <x v="169"/>
  </r>
  <r>
    <x v="0"/>
    <x v="52"/>
    <n v="7.59"/>
    <x v="170"/>
  </r>
  <r>
    <x v="0"/>
    <x v="20"/>
    <n v="8.18"/>
    <x v="171"/>
  </r>
  <r>
    <x v="0"/>
    <x v="44"/>
    <n v="9.25"/>
    <x v="172"/>
  </r>
  <r>
    <x v="0"/>
    <x v="41"/>
    <n v="4.54"/>
    <x v="173"/>
  </r>
  <r>
    <x v="0"/>
    <x v="26"/>
    <n v="4.68"/>
    <x v="174"/>
  </r>
  <r>
    <x v="0"/>
    <x v="4"/>
    <n v="8.39"/>
    <x v="175"/>
  </r>
  <r>
    <x v="0"/>
    <x v="39"/>
    <n v="4.03"/>
    <x v="176"/>
  </r>
  <r>
    <x v="0"/>
    <x v="48"/>
    <n v="9.9600000000000009"/>
    <x v="177"/>
  </r>
  <r>
    <x v="0"/>
    <x v="41"/>
    <n v="4.1500000000000004"/>
    <x v="178"/>
  </r>
  <r>
    <x v="0"/>
    <x v="49"/>
    <n v="7.58"/>
    <x v="179"/>
  </r>
  <r>
    <x v="0"/>
    <x v="19"/>
    <n v="7.54"/>
    <x v="180"/>
  </r>
  <r>
    <x v="0"/>
    <x v="51"/>
    <n v="5.25"/>
    <x v="181"/>
  </r>
  <r>
    <x v="0"/>
    <x v="33"/>
    <n v="7.21"/>
    <x v="182"/>
  </r>
  <r>
    <x v="0"/>
    <x v="53"/>
    <n v="9.42"/>
    <x v="183"/>
  </r>
  <r>
    <x v="0"/>
    <x v="20"/>
    <n v="6.68"/>
    <x v="184"/>
  </r>
  <r>
    <x v="0"/>
    <x v="36"/>
    <n v="5.78"/>
    <x v="185"/>
  </r>
  <r>
    <x v="0"/>
    <x v="52"/>
    <n v="5.23"/>
    <x v="186"/>
  </r>
  <r>
    <x v="0"/>
    <x v="29"/>
    <n v="4.38"/>
    <x v="135"/>
  </r>
  <r>
    <x v="0"/>
    <x v="21"/>
    <n v="9.01"/>
    <x v="187"/>
  </r>
  <r>
    <x v="0"/>
    <x v="53"/>
    <n v="5.12"/>
    <x v="188"/>
  </r>
  <r>
    <x v="0"/>
    <x v="36"/>
    <n v="4.18"/>
    <x v="189"/>
  </r>
  <r>
    <x v="0"/>
    <x v="52"/>
    <n v="6.36"/>
    <x v="190"/>
  </r>
  <r>
    <x v="0"/>
    <x v="47"/>
    <n v="4.08"/>
    <x v="191"/>
  </r>
  <r>
    <x v="0"/>
    <x v="54"/>
    <n v="8.5399999999999991"/>
    <x v="192"/>
  </r>
  <r>
    <x v="0"/>
    <x v="14"/>
    <n v="5.38"/>
    <x v="193"/>
  </r>
  <r>
    <x v="0"/>
    <x v="33"/>
    <n v="5.5"/>
    <x v="173"/>
  </r>
  <r>
    <x v="0"/>
    <x v="52"/>
    <n v="5.03"/>
    <x v="194"/>
  </r>
  <r>
    <x v="0"/>
    <x v="55"/>
    <n v="4.6900000000000004"/>
    <x v="195"/>
  </r>
  <r>
    <x v="0"/>
    <x v="20"/>
    <n v="4.34"/>
    <x v="196"/>
  </r>
  <r>
    <x v="0"/>
    <x v="13"/>
    <n v="8.93"/>
    <x v="197"/>
  </r>
  <r>
    <x v="0"/>
    <x v="17"/>
    <n v="7.91"/>
    <x v="198"/>
  </r>
  <r>
    <x v="0"/>
    <x v="35"/>
    <n v="4.67"/>
    <x v="199"/>
  </r>
  <r>
    <x v="0"/>
    <x v="35"/>
    <n v="9.91"/>
    <x v="200"/>
  </r>
  <r>
    <x v="0"/>
    <x v="3"/>
    <n v="6.33"/>
    <x v="201"/>
  </r>
  <r>
    <x v="0"/>
    <x v="4"/>
    <n v="9.67"/>
    <x v="202"/>
  </r>
  <r>
    <x v="0"/>
    <x v="17"/>
    <n v="5.36"/>
    <x v="203"/>
  </r>
  <r>
    <x v="0"/>
    <x v="23"/>
    <n v="4.13"/>
    <x v="204"/>
  </r>
  <r>
    <x v="0"/>
    <x v="30"/>
    <n v="7.36"/>
    <x v="205"/>
  </r>
  <r>
    <x v="1"/>
    <x v="23"/>
    <n v="9.84"/>
    <x v="206"/>
  </r>
  <r>
    <x v="0"/>
    <x v="50"/>
    <n v="6.44"/>
    <x v="207"/>
  </r>
  <r>
    <x v="0"/>
    <x v="15"/>
    <n v="4.1399999999999997"/>
    <x v="208"/>
  </r>
  <r>
    <x v="0"/>
    <x v="26"/>
    <n v="6.63"/>
    <x v="209"/>
  </r>
  <r>
    <x v="0"/>
    <x v="31"/>
    <n v="7.68"/>
    <x v="210"/>
  </r>
  <r>
    <x v="0"/>
    <x v="40"/>
    <n v="8.4700000000000006"/>
    <x v="211"/>
  </r>
  <r>
    <x v="0"/>
    <x v="22"/>
    <n v="4.5199999999999996"/>
    <x v="212"/>
  </r>
  <r>
    <x v="0"/>
    <x v="6"/>
    <n v="8.39"/>
    <x v="213"/>
  </r>
  <r>
    <x v="0"/>
    <x v="16"/>
    <n v="8.86"/>
    <x v="214"/>
  </r>
  <r>
    <x v="0"/>
    <x v="45"/>
    <n v="9.4600000000000009"/>
    <x v="215"/>
  </r>
  <r>
    <x v="0"/>
    <x v="48"/>
    <n v="6.5"/>
    <x v="216"/>
  </r>
  <r>
    <x v="0"/>
    <x v="44"/>
    <n v="6.63"/>
    <x v="217"/>
  </r>
  <r>
    <x v="1"/>
    <x v="33"/>
    <n v="8.56"/>
    <x v="218"/>
  </r>
  <r>
    <x v="0"/>
    <x v="40"/>
    <n v="9.19"/>
    <x v="219"/>
  </r>
  <r>
    <x v="0"/>
    <x v="20"/>
    <n v="4.1500000000000004"/>
    <x v="220"/>
  </r>
  <r>
    <x v="0"/>
    <x v="46"/>
    <n v="6.09"/>
    <x v="221"/>
  </r>
  <r>
    <x v="0"/>
    <x v="16"/>
    <n v="7.41"/>
    <x v="222"/>
  </r>
  <r>
    <x v="0"/>
    <x v="48"/>
    <n v="5.47"/>
    <x v="223"/>
  </r>
  <r>
    <x v="0"/>
    <x v="23"/>
    <n v="4.6500000000000004"/>
    <x v="224"/>
  </r>
  <r>
    <x v="0"/>
    <x v="26"/>
    <n v="7.69"/>
    <x v="225"/>
  </r>
  <r>
    <x v="0"/>
    <x v="33"/>
    <n v="4.75"/>
    <x v="226"/>
  </r>
  <r>
    <x v="0"/>
    <x v="18"/>
    <n v="8.68"/>
    <x v="167"/>
  </r>
  <r>
    <x v="0"/>
    <x v="40"/>
    <n v="7.6"/>
    <x v="227"/>
  </r>
  <r>
    <x v="0"/>
    <x v="41"/>
    <n v="9.2200000000000006"/>
    <x v="228"/>
  </r>
  <r>
    <x v="0"/>
    <x v="43"/>
    <n v="5.46"/>
    <x v="229"/>
  </r>
  <r>
    <x v="0"/>
    <x v="19"/>
    <n v="4.3"/>
    <x v="70"/>
  </r>
  <r>
    <x v="0"/>
    <x v="5"/>
    <n v="4.4400000000000004"/>
    <x v="230"/>
  </r>
  <r>
    <x v="0"/>
    <x v="42"/>
    <n v="4.68"/>
    <x v="231"/>
  </r>
  <r>
    <x v="0"/>
    <x v="56"/>
    <n v="8.5500000000000007"/>
    <x v="232"/>
  </r>
  <r>
    <x v="0"/>
    <x v="48"/>
    <n v="4.3"/>
    <x v="233"/>
  </r>
  <r>
    <x v="0"/>
    <x v="31"/>
    <n v="7.06"/>
    <x v="234"/>
  </r>
  <r>
    <x v="0"/>
    <x v="35"/>
    <n v="8.65"/>
    <x v="235"/>
  </r>
  <r>
    <x v="0"/>
    <x v="24"/>
    <n v="7.38"/>
    <x v="236"/>
  </r>
  <r>
    <x v="0"/>
    <x v="13"/>
    <n v="8.1199999999999992"/>
    <x v="237"/>
  </r>
  <r>
    <x v="0"/>
    <x v="29"/>
    <n v="5.7"/>
    <x v="238"/>
  </r>
  <r>
    <x v="0"/>
    <x v="8"/>
    <n v="9.99"/>
    <x v="239"/>
  </r>
  <r>
    <x v="0"/>
    <x v="34"/>
    <n v="5.34"/>
    <x v="240"/>
  </r>
  <r>
    <x v="0"/>
    <x v="25"/>
    <n v="8.2200000000000006"/>
    <x v="241"/>
  </r>
  <r>
    <x v="0"/>
    <x v="42"/>
    <n v="4.78"/>
    <x v="242"/>
  </r>
  <r>
    <x v="0"/>
    <x v="18"/>
    <n v="7.05"/>
    <x v="243"/>
  </r>
  <r>
    <x v="1"/>
    <x v="23"/>
    <n v="4.83"/>
    <x v="244"/>
  </r>
  <r>
    <x v="1"/>
    <x v="29"/>
    <n v="7.66"/>
    <x v="245"/>
  </r>
  <r>
    <x v="1"/>
    <x v="47"/>
    <n v="7.88"/>
    <x v="246"/>
  </r>
  <r>
    <x v="1"/>
    <x v="1"/>
    <n v="5.58"/>
    <x v="247"/>
  </r>
  <r>
    <x v="1"/>
    <x v="4"/>
    <n v="4.32"/>
    <x v="248"/>
  </r>
  <r>
    <x v="1"/>
    <x v="47"/>
    <n v="5.2"/>
    <x v="249"/>
  </r>
  <r>
    <x v="1"/>
    <x v="25"/>
    <n v="4.04"/>
    <x v="109"/>
  </r>
  <r>
    <x v="1"/>
    <x v="47"/>
    <n v="4.7699999999999996"/>
    <x v="250"/>
  </r>
  <r>
    <x v="1"/>
    <x v="51"/>
    <n v="8.34"/>
    <x v="251"/>
  </r>
  <r>
    <x v="1"/>
    <x v="9"/>
    <n v="9.3800000000000008"/>
    <x v="252"/>
  </r>
  <r>
    <x v="1"/>
    <x v="6"/>
    <n v="9.66"/>
    <x v="253"/>
  </r>
  <r>
    <x v="1"/>
    <x v="46"/>
    <n v="4"/>
    <x v="254"/>
  </r>
  <r>
    <x v="1"/>
    <x v="33"/>
    <n v="7.31"/>
    <x v="255"/>
  </r>
  <r>
    <x v="1"/>
    <x v="51"/>
    <n v="7.45"/>
    <x v="256"/>
  </r>
  <r>
    <x v="1"/>
    <x v="10"/>
    <n v="9.66"/>
    <x v="257"/>
  </r>
  <r>
    <x v="1"/>
    <x v="33"/>
    <n v="9.24"/>
    <x v="258"/>
  </r>
  <r>
    <x v="1"/>
    <x v="52"/>
    <n v="4.5"/>
    <x v="259"/>
  </r>
  <r>
    <x v="1"/>
    <x v="11"/>
    <n v="7.3"/>
    <x v="260"/>
  </r>
  <r>
    <x v="1"/>
    <x v="13"/>
    <n v="5.44"/>
    <x v="261"/>
  </r>
  <r>
    <x v="1"/>
    <x v="9"/>
    <n v="8.1199999999999992"/>
    <x v="262"/>
  </r>
  <r>
    <x v="1"/>
    <x v="44"/>
    <n v="9.7799999999999994"/>
    <x v="263"/>
  </r>
  <r>
    <x v="1"/>
    <x v="41"/>
    <n v="6.15"/>
    <x v="264"/>
  </r>
  <r>
    <x v="1"/>
    <x v="31"/>
    <n v="7.33"/>
    <x v="265"/>
  </r>
  <r>
    <x v="1"/>
    <x v="39"/>
    <n v="5.59"/>
    <x v="266"/>
  </r>
  <r>
    <x v="1"/>
    <x v="13"/>
    <n v="5.0999999999999996"/>
    <x v="267"/>
  </r>
  <r>
    <x v="1"/>
    <x v="9"/>
    <n v="7.73"/>
    <x v="268"/>
  </r>
  <r>
    <x v="1"/>
    <x v="57"/>
    <n v="9.74"/>
    <x v="269"/>
  </r>
  <r>
    <x v="1"/>
    <x v="42"/>
    <n v="7.33"/>
    <x v="270"/>
  </r>
  <r>
    <x v="1"/>
    <x v="33"/>
    <n v="9.8800000000000008"/>
    <x v="271"/>
  </r>
  <r>
    <x v="1"/>
    <x v="17"/>
    <n v="8.17"/>
    <x v="272"/>
  </r>
  <r>
    <x v="1"/>
    <x v="31"/>
    <n v="6.71"/>
    <x v="273"/>
  </r>
  <r>
    <x v="1"/>
    <x v="35"/>
    <n v="6.85"/>
    <x v="274"/>
  </r>
  <r>
    <x v="1"/>
    <x v="22"/>
    <n v="5.61"/>
    <x v="275"/>
  </r>
  <r>
    <x v="1"/>
    <x v="40"/>
    <n v="8.6199999999999992"/>
    <x v="276"/>
  </r>
  <r>
    <x v="1"/>
    <x v="7"/>
    <n v="6.73"/>
    <x v="277"/>
  </r>
  <r>
    <x v="1"/>
    <x v="41"/>
    <n v="8.27"/>
    <x v="193"/>
  </r>
  <r>
    <x v="1"/>
    <x v="21"/>
    <n v="7"/>
    <x v="278"/>
  </r>
  <r>
    <x v="1"/>
    <x v="37"/>
    <n v="6.69"/>
    <x v="279"/>
  </r>
  <r>
    <x v="1"/>
    <x v="45"/>
    <n v="7.76"/>
    <x v="280"/>
  </r>
  <r>
    <x v="1"/>
    <x v="28"/>
    <n v="8.0500000000000007"/>
    <x v="281"/>
  </r>
  <r>
    <x v="1"/>
    <x v="48"/>
    <n v="6.81"/>
    <x v="282"/>
  </r>
  <r>
    <x v="1"/>
    <x v="35"/>
    <n v="9.31"/>
    <x v="283"/>
  </r>
  <r>
    <x v="1"/>
    <x v="44"/>
    <n v="4.1100000000000003"/>
    <x v="284"/>
  </r>
  <r>
    <x v="1"/>
    <x v="19"/>
    <n v="7.57"/>
    <x v="285"/>
  </r>
  <r>
    <x v="1"/>
    <x v="41"/>
    <n v="8.44"/>
    <x v="286"/>
  </r>
  <r>
    <x v="1"/>
    <x v="30"/>
    <n v="7.69"/>
    <x v="287"/>
  </r>
  <r>
    <x v="1"/>
    <x v="30"/>
    <n v="5.88"/>
    <x v="288"/>
  </r>
  <r>
    <x v="1"/>
    <x v="20"/>
    <n v="7.55"/>
    <x v="289"/>
  </r>
  <r>
    <x v="1"/>
    <x v="35"/>
    <n v="5.61"/>
    <x v="290"/>
  </r>
  <r>
    <x v="1"/>
    <x v="36"/>
    <n v="5.3"/>
    <x v="291"/>
  </r>
  <r>
    <x v="1"/>
    <x v="23"/>
    <n v="8.94"/>
    <x v="292"/>
  </r>
  <r>
    <x v="1"/>
    <x v="16"/>
    <n v="4.1399999999999997"/>
    <x v="293"/>
  </r>
  <r>
    <x v="1"/>
    <x v="30"/>
    <n v="6.68"/>
    <x v="294"/>
  </r>
  <r>
    <x v="1"/>
    <x v="26"/>
    <n v="8.08"/>
    <x v="295"/>
  </r>
  <r>
    <x v="1"/>
    <x v="26"/>
    <n v="6.33"/>
    <x v="296"/>
  </r>
  <r>
    <x v="1"/>
    <x v="0"/>
    <n v="9.99"/>
    <x v="297"/>
  </r>
  <r>
    <x v="1"/>
    <x v="53"/>
    <n v="5.83"/>
    <x v="298"/>
  </r>
  <r>
    <x v="1"/>
    <x v="45"/>
    <n v="8.5399999999999991"/>
    <x v="299"/>
  </r>
  <r>
    <x v="1"/>
    <x v="41"/>
    <n v="7.18"/>
    <x v="300"/>
  </r>
  <r>
    <x v="1"/>
    <x v="57"/>
    <n v="8.8000000000000007"/>
    <x v="301"/>
  </r>
  <r>
    <x v="1"/>
    <x v="26"/>
    <n v="9.33"/>
    <x v="302"/>
  </r>
  <r>
    <x v="1"/>
    <x v="15"/>
    <n v="8.98"/>
    <x v="303"/>
  </r>
  <r>
    <x v="1"/>
    <x v="19"/>
    <n v="6.84"/>
    <x v="304"/>
  </r>
  <r>
    <x v="1"/>
    <x v="25"/>
    <n v="7.66"/>
    <x v="305"/>
  </r>
  <r>
    <x v="1"/>
    <x v="7"/>
    <n v="7.93"/>
    <x v="306"/>
  </r>
  <r>
    <x v="1"/>
    <x v="35"/>
    <n v="4"/>
    <x v="307"/>
  </r>
  <r>
    <x v="1"/>
    <x v="4"/>
    <n v="5.97"/>
    <x v="308"/>
  </r>
  <r>
    <x v="1"/>
    <x v="32"/>
    <n v="5.45"/>
    <x v="309"/>
  </r>
  <r>
    <x v="1"/>
    <x v="30"/>
    <n v="4.78"/>
    <x v="310"/>
  </r>
  <r>
    <x v="1"/>
    <x v="46"/>
    <n v="5.53"/>
    <x v="311"/>
  </r>
  <r>
    <x v="1"/>
    <x v="10"/>
    <n v="9.17"/>
    <x v="312"/>
  </r>
  <r>
    <x v="1"/>
    <x v="26"/>
    <n v="5.05"/>
    <x v="313"/>
  </r>
  <r>
    <x v="1"/>
    <x v="41"/>
    <n v="8.6"/>
    <x v="314"/>
  </r>
  <r>
    <x v="1"/>
    <x v="11"/>
    <n v="6.41"/>
    <x v="315"/>
  </r>
  <r>
    <x v="1"/>
    <x v="15"/>
    <n v="9.25"/>
    <x v="316"/>
  </r>
  <r>
    <x v="1"/>
    <x v="46"/>
    <n v="6.78"/>
    <x v="317"/>
  </r>
  <r>
    <x v="1"/>
    <x v="47"/>
    <n v="5.42"/>
    <x v="318"/>
  </r>
  <r>
    <x v="1"/>
    <x v="4"/>
    <n v="7.37"/>
    <x v="319"/>
  </r>
  <r>
    <x v="1"/>
    <x v="15"/>
    <n v="4.96"/>
    <x v="320"/>
  </r>
  <r>
    <x v="1"/>
    <x v="58"/>
    <n v="7.27"/>
    <x v="321"/>
  </r>
  <r>
    <x v="1"/>
    <x v="57"/>
    <n v="6.31"/>
    <x v="322"/>
  </r>
  <r>
    <x v="1"/>
    <x v="36"/>
    <n v="8.91"/>
    <x v="323"/>
  </r>
  <r>
    <x v="1"/>
    <x v="16"/>
    <n v="9.8699999999999992"/>
    <x v="324"/>
  </r>
  <r>
    <x v="1"/>
    <x v="25"/>
    <n v="4.24"/>
    <x v="325"/>
  </r>
  <r>
    <x v="1"/>
    <x v="58"/>
    <n v="4.2"/>
    <x v="326"/>
  </r>
  <r>
    <x v="1"/>
    <x v="26"/>
    <n v="5.58"/>
    <x v="327"/>
  </r>
  <r>
    <x v="1"/>
    <x v="48"/>
    <n v="5.68"/>
    <x v="328"/>
  </r>
  <r>
    <x v="1"/>
    <x v="15"/>
    <n v="9.69"/>
    <x v="329"/>
  </r>
  <r>
    <x v="1"/>
    <x v="8"/>
    <n v="8.11"/>
    <x v="330"/>
  </r>
  <r>
    <x v="1"/>
    <x v="30"/>
    <n v="5.0999999999999996"/>
    <x v="331"/>
  </r>
  <r>
    <x v="1"/>
    <x v="30"/>
    <n v="8.35"/>
    <x v="332"/>
  </r>
  <r>
    <x v="1"/>
    <x v="18"/>
    <n v="5.74"/>
    <x v="333"/>
  </r>
  <r>
    <x v="1"/>
    <x v="25"/>
    <n v="6.85"/>
    <x v="334"/>
  </r>
  <r>
    <x v="1"/>
    <x v="17"/>
    <n v="9.5"/>
    <x v="335"/>
  </r>
  <r>
    <x v="1"/>
    <x v="46"/>
    <n v="5.86"/>
    <x v="336"/>
  </r>
  <r>
    <x v="1"/>
    <x v="44"/>
    <n v="6.5"/>
    <x v="337"/>
  </r>
  <r>
    <x v="1"/>
    <x v="50"/>
    <n v="8.7899999999999991"/>
    <x v="338"/>
  </r>
  <r>
    <x v="1"/>
    <x v="8"/>
    <n v="6.71"/>
    <x v="339"/>
  </r>
  <r>
    <x v="1"/>
    <x v="43"/>
    <n v="7.27"/>
    <x v="340"/>
  </r>
  <r>
    <x v="1"/>
    <x v="24"/>
    <n v="6.91"/>
    <x v="320"/>
  </r>
  <r>
    <x v="1"/>
    <x v="8"/>
    <n v="6.94"/>
    <x v="341"/>
  </r>
  <r>
    <x v="1"/>
    <x v="10"/>
    <n v="5.24"/>
    <x v="342"/>
  </r>
  <r>
    <x v="1"/>
    <x v="48"/>
    <n v="4.4400000000000004"/>
    <x v="343"/>
  </r>
  <r>
    <x v="1"/>
    <x v="16"/>
    <n v="7.58"/>
    <x v="344"/>
  </r>
  <r>
    <x v="1"/>
    <x v="0"/>
    <n v="9.0399999999999991"/>
    <x v="345"/>
  </r>
  <r>
    <x v="1"/>
    <x v="30"/>
    <n v="7.84"/>
    <x v="346"/>
  </r>
  <r>
    <x v="1"/>
    <x v="35"/>
    <n v="5.18"/>
    <x v="347"/>
  </r>
  <r>
    <x v="1"/>
    <x v="32"/>
    <n v="8.14"/>
    <x v="348"/>
  </r>
  <r>
    <x v="1"/>
    <x v="48"/>
    <n v="9.57"/>
    <x v="349"/>
  </r>
  <r>
    <x v="1"/>
    <x v="59"/>
    <n v="6.51"/>
    <x v="350"/>
  </r>
  <r>
    <x v="1"/>
    <x v="38"/>
    <n v="8.65"/>
    <x v="351"/>
  </r>
  <r>
    <x v="1"/>
    <x v="29"/>
    <n v="6.09"/>
    <x v="352"/>
  </r>
  <r>
    <x v="1"/>
    <x v="11"/>
    <n v="7.79"/>
    <x v="353"/>
  </r>
  <r>
    <x v="1"/>
    <x v="60"/>
    <n v="5.58"/>
    <x v="354"/>
  </r>
  <r>
    <x v="1"/>
    <x v="57"/>
    <n v="8.68"/>
    <x v="355"/>
  </r>
  <r>
    <x v="1"/>
    <x v="33"/>
    <n v="7.81"/>
    <x v="356"/>
  </r>
  <r>
    <x v="1"/>
    <x v="44"/>
    <n v="5.22"/>
    <x v="357"/>
  </r>
  <r>
    <x v="1"/>
    <x v="9"/>
    <n v="8.6"/>
    <x v="358"/>
  </r>
  <r>
    <x v="1"/>
    <x v="6"/>
    <n v="4.22"/>
    <x v="359"/>
  </r>
  <r>
    <x v="1"/>
    <x v="43"/>
    <n v="6.95"/>
    <x v="360"/>
  </r>
  <r>
    <x v="1"/>
    <x v="36"/>
    <n v="6.82"/>
    <x v="361"/>
  </r>
  <r>
    <x v="1"/>
    <x v="7"/>
    <n v="9.06"/>
    <x v="362"/>
  </r>
  <r>
    <x v="1"/>
    <x v="48"/>
    <n v="6.7"/>
    <x v="76"/>
  </r>
  <r>
    <x v="1"/>
    <x v="19"/>
    <n v="4.0199999999999996"/>
    <x v="363"/>
  </r>
  <r>
    <x v="1"/>
    <x v="15"/>
    <n v="9.5299999999999994"/>
    <x v="364"/>
  </r>
  <r>
    <x v="1"/>
    <x v="0"/>
    <n v="6.49"/>
    <x v="365"/>
  </r>
  <r>
    <x v="1"/>
    <x v="21"/>
    <n v="8.85"/>
    <x v="366"/>
  </r>
  <r>
    <x v="1"/>
    <x v="24"/>
    <n v="6.27"/>
    <x v="367"/>
  </r>
  <r>
    <x v="1"/>
    <x v="60"/>
    <n v="6.18"/>
    <x v="368"/>
  </r>
  <r>
    <x v="1"/>
    <x v="57"/>
    <n v="8"/>
    <x v="369"/>
  </r>
  <r>
    <x v="1"/>
    <x v="22"/>
    <n v="6.96"/>
    <x v="370"/>
  </r>
  <r>
    <x v="1"/>
    <x v="26"/>
    <n v="9.56"/>
    <x v="371"/>
  </r>
  <r>
    <x v="1"/>
    <x v="12"/>
    <n v="6.06"/>
    <x v="372"/>
  </r>
  <r>
    <x v="1"/>
    <x v="10"/>
    <n v="7.7"/>
    <x v="373"/>
  </r>
  <r>
    <x v="1"/>
    <x v="44"/>
    <n v="5.05"/>
    <x v="374"/>
  </r>
  <r>
    <x v="1"/>
    <x v="57"/>
    <n v="7.38"/>
    <x v="375"/>
  </r>
  <r>
    <x v="1"/>
    <x v="46"/>
    <n v="6.23"/>
    <x v="376"/>
  </r>
  <r>
    <x v="1"/>
    <x v="57"/>
    <n v="7.19"/>
    <x v="377"/>
  </r>
  <r>
    <x v="1"/>
    <x v="0"/>
    <n v="9.3800000000000008"/>
    <x v="378"/>
  </r>
  <r>
    <x v="1"/>
    <x v="14"/>
    <n v="7.98"/>
    <x v="379"/>
  </r>
  <r>
    <x v="1"/>
    <x v="0"/>
    <n v="6.66"/>
    <x v="380"/>
  </r>
  <r>
    <x v="1"/>
    <x v="43"/>
    <n v="6.96"/>
    <x v="381"/>
  </r>
  <r>
    <x v="1"/>
    <x v="35"/>
    <n v="7.07"/>
    <x v="382"/>
  </r>
  <r>
    <x v="1"/>
    <x v="61"/>
    <n v="8.08"/>
    <x v="383"/>
  </r>
  <r>
    <x v="1"/>
    <x v="39"/>
    <n v="6.25"/>
    <x v="384"/>
  </r>
  <r>
    <x v="1"/>
    <x v="38"/>
    <n v="5.15"/>
    <x v="385"/>
  </r>
  <r>
    <x v="1"/>
    <x v="4"/>
    <n v="8.5500000000000007"/>
    <x v="386"/>
  </r>
  <r>
    <x v="1"/>
    <x v="19"/>
    <n v="7.31"/>
    <x v="387"/>
  </r>
  <r>
    <x v="1"/>
    <x v="39"/>
    <n v="8.41"/>
    <x v="388"/>
  </r>
  <r>
    <x v="1"/>
    <x v="43"/>
    <n v="5.65"/>
    <x v="389"/>
  </r>
  <r>
    <x v="1"/>
    <x v="32"/>
    <n v="9.6199999999999992"/>
    <x v="390"/>
  </r>
  <r>
    <x v="1"/>
    <x v="4"/>
    <n v="5.94"/>
    <x v="391"/>
  </r>
  <r>
    <x v="1"/>
    <x v="11"/>
    <n v="6.22"/>
    <x v="392"/>
  </r>
  <r>
    <x v="1"/>
    <x v="17"/>
    <n v="6.99"/>
    <x v="393"/>
  </r>
  <r>
    <x v="1"/>
    <x v="10"/>
    <n v="6.05"/>
    <x v="394"/>
  </r>
  <r>
    <x v="1"/>
    <x v="36"/>
    <n v="5.31"/>
    <x v="395"/>
  </r>
  <r>
    <x v="1"/>
    <x v="37"/>
    <n v="5.61"/>
    <x v="396"/>
  </r>
  <r>
    <x v="1"/>
    <x v="35"/>
    <n v="8.83"/>
    <x v="310"/>
  </r>
  <r>
    <x v="1"/>
    <x v="4"/>
    <n v="4.57"/>
    <x v="397"/>
  </r>
  <r>
    <x v="1"/>
    <x v="10"/>
    <n v="5.99"/>
    <x v="398"/>
  </r>
  <r>
    <x v="1"/>
    <x v="31"/>
    <n v="7.67"/>
    <x v="55"/>
  </r>
  <r>
    <x v="1"/>
    <x v="24"/>
    <n v="8.2899999999999991"/>
    <x v="399"/>
  </r>
  <r>
    <x v="1"/>
    <x v="48"/>
    <n v="9.23"/>
    <x v="400"/>
  </r>
  <r>
    <x v="1"/>
    <x v="8"/>
    <n v="5.98"/>
    <x v="401"/>
  </r>
  <r>
    <x v="1"/>
    <x v="15"/>
    <n v="5.35"/>
    <x v="402"/>
  </r>
  <r>
    <x v="1"/>
    <x v="35"/>
    <n v="9.02"/>
    <x v="403"/>
  </r>
  <r>
    <x v="1"/>
    <x v="16"/>
    <n v="7.27"/>
    <x v="404"/>
  </r>
  <r>
    <x v="1"/>
    <x v="36"/>
    <n v="9.3000000000000007"/>
    <x v="405"/>
  </r>
  <r>
    <x v="1"/>
    <x v="30"/>
    <n v="6.75"/>
    <x v="406"/>
  </r>
  <r>
    <x v="1"/>
    <x v="8"/>
    <n v="8.8800000000000008"/>
    <x v="317"/>
  </r>
  <r>
    <x v="1"/>
    <x v="8"/>
    <n v="7.25"/>
    <x v="173"/>
  </r>
  <r>
    <x v="1"/>
    <x v="25"/>
    <n v="6.8"/>
    <x v="407"/>
  </r>
  <r>
    <x v="1"/>
    <x v="15"/>
    <n v="6.65"/>
    <x v="408"/>
  </r>
  <r>
    <x v="1"/>
    <x v="16"/>
    <n v="6.93"/>
    <x v="409"/>
  </r>
  <r>
    <x v="1"/>
    <x v="26"/>
    <n v="8.74"/>
    <x v="410"/>
  </r>
  <r>
    <x v="1"/>
    <x v="24"/>
    <n v="7.9"/>
    <x v="411"/>
  </r>
  <r>
    <x v="1"/>
    <x v="31"/>
    <n v="6.73"/>
    <x v="412"/>
  </r>
  <r>
    <x v="1"/>
    <x v="9"/>
    <n v="5.79"/>
    <x v="413"/>
  </r>
  <r>
    <x v="1"/>
    <x v="4"/>
    <n v="4.99"/>
    <x v="414"/>
  </r>
  <r>
    <x v="1"/>
    <x v="25"/>
    <n v="8.52"/>
    <x v="415"/>
  </r>
  <r>
    <x v="1"/>
    <x v="62"/>
    <n v="6.65"/>
    <x v="416"/>
  </r>
  <r>
    <x v="1"/>
    <x v="45"/>
    <n v="7.12"/>
    <x v="417"/>
  </r>
  <r>
    <x v="1"/>
    <x v="51"/>
    <n v="7.45"/>
    <x v="418"/>
  </r>
  <r>
    <x v="1"/>
    <x v="33"/>
    <n v="6.02"/>
    <x v="419"/>
  </r>
  <r>
    <x v="1"/>
    <x v="58"/>
    <n v="7.87"/>
    <x v="420"/>
  </r>
  <r>
    <x v="1"/>
    <x v="46"/>
    <n v="4.6900000000000004"/>
    <x v="421"/>
  </r>
  <r>
    <x v="1"/>
    <x v="9"/>
    <n v="6.74"/>
    <x v="422"/>
  </r>
  <r>
    <x v="1"/>
    <x v="33"/>
    <n v="4.92"/>
    <x v="423"/>
  </r>
  <r>
    <x v="1"/>
    <x v="8"/>
    <n v="7.25"/>
    <x v="424"/>
  </r>
  <r>
    <x v="1"/>
    <x v="29"/>
    <n v="5.05"/>
    <x v="425"/>
  </r>
  <r>
    <x v="1"/>
    <x v="35"/>
    <n v="5.65"/>
    <x v="426"/>
  </r>
  <r>
    <x v="1"/>
    <x v="29"/>
    <n v="9.1999999999999993"/>
    <x v="427"/>
  </r>
  <r>
    <x v="1"/>
    <x v="24"/>
    <n v="6.32"/>
    <x v="428"/>
  </r>
  <r>
    <x v="1"/>
    <x v="17"/>
    <n v="4.3899999999999997"/>
    <x v="429"/>
  </r>
  <r>
    <x v="1"/>
    <x v="21"/>
    <n v="9.18"/>
    <x v="430"/>
  </r>
  <r>
    <x v="1"/>
    <x v="15"/>
    <n v="7.42"/>
    <x v="431"/>
  </r>
  <r>
    <x v="1"/>
    <x v="9"/>
    <n v="9.69"/>
    <x v="432"/>
  </r>
  <r>
    <x v="1"/>
    <x v="45"/>
    <n v="6.03"/>
    <x v="433"/>
  </r>
  <r>
    <x v="1"/>
    <x v="63"/>
    <n v="4.37"/>
    <x v="434"/>
  </r>
  <r>
    <x v="1"/>
    <x v="11"/>
    <n v="7.73"/>
    <x v="435"/>
  </r>
  <r>
    <x v="1"/>
    <x v="43"/>
    <n v="4.8"/>
    <x v="436"/>
  </r>
  <r>
    <x v="1"/>
    <x v="24"/>
    <n v="4.8499999999999996"/>
    <x v="437"/>
  </r>
  <r>
    <x v="1"/>
    <x v="60"/>
    <n v="8.42"/>
    <x v="438"/>
  </r>
  <r>
    <x v="1"/>
    <x v="45"/>
    <n v="9.73"/>
    <x v="439"/>
  </r>
  <r>
    <x v="1"/>
    <x v="5"/>
    <n v="9.27"/>
    <x v="440"/>
  </r>
  <r>
    <x v="1"/>
    <x v="20"/>
    <n v="4.6100000000000003"/>
    <x v="441"/>
  </r>
  <r>
    <x v="1"/>
    <x v="26"/>
    <n v="7.46"/>
    <x v="442"/>
  </r>
  <r>
    <x v="1"/>
    <x v="8"/>
    <n v="5.86"/>
    <x v="443"/>
  </r>
  <r>
    <x v="1"/>
    <x v="6"/>
    <n v="9.1999999999999993"/>
    <x v="444"/>
  </r>
  <r>
    <x v="1"/>
    <x v="30"/>
    <n v="4.46"/>
    <x v="445"/>
  </r>
  <r>
    <x v="1"/>
    <x v="38"/>
    <n v="9.44"/>
    <x v="446"/>
  </r>
  <r>
    <x v="1"/>
    <x v="32"/>
    <n v="9.4700000000000006"/>
    <x v="447"/>
  </r>
  <r>
    <x v="1"/>
    <x v="36"/>
    <n v="7.81"/>
    <x v="448"/>
  </r>
  <r>
    <x v="1"/>
    <x v="23"/>
    <n v="6.34"/>
    <x v="449"/>
  </r>
  <r>
    <x v="1"/>
    <x v="5"/>
    <n v="5.5"/>
    <x v="450"/>
  </r>
  <r>
    <x v="1"/>
    <x v="39"/>
    <n v="9.99"/>
    <x v="289"/>
  </r>
  <r>
    <x v="1"/>
    <x v="39"/>
    <n v="8.89"/>
    <x v="451"/>
  </r>
  <r>
    <x v="1"/>
    <x v="20"/>
    <n v="9.3000000000000007"/>
    <x v="452"/>
  </r>
  <r>
    <x v="1"/>
    <x v="6"/>
    <n v="6.67"/>
    <x v="453"/>
  </r>
  <r>
    <x v="1"/>
    <x v="19"/>
    <n v="6.54"/>
    <x v="454"/>
  </r>
  <r>
    <x v="1"/>
    <x v="33"/>
    <n v="6.92"/>
    <x v="455"/>
  </r>
  <r>
    <x v="1"/>
    <x v="40"/>
    <n v="5.91"/>
    <x v="456"/>
  </r>
  <r>
    <x v="1"/>
    <x v="7"/>
    <n v="5.76"/>
    <x v="457"/>
  </r>
  <r>
    <x v="1"/>
    <x v="16"/>
    <n v="9.27"/>
    <x v="458"/>
  </r>
  <r>
    <x v="1"/>
    <x v="5"/>
    <n v="9.2100000000000009"/>
    <x v="459"/>
  </r>
  <r>
    <x v="1"/>
    <x v="18"/>
    <n v="4.6399999999999997"/>
    <x v="460"/>
  </r>
  <r>
    <x v="1"/>
    <x v="23"/>
    <n v="7.46"/>
    <x v="461"/>
  </r>
  <r>
    <x v="1"/>
    <x v="64"/>
    <n v="5.85"/>
    <x v="462"/>
  </r>
  <r>
    <x v="1"/>
    <x v="21"/>
    <n v="6.23"/>
    <x v="463"/>
  </r>
  <r>
    <x v="1"/>
    <x v="35"/>
    <n v="6.46"/>
    <x v="196"/>
  </r>
  <r>
    <x v="1"/>
    <x v="57"/>
    <n v="7.48"/>
    <x v="464"/>
  </r>
  <r>
    <x v="1"/>
    <x v="46"/>
    <n v="5.93"/>
    <x v="465"/>
  </r>
  <r>
    <x v="1"/>
    <x v="51"/>
    <n v="4.96"/>
    <x v="466"/>
  </r>
  <r>
    <x v="1"/>
    <x v="17"/>
    <n v="4.0599999999999996"/>
    <x v="467"/>
  </r>
  <r>
    <x v="1"/>
    <x v="24"/>
    <n v="4.1500000000000004"/>
    <x v="468"/>
  </r>
  <r>
    <x v="1"/>
    <x v="57"/>
    <n v="4.3099999999999996"/>
    <x v="469"/>
  </r>
  <r>
    <x v="1"/>
    <x v="14"/>
    <n v="7.07"/>
    <x v="470"/>
  </r>
  <r>
    <x v="1"/>
    <x v="38"/>
    <n v="6.64"/>
    <x v="471"/>
  </r>
  <r>
    <x v="1"/>
    <x v="15"/>
    <n v="4.62"/>
    <x v="472"/>
  </r>
  <r>
    <x v="1"/>
    <x v="1"/>
    <n v="4.03"/>
    <x v="473"/>
  </r>
  <r>
    <x v="1"/>
    <x v="20"/>
    <n v="8.9700000000000006"/>
    <x v="474"/>
  </r>
  <r>
    <x v="1"/>
    <x v="60"/>
    <n v="5.21"/>
    <x v="475"/>
  </r>
  <r>
    <x v="1"/>
    <x v="10"/>
    <n v="7.93"/>
    <x v="476"/>
  </r>
  <r>
    <x v="1"/>
    <x v="11"/>
    <n v="4.12"/>
    <x v="477"/>
  </r>
  <r>
    <x v="1"/>
    <x v="6"/>
    <n v="4.62"/>
    <x v="478"/>
  </r>
  <r>
    <x v="1"/>
    <x v="53"/>
    <n v="7.06"/>
    <x v="479"/>
  </r>
  <r>
    <x v="1"/>
    <x v="13"/>
    <n v="9.23"/>
    <x v="480"/>
  </r>
  <r>
    <x v="1"/>
    <x v="64"/>
    <n v="5.96"/>
    <x v="481"/>
  </r>
  <r>
    <x v="1"/>
    <x v="41"/>
    <n v="9.24"/>
    <x v="482"/>
  </r>
  <r>
    <x v="1"/>
    <x v="17"/>
    <n v="5.84"/>
    <x v="483"/>
  </r>
  <r>
    <x v="1"/>
    <x v="35"/>
    <n v="4.66"/>
    <x v="484"/>
  </r>
  <r>
    <x v="1"/>
    <x v="44"/>
    <n v="8.41"/>
    <x v="485"/>
  </r>
  <r>
    <x v="1"/>
    <x v="58"/>
    <n v="9.15"/>
    <x v="486"/>
  </r>
  <r>
    <x v="1"/>
    <x v="47"/>
    <n v="5.67"/>
    <x v="487"/>
  </r>
  <r>
    <x v="1"/>
    <x v="15"/>
    <n v="5.59"/>
    <x v="488"/>
  </r>
  <r>
    <x v="1"/>
    <x v="10"/>
    <n v="9.1"/>
    <x v="489"/>
  </r>
  <r>
    <x v="1"/>
    <x v="57"/>
    <n v="6.24"/>
    <x v="490"/>
  </r>
  <r>
    <x v="1"/>
    <x v="29"/>
    <n v="8.1"/>
    <x v="491"/>
  </r>
  <r>
    <x v="1"/>
    <x v="31"/>
    <n v="5.61"/>
    <x v="124"/>
  </r>
  <r>
    <x v="1"/>
    <x v="4"/>
    <n v="5.48"/>
    <x v="492"/>
  </r>
  <r>
    <x v="1"/>
    <x v="43"/>
    <n v="4.26"/>
    <x v="493"/>
  </r>
  <r>
    <x v="1"/>
    <x v="36"/>
    <n v="9.68"/>
    <x v="494"/>
  </r>
  <r>
    <x v="1"/>
    <x v="53"/>
    <n v="9.86"/>
    <x v="495"/>
  </r>
  <r>
    <x v="1"/>
    <x v="4"/>
    <n v="4.88"/>
    <x v="496"/>
  </r>
  <r>
    <x v="1"/>
    <x v="49"/>
    <n v="9.6199999999999992"/>
    <x v="497"/>
  </r>
  <r>
    <x v="1"/>
    <x v="4"/>
    <n v="6.28"/>
    <x v="498"/>
  </r>
  <r>
    <x v="1"/>
    <x v="58"/>
    <n v="9.58"/>
    <x v="499"/>
  </r>
  <r>
    <x v="1"/>
    <x v="29"/>
    <n v="5.79"/>
    <x v="500"/>
  </r>
  <r>
    <x v="1"/>
    <x v="4"/>
    <n v="6.25"/>
    <x v="501"/>
  </r>
  <r>
    <x v="1"/>
    <x v="48"/>
    <n v="4.46"/>
    <x v="502"/>
  </r>
  <r>
    <x v="1"/>
    <x v="35"/>
    <n v="6.56"/>
    <x v="503"/>
  </r>
  <r>
    <x v="1"/>
    <x v="5"/>
    <n v="8.6999999999999993"/>
    <x v="504"/>
  </r>
  <r>
    <x v="1"/>
    <x v="31"/>
    <n v="8.68"/>
    <x v="505"/>
  </r>
  <r>
    <x v="1"/>
    <x v="4"/>
    <n v="4.78"/>
    <x v="506"/>
  </r>
  <r>
    <x v="1"/>
    <x v="16"/>
    <n v="4.3899999999999997"/>
    <x v="507"/>
  </r>
  <r>
    <x v="1"/>
    <x v="17"/>
    <n v="5.66"/>
    <x v="508"/>
  </r>
  <r>
    <x v="1"/>
    <x v="44"/>
    <n v="6.47"/>
    <x v="509"/>
  </r>
  <r>
    <x v="1"/>
    <x v="57"/>
    <n v="7.3"/>
    <x v="510"/>
  </r>
  <r>
    <x v="1"/>
    <x v="58"/>
    <n v="6.16"/>
    <x v="511"/>
  </r>
  <r>
    <x v="1"/>
    <x v="50"/>
    <n v="5.67"/>
    <x v="512"/>
  </r>
  <r>
    <x v="1"/>
    <x v="45"/>
    <n v="5.96"/>
    <x v="132"/>
  </r>
  <r>
    <x v="1"/>
    <x v="30"/>
    <n v="7.97"/>
    <x v="513"/>
  </r>
  <r>
    <x v="1"/>
    <x v="43"/>
    <n v="8.02"/>
    <x v="514"/>
  </r>
  <r>
    <x v="1"/>
    <x v="9"/>
    <n v="6.27"/>
    <x v="515"/>
  </r>
  <r>
    <x v="1"/>
    <x v="48"/>
    <n v="8.1199999999999992"/>
    <x v="516"/>
  </r>
  <r>
    <x v="1"/>
    <x v="58"/>
    <n v="6.65"/>
    <x v="517"/>
  </r>
  <r>
    <x v="1"/>
    <x v="65"/>
    <n v="8.69"/>
    <x v="518"/>
  </r>
  <r>
    <x v="1"/>
    <x v="4"/>
    <n v="8.0399999999999991"/>
    <x v="519"/>
  </r>
  <r>
    <x v="1"/>
    <x v="45"/>
    <n v="5.0999999999999996"/>
    <x v="226"/>
  </r>
  <r>
    <x v="1"/>
    <x v="3"/>
    <n v="8.19"/>
    <x v="520"/>
  </r>
  <r>
    <x v="1"/>
    <x v="6"/>
    <n v="4.87"/>
    <x v="521"/>
  </r>
  <r>
    <x v="1"/>
    <x v="51"/>
    <n v="6.46"/>
    <x v="522"/>
  </r>
  <r>
    <x v="1"/>
    <x v="25"/>
    <n v="8.68"/>
    <x v="523"/>
  </r>
  <r>
    <x v="1"/>
    <x v="35"/>
    <n v="7.72"/>
    <x v="524"/>
  </r>
  <r>
    <x v="1"/>
    <x v="42"/>
    <n v="9.33"/>
    <x v="525"/>
  </r>
  <r>
    <x v="1"/>
    <x v="6"/>
    <n v="9.25"/>
    <x v="526"/>
  </r>
  <r>
    <x v="1"/>
    <x v="10"/>
    <n v="6.91"/>
    <x v="359"/>
  </r>
  <r>
    <x v="1"/>
    <x v="35"/>
    <n v="8.6199999999999992"/>
    <x v="527"/>
  </r>
  <r>
    <x v="1"/>
    <x v="24"/>
    <n v="5.88"/>
    <x v="528"/>
  </r>
  <r>
    <x v="1"/>
    <x v="23"/>
    <n v="7.3"/>
    <x v="529"/>
  </r>
  <r>
    <x v="1"/>
    <x v="43"/>
    <n v="5.93"/>
    <x v="530"/>
  </r>
  <r>
    <x v="1"/>
    <x v="18"/>
    <n v="8.19"/>
    <x v="531"/>
  </r>
  <r>
    <x v="1"/>
    <x v="11"/>
    <n v="8.7799999999999994"/>
    <x v="532"/>
  </r>
  <r>
    <x v="1"/>
    <x v="25"/>
    <n v="7.29"/>
    <x v="533"/>
  </r>
  <r>
    <x v="1"/>
    <x v="37"/>
    <n v="7.37"/>
    <x v="534"/>
  </r>
  <r>
    <x v="1"/>
    <x v="23"/>
    <n v="9"/>
    <x v="535"/>
  </r>
  <r>
    <x v="1"/>
    <x v="58"/>
    <n v="9.5299999999999994"/>
    <x v="536"/>
  </r>
  <r>
    <x v="1"/>
    <x v="43"/>
    <n v="9.85"/>
    <x v="537"/>
  </r>
  <r>
    <x v="1"/>
    <x v="0"/>
    <n v="8.74"/>
    <x v="538"/>
  </r>
  <r>
    <x v="1"/>
    <x v="25"/>
    <n v="5.73"/>
    <x v="539"/>
  </r>
  <r>
    <x v="1"/>
    <x v="24"/>
    <n v="2.67"/>
    <x v="540"/>
  </r>
  <r>
    <x v="1"/>
    <x v="22"/>
    <n v="2.4"/>
    <x v="541"/>
  </r>
  <r>
    <x v="1"/>
    <x v="39"/>
    <n v="2"/>
    <x v="542"/>
  </r>
  <r>
    <x v="1"/>
    <x v="37"/>
    <n v="4"/>
    <x v="543"/>
  </r>
  <r>
    <x v="1"/>
    <x v="21"/>
    <n v="4"/>
    <x v="544"/>
  </r>
  <r>
    <x v="1"/>
    <x v="42"/>
    <n v="2.5"/>
    <x v="545"/>
  </r>
  <r>
    <x v="1"/>
    <x v="48"/>
    <n v="3.5"/>
    <x v="546"/>
  </r>
  <r>
    <x v="1"/>
    <x v="38"/>
    <n v="2.2999999999999998"/>
    <x v="547"/>
  </r>
  <r>
    <x v="1"/>
    <x v="30"/>
    <n v="3"/>
    <x v="548"/>
  </r>
  <r>
    <x v="1"/>
    <x v="36"/>
    <n v="2.6"/>
    <x v="549"/>
  </r>
  <r>
    <x v="1"/>
    <x v="47"/>
    <n v="2.2999999999999998"/>
    <x v="219"/>
  </r>
  <r>
    <x v="1"/>
    <x v="41"/>
    <n v="2"/>
    <x v="550"/>
  </r>
  <r>
    <x v="1"/>
    <x v="45"/>
    <n v="3.3"/>
    <x v="551"/>
  </r>
  <r>
    <x v="1"/>
    <x v="7"/>
    <n v="1.8"/>
    <x v="552"/>
  </r>
  <r>
    <x v="1"/>
    <x v="9"/>
    <n v="1.5"/>
    <x v="553"/>
  </r>
  <r>
    <x v="1"/>
    <x v="0"/>
    <n v="2.8"/>
    <x v="554"/>
  </r>
  <r>
    <x v="1"/>
    <x v="48"/>
    <n v="2.2999999999999998"/>
    <x v="555"/>
  </r>
  <r>
    <x v="1"/>
    <x v="42"/>
    <n v="1.8"/>
    <x v="556"/>
  </r>
  <r>
    <x v="1"/>
    <x v="33"/>
    <n v="3.6"/>
    <x v="557"/>
  </r>
  <r>
    <x v="1"/>
    <x v="4"/>
    <n v="2.4"/>
    <x v="558"/>
  </r>
  <r>
    <x v="1"/>
    <x v="22"/>
    <n v="3.7"/>
    <x v="559"/>
  </r>
  <r>
    <x v="1"/>
    <x v="17"/>
    <n v="3.9"/>
    <x v="560"/>
  </r>
  <r>
    <x v="1"/>
    <x v="64"/>
    <n v="2.7"/>
    <x v="561"/>
  </r>
  <r>
    <x v="1"/>
    <x v="11"/>
    <n v="3.8"/>
    <x v="562"/>
  </r>
  <r>
    <x v="1"/>
    <x v="4"/>
    <n v="3.8"/>
    <x v="563"/>
  </r>
  <r>
    <x v="1"/>
    <x v="36"/>
    <n v="3.2"/>
    <x v="564"/>
  </r>
  <r>
    <x v="1"/>
    <x v="52"/>
    <n v="3.6"/>
    <x v="565"/>
  </r>
  <r>
    <x v="1"/>
    <x v="19"/>
    <n v="2.6"/>
    <x v="566"/>
  </r>
  <r>
    <x v="1"/>
    <x v="10"/>
    <n v="2"/>
    <x v="567"/>
  </r>
  <r>
    <x v="1"/>
    <x v="11"/>
    <n v="2.9"/>
    <x v="568"/>
  </r>
  <r>
    <x v="1"/>
    <x v="14"/>
    <n v="3"/>
    <x v="569"/>
  </r>
  <r>
    <x v="1"/>
    <x v="3"/>
    <n v="3.5"/>
    <x v="570"/>
  </r>
  <r>
    <x v="1"/>
    <x v="15"/>
    <n v="2.6"/>
    <x v="571"/>
  </r>
  <r>
    <x v="1"/>
    <x v="58"/>
    <n v="1.5"/>
    <x v="572"/>
  </r>
  <r>
    <x v="1"/>
    <x v="11"/>
    <n v="3.8"/>
    <x v="573"/>
  </r>
  <r>
    <x v="1"/>
    <x v="4"/>
    <n v="4"/>
    <x v="574"/>
  </r>
  <r>
    <x v="1"/>
    <x v="31"/>
    <n v="3.3"/>
    <x v="575"/>
  </r>
  <r>
    <x v="1"/>
    <x v="38"/>
    <n v="3.3"/>
    <x v="576"/>
  </r>
  <r>
    <x v="1"/>
    <x v="8"/>
    <n v="1.9"/>
    <x v="577"/>
  </r>
  <r>
    <x v="1"/>
    <x v="24"/>
    <n v="2.9"/>
    <x v="578"/>
  </r>
  <r>
    <x v="1"/>
    <x v="22"/>
    <n v="3.9"/>
    <x v="579"/>
  </r>
  <r>
    <x v="1"/>
    <x v="48"/>
    <n v="2.1"/>
    <x v="580"/>
  </r>
  <r>
    <x v="1"/>
    <x v="50"/>
    <n v="3.3"/>
    <x v="581"/>
  </r>
  <r>
    <x v="1"/>
    <x v="20"/>
    <n v="2.8"/>
    <x v="582"/>
  </r>
  <r>
    <x v="1"/>
    <x v="14"/>
    <n v="2.1"/>
    <x v="583"/>
  </r>
  <r>
    <x v="1"/>
    <x v="41"/>
    <n v="3.7"/>
    <x v="584"/>
  </r>
  <r>
    <x v="1"/>
    <x v="9"/>
    <n v="3.9"/>
    <x v="585"/>
  </r>
  <r>
    <x v="1"/>
    <x v="44"/>
    <n v="1.6"/>
    <x v="586"/>
  </r>
  <r>
    <x v="1"/>
    <x v="60"/>
    <n v="1.7"/>
    <x v="587"/>
  </r>
  <r>
    <x v="1"/>
    <x v="25"/>
    <n v="1.5"/>
    <x v="588"/>
  </r>
  <r>
    <x v="1"/>
    <x v="8"/>
    <n v="11.3"/>
    <x v="589"/>
  </r>
  <r>
    <x v="1"/>
    <x v="13"/>
    <n v="12"/>
    <x v="590"/>
  </r>
  <r>
    <x v="1"/>
    <x v="4"/>
    <n v="12.5"/>
    <x v="591"/>
  </r>
  <r>
    <x v="1"/>
    <x v="15"/>
    <n v="12.6"/>
    <x v="592"/>
  </r>
  <r>
    <x v="1"/>
    <x v="47"/>
    <n v="10.6"/>
    <x v="593"/>
  </r>
  <r>
    <x v="1"/>
    <x v="29"/>
    <n v="12.7"/>
    <x v="594"/>
  </r>
  <r>
    <x v="1"/>
    <x v="29"/>
    <n v="10.7"/>
    <x v="595"/>
  </r>
  <r>
    <x v="1"/>
    <x v="14"/>
    <n v="12.5"/>
    <x v="596"/>
  </r>
  <r>
    <x v="1"/>
    <x v="20"/>
    <n v="12.1"/>
    <x v="597"/>
  </r>
  <r>
    <x v="1"/>
    <x v="32"/>
    <n v="12.2"/>
    <x v="598"/>
  </r>
  <r>
    <x v="1"/>
    <x v="11"/>
    <n v="12.7"/>
    <x v="599"/>
  </r>
  <r>
    <x v="1"/>
    <x v="53"/>
    <n v="10.4"/>
    <x v="600"/>
  </r>
  <r>
    <x v="1"/>
    <x v="36"/>
    <n v="11.8"/>
    <x v="601"/>
  </r>
  <r>
    <x v="1"/>
    <x v="29"/>
    <n v="11.3"/>
    <x v="602"/>
  </r>
  <r>
    <x v="1"/>
    <x v="30"/>
    <n v="11.9"/>
    <x v="603"/>
  </r>
  <r>
    <x v="1"/>
    <x v="24"/>
    <n v="12.2"/>
    <x v="604"/>
  </r>
  <r>
    <x v="1"/>
    <x v="12"/>
    <n v="11.8"/>
    <x v="515"/>
  </r>
  <r>
    <x v="1"/>
    <x v="16"/>
    <n v="12.3"/>
    <x v="605"/>
  </r>
  <r>
    <x v="1"/>
    <x v="4"/>
    <n v="12"/>
    <x v="606"/>
  </r>
  <r>
    <x v="1"/>
    <x v="40"/>
    <n v="11.9"/>
    <x v="607"/>
  </r>
  <r>
    <x v="1"/>
    <x v="0"/>
    <n v="11.9"/>
    <x v="608"/>
  </r>
  <r>
    <x v="1"/>
    <x v="10"/>
    <n v="10.199999999999999"/>
    <x v="609"/>
  </r>
  <r>
    <x v="1"/>
    <x v="44"/>
    <n v="11.4"/>
    <x v="610"/>
  </r>
  <r>
    <x v="1"/>
    <x v="8"/>
    <n v="12.8"/>
    <x v="611"/>
  </r>
  <r>
    <x v="1"/>
    <x v="58"/>
    <n v="10.6"/>
    <x v="612"/>
  </r>
  <r>
    <x v="1"/>
    <x v="29"/>
    <n v="12.4"/>
    <x v="613"/>
  </r>
  <r>
    <x v="1"/>
    <x v="10"/>
    <n v="10"/>
    <x v="614"/>
  </r>
  <r>
    <x v="1"/>
    <x v="26"/>
    <n v="12.4"/>
    <x v="615"/>
  </r>
  <r>
    <x v="1"/>
    <x v="20"/>
    <n v="11.8"/>
    <x v="616"/>
  </r>
  <r>
    <x v="1"/>
    <x v="19"/>
    <n v="11.1"/>
    <x v="617"/>
  </r>
  <r>
    <x v="1"/>
    <x v="40"/>
    <n v="11"/>
    <x v="618"/>
  </r>
  <r>
    <x v="1"/>
    <x v="44"/>
    <n v="11.3"/>
    <x v="619"/>
  </r>
  <r>
    <x v="1"/>
    <x v="41"/>
    <n v="12.1"/>
    <x v="620"/>
  </r>
  <r>
    <x v="1"/>
    <x v="18"/>
    <n v="11.7"/>
    <x v="621"/>
  </r>
  <r>
    <x v="1"/>
    <x v="36"/>
    <n v="10"/>
    <x v="622"/>
  </r>
  <r>
    <x v="1"/>
    <x v="10"/>
    <n v="10.1"/>
    <x v="623"/>
  </r>
  <r>
    <x v="1"/>
    <x v="43"/>
    <n v="11.6"/>
    <x v="624"/>
  </r>
  <r>
    <x v="1"/>
    <x v="5"/>
    <n v="10.6"/>
    <x v="625"/>
  </r>
  <r>
    <x v="1"/>
    <x v="45"/>
    <n v="10.7"/>
    <x v="626"/>
  </r>
  <r>
    <x v="1"/>
    <x v="50"/>
    <n v="10.3"/>
    <x v="627"/>
  </r>
  <r>
    <x v="1"/>
    <x v="23"/>
    <n v="11.6"/>
    <x v="628"/>
  </r>
  <r>
    <x v="1"/>
    <x v="5"/>
    <n v="12.1"/>
    <x v="629"/>
  </r>
  <r>
    <x v="1"/>
    <x v="18"/>
    <n v="12.5"/>
    <x v="630"/>
  </r>
  <r>
    <x v="1"/>
    <x v="15"/>
    <n v="10.9"/>
    <x v="631"/>
  </r>
  <r>
    <x v="1"/>
    <x v="64"/>
    <n v="13"/>
    <x v="632"/>
  </r>
  <r>
    <x v="1"/>
    <x v="51"/>
    <n v="11.5"/>
    <x v="633"/>
  </r>
  <r>
    <x v="1"/>
    <x v="18"/>
    <n v="11.1"/>
    <x v="634"/>
  </r>
  <r>
    <x v="1"/>
    <x v="18"/>
    <n v="12.5"/>
    <x v="635"/>
  </r>
  <r>
    <x v="1"/>
    <x v="41"/>
    <n v="12.2"/>
    <x v="636"/>
  </r>
  <r>
    <x v="1"/>
    <x v="45"/>
    <n v="12.4"/>
    <x v="637"/>
  </r>
  <r>
    <x v="2"/>
    <x v="66"/>
    <m/>
    <x v="638"/>
  </r>
  <r>
    <x v="2"/>
    <x v="66"/>
    <m/>
    <x v="638"/>
  </r>
  <r>
    <x v="2"/>
    <x v="66"/>
    <m/>
    <x v="6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A6EF5-C175-4D18-BF03-248A2EC261FE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ID CLIENT">
  <location ref="J13:P82" firstHeaderRow="1" firstDataRow="3" firstDataCol="1"/>
  <pivotFields count="4">
    <pivotField axis="axisCol" showAll="0">
      <items count="4">
        <item n="bien de conso" x="0"/>
        <item x="1"/>
        <item h="1" x="2"/>
        <item t="default"/>
      </items>
    </pivotField>
    <pivotField axis="axisRow" showAll="0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showAll="0"/>
    <pivotField dataField="1" showAll="0">
      <items count="640">
        <item x="564"/>
        <item x="189"/>
        <item x="388"/>
        <item x="231"/>
        <item x="571"/>
        <item x="465"/>
        <item x="582"/>
        <item x="560"/>
        <item x="584"/>
        <item x="219"/>
        <item x="561"/>
        <item x="587"/>
        <item x="544"/>
        <item x="574"/>
        <item x="542"/>
        <item x="319"/>
        <item x="429"/>
        <item x="389"/>
        <item x="468"/>
        <item x="143"/>
        <item x="229"/>
        <item x="322"/>
        <item x="467"/>
        <item x="543"/>
        <item x="570"/>
        <item x="293"/>
        <item x="300"/>
        <item x="580"/>
        <item x="588"/>
        <item x="434"/>
        <item x="572"/>
        <item x="573"/>
        <item x="354"/>
        <item x="478"/>
        <item x="230"/>
        <item x="540"/>
        <item x="473"/>
        <item x="578"/>
        <item x="236"/>
        <item x="204"/>
        <item x="315"/>
        <item x="146"/>
        <item x="585"/>
        <item x="462"/>
        <item x="577"/>
        <item x="134"/>
        <item x="357"/>
        <item x="567"/>
        <item x="166"/>
        <item x="436"/>
        <item x="565"/>
        <item x="254"/>
        <item x="291"/>
        <item x="548"/>
        <item x="224"/>
        <item x="502"/>
        <item x="541"/>
        <item x="194"/>
        <item x="552"/>
        <item x="248"/>
        <item x="368"/>
        <item x="568"/>
        <item x="524"/>
        <item x="550"/>
        <item x="551"/>
        <item x="184"/>
        <item x="392"/>
        <item x="404"/>
        <item x="469"/>
        <item x="445"/>
        <item x="217"/>
        <item x="343"/>
        <item x="492"/>
        <item x="559"/>
        <item x="353"/>
        <item x="553"/>
        <item x="384"/>
        <item x="581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6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5"/>
        <item x="441"/>
        <item x="411"/>
        <item x="23"/>
        <item x="122"/>
        <item x="173"/>
        <item x="505"/>
        <item x="463"/>
        <item x="192"/>
        <item x="342"/>
        <item x="566"/>
        <item x="314"/>
        <item x="414"/>
        <item x="537"/>
        <item x="583"/>
        <item x="123"/>
        <item x="68"/>
        <item x="549"/>
        <item x="576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3"/>
        <item x="530"/>
        <item x="419"/>
        <item x="103"/>
        <item x="425"/>
        <item x="41"/>
        <item x="12"/>
        <item x="223"/>
        <item x="609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8"/>
        <item x="470"/>
        <item x="0"/>
        <item x="377"/>
        <item x="557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2"/>
        <item x="97"/>
        <item x="177"/>
        <item x="201"/>
        <item x="399"/>
        <item x="247"/>
        <item x="233"/>
        <item x="455"/>
        <item x="39"/>
        <item x="579"/>
        <item x="443"/>
        <item x="226"/>
        <item x="138"/>
        <item x="36"/>
        <item x="14"/>
        <item x="154"/>
        <item x="255"/>
        <item x="528"/>
        <item x="109"/>
        <item x="51"/>
        <item x="593"/>
        <item x="271"/>
        <item x="361"/>
        <item x="546"/>
        <item x="555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0"/>
        <item x="508"/>
        <item x="175"/>
        <item x="298"/>
        <item x="89"/>
        <item x="85"/>
        <item x="401"/>
        <item x="54"/>
        <item x="604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69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4"/>
        <item x="60"/>
        <item x="288"/>
        <item x="290"/>
        <item x="618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4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4"/>
        <item x="500"/>
        <item x="394"/>
        <item x="556"/>
        <item x="632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6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1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8"/>
        <item x="514"/>
        <item x="209"/>
        <item x="84"/>
        <item x="636"/>
        <item x="49"/>
        <item x="422"/>
        <item x="235"/>
        <item x="252"/>
        <item x="406"/>
        <item x="625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5"/>
        <item x="191"/>
        <item x="432"/>
        <item x="316"/>
        <item x="400"/>
        <item x="275"/>
        <item x="161"/>
        <item x="606"/>
        <item x="538"/>
        <item x="170"/>
        <item x="16"/>
        <item x="228"/>
        <item x="597"/>
        <item x="265"/>
        <item x="481"/>
        <item x="100"/>
        <item x="302"/>
        <item x="358"/>
        <item x="136"/>
        <item x="341"/>
        <item x="612"/>
        <item x="451"/>
        <item x="182"/>
        <item x="299"/>
        <item x="222"/>
        <item x="234"/>
        <item x="523"/>
        <item x="185"/>
        <item x="360"/>
        <item x="623"/>
        <item x="589"/>
        <item x="614"/>
        <item x="438"/>
        <item x="164"/>
        <item x="168"/>
        <item x="594"/>
        <item x="516"/>
        <item x="345"/>
        <item x="383"/>
        <item x="355"/>
        <item x="269"/>
        <item x="417"/>
        <item x="627"/>
        <item x="599"/>
        <item x="213"/>
        <item x="378"/>
        <item x="637"/>
        <item x="598"/>
        <item x="215"/>
        <item x="351"/>
        <item x="424"/>
        <item x="338"/>
        <item x="258"/>
        <item x="611"/>
        <item x="620"/>
        <item x="289"/>
        <item x="619"/>
        <item x="171"/>
        <item x="382"/>
        <item x="475"/>
        <item x="390"/>
        <item x="202"/>
        <item x="621"/>
        <item x="629"/>
        <item x="480"/>
        <item x="439"/>
        <item x="603"/>
        <item x="207"/>
        <item x="628"/>
        <item x="590"/>
        <item x="148"/>
        <item x="147"/>
        <item x="613"/>
        <item x="622"/>
        <item x="602"/>
        <item x="630"/>
        <item x="626"/>
        <item x="281"/>
        <item x="391"/>
        <item x="635"/>
        <item x="329"/>
        <item x="157"/>
        <item x="617"/>
        <item x="510"/>
        <item x="600"/>
        <item x="218"/>
        <item x="605"/>
        <item x="513"/>
        <item x="601"/>
        <item x="596"/>
        <item x="206"/>
        <item x="615"/>
        <item x="263"/>
        <item x="519"/>
        <item x="591"/>
        <item x="607"/>
        <item x="163"/>
        <item x="301"/>
        <item x="633"/>
        <item x="197"/>
        <item x="592"/>
        <item x="494"/>
        <item x="638"/>
        <item t="default"/>
      </items>
    </pivotField>
  </pivotFields>
  <rowFields count="1">
    <field x="1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s" fld="3" subtotal="count" baseField="1" baseItem="1"/>
    <dataField name="CHIFFE D'AFFAIRES" fld="3" baseField="1" baseItem="1"/>
  </dataFields>
  <formats count="464">
    <format dxfId="463">
      <pivotArea type="all" dataOnly="0" outline="0" fieldPosition="0"/>
    </format>
    <format dxfId="462">
      <pivotArea outline="0" collapsedLevelsAreSubtotals="1" fieldPosition="0"/>
    </format>
    <format dxfId="461">
      <pivotArea type="origin" dataOnly="0" labelOnly="1" outline="0" fieldPosition="0"/>
    </format>
    <format dxfId="460">
      <pivotArea field="0" type="button" dataOnly="0" labelOnly="1" outline="0" axis="axisCol" fieldPosition="0"/>
    </format>
    <format dxfId="459">
      <pivotArea type="topRight" dataOnly="0" labelOnly="1" outline="0" fieldPosition="0"/>
    </format>
    <format dxfId="458">
      <pivotArea field="1" type="button" dataOnly="0" labelOnly="1" outline="0" axis="axisRow" fieldPosition="0"/>
    </format>
    <format dxfId="457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56">
      <pivotArea dataOnly="0" labelOnly="1" fieldPosition="0">
        <references count="1">
          <reference field="1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455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454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45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5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5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45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44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44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44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  <format dxfId="44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"/>
          </reference>
        </references>
      </pivotArea>
    </format>
    <format dxfId="44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"/>
          </reference>
        </references>
      </pivotArea>
    </format>
    <format dxfId="44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"/>
          </reference>
        </references>
      </pivotArea>
    </format>
    <format dxfId="44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"/>
          </reference>
        </references>
      </pivotArea>
    </format>
    <format dxfId="44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1"/>
          </reference>
        </references>
      </pivotArea>
    </format>
    <format dxfId="44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2"/>
          </reference>
        </references>
      </pivotArea>
    </format>
    <format dxfId="44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3"/>
          </reference>
        </references>
      </pivotArea>
    </format>
    <format dxfId="43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4"/>
          </reference>
        </references>
      </pivotArea>
    </format>
    <format dxfId="43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5"/>
          </reference>
        </references>
      </pivotArea>
    </format>
    <format dxfId="43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6"/>
          </reference>
        </references>
      </pivotArea>
    </format>
    <format dxfId="43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7"/>
          </reference>
        </references>
      </pivotArea>
    </format>
    <format dxfId="43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8"/>
          </reference>
        </references>
      </pivotArea>
    </format>
    <format dxfId="43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9"/>
          </reference>
        </references>
      </pivotArea>
    </format>
    <format dxfId="43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0"/>
          </reference>
        </references>
      </pivotArea>
    </format>
    <format dxfId="43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1"/>
          </reference>
        </references>
      </pivotArea>
    </format>
    <format dxfId="4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2"/>
          </reference>
        </references>
      </pivotArea>
    </format>
    <format dxfId="4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3"/>
          </reference>
        </references>
      </pivotArea>
    </format>
    <format dxfId="42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4"/>
          </reference>
        </references>
      </pivotArea>
    </format>
    <format dxfId="42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5"/>
          </reference>
        </references>
      </pivotArea>
    </format>
    <format dxfId="4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6"/>
          </reference>
        </references>
      </pivotArea>
    </format>
    <format dxfId="42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7"/>
          </reference>
        </references>
      </pivotArea>
    </format>
    <format dxfId="42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8"/>
          </reference>
        </references>
      </pivotArea>
    </format>
    <format dxfId="42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9"/>
          </reference>
        </references>
      </pivotArea>
    </format>
    <format dxfId="42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0"/>
          </reference>
        </references>
      </pivotArea>
    </format>
    <format dxfId="4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1"/>
          </reference>
        </references>
      </pivotArea>
    </format>
    <format dxfId="42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2"/>
          </reference>
        </references>
      </pivotArea>
    </format>
    <format dxfId="42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3"/>
          </reference>
        </references>
      </pivotArea>
    </format>
    <format dxfId="4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4"/>
          </reference>
        </references>
      </pivotArea>
    </format>
    <format dxfId="41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5"/>
          </reference>
        </references>
      </pivotArea>
    </format>
    <format dxfId="41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6"/>
          </reference>
        </references>
      </pivotArea>
    </format>
    <format dxfId="41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7"/>
          </reference>
        </references>
      </pivotArea>
    </format>
    <format dxfId="4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8"/>
          </reference>
        </references>
      </pivotArea>
    </format>
    <format dxfId="4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9"/>
          </reference>
        </references>
      </pivotArea>
    </format>
    <format dxfId="41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0"/>
          </reference>
        </references>
      </pivotArea>
    </format>
    <format dxfId="41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1"/>
          </reference>
        </references>
      </pivotArea>
    </format>
    <format dxfId="41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2"/>
          </reference>
        </references>
      </pivotArea>
    </format>
    <format dxfId="4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3"/>
          </reference>
        </references>
      </pivotArea>
    </format>
    <format dxfId="40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4"/>
          </reference>
        </references>
      </pivotArea>
    </format>
    <format dxfId="40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5"/>
          </reference>
        </references>
      </pivotArea>
    </format>
    <format dxfId="40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6"/>
          </reference>
        </references>
      </pivotArea>
    </format>
    <format dxfId="40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7"/>
          </reference>
        </references>
      </pivotArea>
    </format>
    <format dxfId="40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8"/>
          </reference>
        </references>
      </pivotArea>
    </format>
    <format dxfId="40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9"/>
          </reference>
        </references>
      </pivotArea>
    </format>
    <format dxfId="40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0"/>
          </reference>
        </references>
      </pivotArea>
    </format>
    <format dxfId="40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1"/>
          </reference>
        </references>
      </pivotArea>
    </format>
    <format dxfId="40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2"/>
          </reference>
        </references>
      </pivotArea>
    </format>
    <format dxfId="40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3"/>
          </reference>
        </references>
      </pivotArea>
    </format>
    <format dxfId="39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4"/>
          </reference>
        </references>
      </pivotArea>
    </format>
    <format dxfId="39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5"/>
          </reference>
        </references>
      </pivotArea>
    </format>
    <format dxfId="39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6"/>
          </reference>
        </references>
      </pivotArea>
    </format>
    <format dxfId="39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7"/>
          </reference>
        </references>
      </pivotArea>
    </format>
    <format dxfId="39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8"/>
          </reference>
        </references>
      </pivotArea>
    </format>
    <format dxfId="39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9"/>
          </reference>
        </references>
      </pivotArea>
    </format>
    <format dxfId="39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0"/>
          </reference>
        </references>
      </pivotArea>
    </format>
    <format dxfId="39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1"/>
          </reference>
        </references>
      </pivotArea>
    </format>
    <format dxfId="39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2"/>
          </reference>
        </references>
      </pivotArea>
    </format>
    <format dxfId="39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3"/>
          </reference>
        </references>
      </pivotArea>
    </format>
    <format dxfId="38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4"/>
          </reference>
        </references>
      </pivotArea>
    </format>
    <format dxfId="38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5"/>
          </reference>
        </references>
      </pivotArea>
    </format>
    <format dxfId="387">
      <pivotArea dataOnly="0" labelOnly="1" fieldPosition="0">
        <references count="1">
          <reference field="0" count="0"/>
        </references>
      </pivotArea>
    </format>
    <format dxfId="386">
      <pivotArea dataOnly="0" labelOnly="1" grandCol="1" outline="0" fieldPosition="0"/>
    </format>
    <format dxfId="385">
      <pivotArea collapsedLevelsAreSubtotals="1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384">
      <pivotArea collapsedLevelsAreSubtotals="1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383">
      <pivotArea collapsedLevelsAreSubtotals="1" fieldPosition="0">
        <references count="2">
          <reference field="4294967294" count="1">
            <x v="1"/>
          </reference>
          <reference field="1" count="1" selected="0">
            <x v="1"/>
          </reference>
        </references>
      </pivotArea>
    </format>
    <format dxfId="382">
      <pivotArea collapsedLevelsAreSubtotals="1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  <format dxfId="381">
      <pivotArea collapsedLevelsAreSubtotals="1" fieldPosition="0">
        <references count="2">
          <reference field="4294967294" count="1">
            <x v="1"/>
          </reference>
          <reference field="1" count="1" selected="0">
            <x v="3"/>
          </reference>
        </references>
      </pivotArea>
    </format>
    <format dxfId="380">
      <pivotArea collapsedLevelsAreSubtotals="1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379">
      <pivotArea outline="0" collapsedLevelsAreSubtotals="1" fieldPosition="0"/>
    </format>
    <format dxfId="378">
      <pivotArea field="0" type="button" dataOnly="0" labelOnly="1" outline="0" axis="axisCol" fieldPosition="0"/>
    </format>
    <format dxfId="377">
      <pivotArea type="topRight" dataOnly="0" labelOnly="1" outline="0" fieldPosition="0"/>
    </format>
    <format dxfId="376">
      <pivotArea field="1" type="button" dataOnly="0" labelOnly="1" outline="0" axis="axisRow" fieldPosition="0"/>
    </format>
    <format dxfId="375">
      <pivotArea dataOnly="0" labelOnly="1" fieldPosition="0">
        <references count="1">
          <reference field="0" count="0"/>
        </references>
      </pivotArea>
    </format>
    <format dxfId="374">
      <pivotArea dataOnly="0" labelOnly="1" grandCol="1" outline="0" fieldPosition="0"/>
    </format>
    <format dxfId="373">
      <pivotArea type="all" dataOnly="0" outline="0" fieldPosition="0"/>
    </format>
    <format dxfId="372">
      <pivotArea outline="0" collapsedLevelsAreSubtotals="1" fieldPosition="0"/>
    </format>
    <format dxfId="371">
      <pivotArea type="origin" dataOnly="0" labelOnly="1" outline="0" fieldPosition="0"/>
    </format>
    <format dxfId="370">
      <pivotArea field="0" type="button" dataOnly="0" labelOnly="1" outline="0" axis="axisCol" fieldPosition="0"/>
    </format>
    <format dxfId="369">
      <pivotArea type="topRight" dataOnly="0" labelOnly="1" outline="0" fieldPosition="0"/>
    </format>
    <format dxfId="368">
      <pivotArea field="1" type="button" dataOnly="0" labelOnly="1" outline="0" axis="axisRow" fieldPosition="0"/>
    </format>
    <format dxfId="367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66">
      <pivotArea dataOnly="0" labelOnly="1" fieldPosition="0">
        <references count="1">
          <reference field="1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365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364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36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36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36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36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35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35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35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  <format dxfId="35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"/>
          </reference>
        </references>
      </pivotArea>
    </format>
    <format dxfId="35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"/>
          </reference>
        </references>
      </pivotArea>
    </format>
    <format dxfId="35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"/>
          </reference>
        </references>
      </pivotArea>
    </format>
    <format dxfId="35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"/>
          </reference>
        </references>
      </pivotArea>
    </format>
    <format dxfId="35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1"/>
          </reference>
        </references>
      </pivotArea>
    </format>
    <format dxfId="35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2"/>
          </reference>
        </references>
      </pivotArea>
    </format>
    <format dxfId="35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3"/>
          </reference>
        </references>
      </pivotArea>
    </format>
    <format dxfId="34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4"/>
          </reference>
        </references>
      </pivotArea>
    </format>
    <format dxfId="34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5"/>
          </reference>
        </references>
      </pivotArea>
    </format>
    <format dxfId="34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6"/>
          </reference>
        </references>
      </pivotArea>
    </format>
    <format dxfId="34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7"/>
          </reference>
        </references>
      </pivotArea>
    </format>
    <format dxfId="34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8"/>
          </reference>
        </references>
      </pivotArea>
    </format>
    <format dxfId="34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9"/>
          </reference>
        </references>
      </pivotArea>
    </format>
    <format dxfId="34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0"/>
          </reference>
        </references>
      </pivotArea>
    </format>
    <format dxfId="34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1"/>
          </reference>
        </references>
      </pivotArea>
    </format>
    <format dxfId="34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2"/>
          </reference>
        </references>
      </pivotArea>
    </format>
    <format dxfId="34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3"/>
          </reference>
        </references>
      </pivotArea>
    </format>
    <format dxfId="33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4"/>
          </reference>
        </references>
      </pivotArea>
    </format>
    <format dxfId="33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5"/>
          </reference>
        </references>
      </pivotArea>
    </format>
    <format dxfId="33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6"/>
          </reference>
        </references>
      </pivotArea>
    </format>
    <format dxfId="33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7"/>
          </reference>
        </references>
      </pivotArea>
    </format>
    <format dxfId="33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8"/>
          </reference>
        </references>
      </pivotArea>
    </format>
    <format dxfId="33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9"/>
          </reference>
        </references>
      </pivotArea>
    </format>
    <format dxfId="33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0"/>
          </reference>
        </references>
      </pivotArea>
    </format>
    <format dxfId="33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1"/>
          </reference>
        </references>
      </pivotArea>
    </format>
    <format dxfId="3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2"/>
          </reference>
        </references>
      </pivotArea>
    </format>
    <format dxfId="3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3"/>
          </reference>
        </references>
      </pivotArea>
    </format>
    <format dxfId="32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4"/>
          </reference>
        </references>
      </pivotArea>
    </format>
    <format dxfId="32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5"/>
          </reference>
        </references>
      </pivotArea>
    </format>
    <format dxfId="3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6"/>
          </reference>
        </references>
      </pivotArea>
    </format>
    <format dxfId="32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7"/>
          </reference>
        </references>
      </pivotArea>
    </format>
    <format dxfId="32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8"/>
          </reference>
        </references>
      </pivotArea>
    </format>
    <format dxfId="32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9"/>
          </reference>
        </references>
      </pivotArea>
    </format>
    <format dxfId="32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0"/>
          </reference>
        </references>
      </pivotArea>
    </format>
    <format dxfId="3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1"/>
          </reference>
        </references>
      </pivotArea>
    </format>
    <format dxfId="32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2"/>
          </reference>
        </references>
      </pivotArea>
    </format>
    <format dxfId="32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3"/>
          </reference>
        </references>
      </pivotArea>
    </format>
    <format dxfId="3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4"/>
          </reference>
        </references>
      </pivotArea>
    </format>
    <format dxfId="31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5"/>
          </reference>
        </references>
      </pivotArea>
    </format>
    <format dxfId="31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6"/>
          </reference>
        </references>
      </pivotArea>
    </format>
    <format dxfId="31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7"/>
          </reference>
        </references>
      </pivotArea>
    </format>
    <format dxfId="3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8"/>
          </reference>
        </references>
      </pivotArea>
    </format>
    <format dxfId="3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9"/>
          </reference>
        </references>
      </pivotArea>
    </format>
    <format dxfId="31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0"/>
          </reference>
        </references>
      </pivotArea>
    </format>
    <format dxfId="31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1"/>
          </reference>
        </references>
      </pivotArea>
    </format>
    <format dxfId="31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2"/>
          </reference>
        </references>
      </pivotArea>
    </format>
    <format dxfId="3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3"/>
          </reference>
        </references>
      </pivotArea>
    </format>
    <format dxfId="30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4"/>
          </reference>
        </references>
      </pivotArea>
    </format>
    <format dxfId="30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5"/>
          </reference>
        </references>
      </pivotArea>
    </format>
    <format dxfId="30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6"/>
          </reference>
        </references>
      </pivotArea>
    </format>
    <format dxfId="30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7"/>
          </reference>
        </references>
      </pivotArea>
    </format>
    <format dxfId="30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8"/>
          </reference>
        </references>
      </pivotArea>
    </format>
    <format dxfId="30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9"/>
          </reference>
        </references>
      </pivotArea>
    </format>
    <format dxfId="30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0"/>
          </reference>
        </references>
      </pivotArea>
    </format>
    <format dxfId="30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1"/>
          </reference>
        </references>
      </pivotArea>
    </format>
    <format dxfId="30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2"/>
          </reference>
        </references>
      </pivotArea>
    </format>
    <format dxfId="30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3"/>
          </reference>
        </references>
      </pivotArea>
    </format>
    <format dxfId="29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4"/>
          </reference>
        </references>
      </pivotArea>
    </format>
    <format dxfId="29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5"/>
          </reference>
        </references>
      </pivotArea>
    </format>
    <format dxfId="297">
      <pivotArea dataOnly="0" labelOnly="1" fieldPosition="0">
        <references count="1">
          <reference field="0" count="0"/>
        </references>
      </pivotArea>
    </format>
    <format dxfId="296">
      <pivotArea dataOnly="0" labelOnly="1" grandCol="1" outline="0" fieldPosition="0"/>
    </format>
    <format dxfId="295">
      <pivotArea outline="0" collapsedLevelsAreSubtotals="1" fieldPosition="0"/>
    </format>
    <format dxfId="294">
      <pivotArea field="0" type="button" dataOnly="0" labelOnly="1" outline="0" axis="axisCol" fieldPosition="0"/>
    </format>
    <format dxfId="293">
      <pivotArea type="topRight" dataOnly="0" labelOnly="1" outline="0" fieldPosition="0"/>
    </format>
    <format dxfId="292">
      <pivotArea dataOnly="0" labelOnly="1" fieldPosition="0">
        <references count="1">
          <reference field="0" count="0"/>
        </references>
      </pivotArea>
    </format>
    <format dxfId="291">
      <pivotArea dataOnly="0" labelOnly="1" grandCol="1" outline="0" fieldPosition="0"/>
    </format>
    <format dxfId="290">
      <pivotArea outline="0" collapsedLevelsAreSubtotals="1" fieldPosition="0"/>
    </format>
    <format dxfId="289">
      <pivotArea field="0" type="button" dataOnly="0" labelOnly="1" outline="0" axis="axisCol" fieldPosition="0"/>
    </format>
    <format dxfId="288">
      <pivotArea type="topRight" dataOnly="0" labelOnly="1" outline="0" fieldPosition="0"/>
    </format>
    <format dxfId="287">
      <pivotArea dataOnly="0" labelOnly="1" fieldPosition="0">
        <references count="1">
          <reference field="0" count="0"/>
        </references>
      </pivotArea>
    </format>
    <format dxfId="286">
      <pivotArea field="1" type="button" dataOnly="0" labelOnly="1" outline="0" axis="axisRow" fieldPosition="0"/>
    </format>
    <format dxfId="28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8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8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8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28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28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27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  <format dxfId="27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"/>
          </reference>
        </references>
      </pivotArea>
    </format>
    <format dxfId="27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"/>
          </reference>
        </references>
      </pivotArea>
    </format>
    <format dxfId="27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"/>
          </reference>
        </references>
      </pivotArea>
    </format>
    <format dxfId="27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"/>
          </reference>
        </references>
      </pivotArea>
    </format>
    <format dxfId="27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1"/>
          </reference>
        </references>
      </pivotArea>
    </format>
    <format dxfId="27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2"/>
          </reference>
        </references>
      </pivotArea>
    </format>
    <format dxfId="27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3"/>
          </reference>
        </references>
      </pivotArea>
    </format>
    <format dxfId="27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4"/>
          </reference>
        </references>
      </pivotArea>
    </format>
    <format dxfId="27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5"/>
          </reference>
        </references>
      </pivotArea>
    </format>
    <format dxfId="26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6"/>
          </reference>
        </references>
      </pivotArea>
    </format>
    <format dxfId="26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7"/>
          </reference>
        </references>
      </pivotArea>
    </format>
    <format dxfId="26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8"/>
          </reference>
        </references>
      </pivotArea>
    </format>
    <format dxfId="26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9"/>
          </reference>
        </references>
      </pivotArea>
    </format>
    <format dxfId="26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0"/>
          </reference>
        </references>
      </pivotArea>
    </format>
    <format dxfId="26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1"/>
          </reference>
        </references>
      </pivotArea>
    </format>
    <format dxfId="26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2"/>
          </reference>
        </references>
      </pivotArea>
    </format>
    <format dxfId="26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3"/>
          </reference>
        </references>
      </pivotArea>
    </format>
    <format dxfId="26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4"/>
          </reference>
        </references>
      </pivotArea>
    </format>
    <format dxfId="26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5"/>
          </reference>
        </references>
      </pivotArea>
    </format>
    <format dxfId="25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6"/>
          </reference>
        </references>
      </pivotArea>
    </format>
    <format dxfId="25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7"/>
          </reference>
        </references>
      </pivotArea>
    </format>
    <format dxfId="25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8"/>
          </reference>
        </references>
      </pivotArea>
    </format>
    <format dxfId="25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9"/>
          </reference>
        </references>
      </pivotArea>
    </format>
    <format dxfId="25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0"/>
          </reference>
        </references>
      </pivotArea>
    </format>
    <format dxfId="25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1"/>
          </reference>
        </references>
      </pivotArea>
    </format>
    <format dxfId="25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2"/>
          </reference>
        </references>
      </pivotArea>
    </format>
    <format dxfId="25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3"/>
          </reference>
        </references>
      </pivotArea>
    </format>
    <format dxfId="25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4"/>
          </reference>
        </references>
      </pivotArea>
    </format>
    <format dxfId="25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5"/>
          </reference>
        </references>
      </pivotArea>
    </format>
    <format dxfId="24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6"/>
          </reference>
        </references>
      </pivotArea>
    </format>
    <format dxfId="24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7"/>
          </reference>
        </references>
      </pivotArea>
    </format>
    <format dxfId="24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8"/>
          </reference>
        </references>
      </pivotArea>
    </format>
    <format dxfId="24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9"/>
          </reference>
        </references>
      </pivotArea>
    </format>
    <format dxfId="24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0"/>
          </reference>
        </references>
      </pivotArea>
    </format>
    <format dxfId="24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1"/>
          </reference>
        </references>
      </pivotArea>
    </format>
    <format dxfId="24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2"/>
          </reference>
        </references>
      </pivotArea>
    </format>
    <format dxfId="24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3"/>
          </reference>
        </references>
      </pivotArea>
    </format>
    <format dxfId="24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4"/>
          </reference>
        </references>
      </pivotArea>
    </format>
    <format dxfId="24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5"/>
          </reference>
        </references>
      </pivotArea>
    </format>
    <format dxfId="23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6"/>
          </reference>
        </references>
      </pivotArea>
    </format>
    <format dxfId="23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7"/>
          </reference>
        </references>
      </pivotArea>
    </format>
    <format dxfId="23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8"/>
          </reference>
        </references>
      </pivotArea>
    </format>
    <format dxfId="23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9"/>
          </reference>
        </references>
      </pivotArea>
    </format>
    <format dxfId="23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0"/>
          </reference>
        </references>
      </pivotArea>
    </format>
    <format dxfId="23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1"/>
          </reference>
        </references>
      </pivotArea>
    </format>
    <format dxfId="23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2"/>
          </reference>
        </references>
      </pivotArea>
    </format>
    <format dxfId="23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3"/>
          </reference>
        </references>
      </pivotArea>
    </format>
    <format dxfId="2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4"/>
          </reference>
        </references>
      </pivotArea>
    </format>
    <format dxfId="2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5"/>
          </reference>
        </references>
      </pivotArea>
    </format>
    <format dxfId="22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6"/>
          </reference>
        </references>
      </pivotArea>
    </format>
    <format dxfId="22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7"/>
          </reference>
        </references>
      </pivotArea>
    </format>
    <format dxfId="2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8"/>
          </reference>
        </references>
      </pivotArea>
    </format>
    <format dxfId="22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9"/>
          </reference>
        </references>
      </pivotArea>
    </format>
    <format dxfId="22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0"/>
          </reference>
        </references>
      </pivotArea>
    </format>
    <format dxfId="22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1"/>
          </reference>
        </references>
      </pivotArea>
    </format>
    <format dxfId="22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2"/>
          </reference>
        </references>
      </pivotArea>
    </format>
    <format dxfId="2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3"/>
          </reference>
        </references>
      </pivotArea>
    </format>
    <format dxfId="22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4"/>
          </reference>
        </references>
      </pivotArea>
    </format>
    <format dxfId="22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5"/>
          </reference>
        </references>
      </pivotArea>
    </format>
    <format dxfId="219">
      <pivotArea dataOnly="0" labelOnly="1" fieldPosition="0">
        <references count="1">
          <reference field="0" count="0"/>
        </references>
      </pivotArea>
    </format>
    <format dxfId="218">
      <pivotArea field="1" type="button" dataOnly="0" labelOnly="1" outline="0" axis="axisRow" fieldPosition="0"/>
    </format>
    <format dxfId="217">
      <pivotArea dataOnly="0" labelOnly="1" fieldPosition="0">
        <references count="1">
          <reference field="0" count="0"/>
        </references>
      </pivotArea>
    </format>
    <format dxfId="216">
      <pivotArea dataOnly="0" labelOnly="1" grandCol="1" outline="0" fieldPosition="0"/>
    </format>
    <format dxfId="215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214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3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1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1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format>
    <format dxfId="210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20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format>
    <format dxfId="208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20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format>
    <format dxfId="206">
      <pivotArea collapsedLevelsAreSubtotals="1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20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format>
    <format dxfId="204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20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format>
    <format dxfId="202">
      <pivotArea collapsedLevelsAreSubtotals="1" fieldPosition="0">
        <references count="2">
          <reference field="0" count="1" selected="0">
            <x v="0"/>
          </reference>
          <reference field="1" count="1">
            <x v="5"/>
          </reference>
        </references>
      </pivotArea>
    </format>
    <format dxfId="20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5"/>
          </reference>
        </references>
      </pivotArea>
    </format>
    <format dxfId="200">
      <pivotArea collapsedLevelsAreSubtotals="1" fieldPosition="0">
        <references count="2">
          <reference field="0" count="1" selected="0">
            <x v="0"/>
          </reference>
          <reference field="1" count="1">
            <x v="6"/>
          </reference>
        </references>
      </pivotArea>
    </format>
    <format dxfId="19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6"/>
          </reference>
        </references>
      </pivotArea>
    </format>
    <format dxfId="198">
      <pivotArea collapsedLevelsAreSubtotals="1" fieldPosition="0">
        <references count="2">
          <reference field="0" count="1" selected="0">
            <x v="0"/>
          </reference>
          <reference field="1" count="1">
            <x v="7"/>
          </reference>
        </references>
      </pivotArea>
    </format>
    <format dxfId="19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7"/>
          </reference>
        </references>
      </pivotArea>
    </format>
    <format dxfId="196">
      <pivotArea collapsedLevelsAreSubtotals="1" fieldPosition="0">
        <references count="2">
          <reference field="0" count="1" selected="0">
            <x v="0"/>
          </reference>
          <reference field="1" count="1">
            <x v="8"/>
          </reference>
        </references>
      </pivotArea>
    </format>
    <format dxfId="19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8"/>
          </reference>
        </references>
      </pivotArea>
    </format>
    <format dxfId="194">
      <pivotArea collapsedLevelsAreSubtotals="1" fieldPosition="0">
        <references count="2">
          <reference field="0" count="1" selected="0">
            <x v="0"/>
          </reference>
          <reference field="1" count="1">
            <x v="9"/>
          </reference>
        </references>
      </pivotArea>
    </format>
    <format dxfId="19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9"/>
          </reference>
        </references>
      </pivotArea>
    </format>
    <format dxfId="192">
      <pivotArea collapsedLevelsAreSubtotals="1" fieldPosition="0">
        <references count="2">
          <reference field="0" count="1" selected="0">
            <x v="0"/>
          </reference>
          <reference field="1" count="1">
            <x v="10"/>
          </reference>
        </references>
      </pivotArea>
    </format>
    <format dxfId="19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0"/>
          </reference>
        </references>
      </pivotArea>
    </format>
    <format dxfId="190">
      <pivotArea collapsedLevelsAreSubtotals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8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1"/>
          </reference>
        </references>
      </pivotArea>
    </format>
    <format dxfId="188">
      <pivotArea collapsedLevelsAreSubtotals="1" fieldPosition="0">
        <references count="2">
          <reference field="0" count="1" selected="0">
            <x v="0"/>
          </reference>
          <reference field="1" count="1">
            <x v="12"/>
          </reference>
        </references>
      </pivotArea>
    </format>
    <format dxfId="18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2"/>
          </reference>
        </references>
      </pivotArea>
    </format>
    <format dxfId="186">
      <pivotArea collapsedLevelsAreSubtotals="1" fieldPosition="0">
        <references count="2">
          <reference field="0" count="1" selected="0">
            <x v="0"/>
          </reference>
          <reference field="1" count="1">
            <x v="13"/>
          </reference>
        </references>
      </pivotArea>
    </format>
    <format dxfId="18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3"/>
          </reference>
        </references>
      </pivotArea>
    </format>
    <format dxfId="184">
      <pivotArea collapsedLevelsAreSubtotals="1" fieldPosition="0">
        <references count="2">
          <reference field="0" count="1" selected="0">
            <x v="0"/>
          </reference>
          <reference field="1" count="1">
            <x v="14"/>
          </reference>
        </references>
      </pivotArea>
    </format>
    <format dxfId="18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4"/>
          </reference>
        </references>
      </pivotArea>
    </format>
    <format dxfId="182">
      <pivotArea collapsedLevelsAreSubtotals="1" fieldPosition="0">
        <references count="2">
          <reference field="0" count="1" selected="0">
            <x v="0"/>
          </reference>
          <reference field="1" count="1">
            <x v="15"/>
          </reference>
        </references>
      </pivotArea>
    </format>
    <format dxfId="18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5"/>
          </reference>
        </references>
      </pivotArea>
    </format>
    <format dxfId="180">
      <pivotArea collapsedLevelsAreSubtotals="1" fieldPosition="0">
        <references count="2">
          <reference field="0" count="1" selected="0">
            <x v="0"/>
          </reference>
          <reference field="1" count="1">
            <x v="16"/>
          </reference>
        </references>
      </pivotArea>
    </format>
    <format dxfId="17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6"/>
          </reference>
        </references>
      </pivotArea>
    </format>
    <format dxfId="178">
      <pivotArea collapsedLevelsAreSubtotals="1" fieldPosition="0">
        <references count="2">
          <reference field="0" count="1" selected="0">
            <x v="0"/>
          </reference>
          <reference field="1" count="1">
            <x v="17"/>
          </reference>
        </references>
      </pivotArea>
    </format>
    <format dxfId="17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7"/>
          </reference>
        </references>
      </pivotArea>
    </format>
    <format dxfId="176">
      <pivotArea collapsedLevelsAreSubtotals="1" fieldPosition="0">
        <references count="2">
          <reference field="0" count="1" selected="0">
            <x v="0"/>
          </reference>
          <reference field="1" count="1">
            <x v="18"/>
          </reference>
        </references>
      </pivotArea>
    </format>
    <format dxfId="17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8"/>
          </reference>
        </references>
      </pivotArea>
    </format>
    <format dxfId="174">
      <pivotArea collapsedLevelsAreSubtotals="1" fieldPosition="0">
        <references count="2">
          <reference field="0" count="1" selected="0">
            <x v="0"/>
          </reference>
          <reference field="1" count="1">
            <x v="19"/>
          </reference>
        </references>
      </pivotArea>
    </format>
    <format dxfId="17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19"/>
          </reference>
        </references>
      </pivotArea>
    </format>
    <format dxfId="172">
      <pivotArea collapsedLevelsAreSubtotals="1" fieldPosition="0">
        <references count="2">
          <reference field="0" count="1" selected="0">
            <x v="0"/>
          </reference>
          <reference field="1" count="1">
            <x v="20"/>
          </reference>
        </references>
      </pivotArea>
    </format>
    <format dxfId="17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0"/>
          </reference>
        </references>
      </pivotArea>
    </format>
    <format dxfId="170">
      <pivotArea collapsedLevelsAreSubtotals="1" fieldPosition="0">
        <references count="2">
          <reference field="0" count="1" selected="0">
            <x v="0"/>
          </reference>
          <reference field="1" count="1">
            <x v="21"/>
          </reference>
        </references>
      </pivotArea>
    </format>
    <format dxfId="16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1"/>
          </reference>
        </references>
      </pivotArea>
    </format>
    <format dxfId="168">
      <pivotArea collapsedLevelsAreSubtotals="1" fieldPosition="0">
        <references count="2">
          <reference field="0" count="1" selected="0">
            <x v="0"/>
          </reference>
          <reference field="1" count="1">
            <x v="22"/>
          </reference>
        </references>
      </pivotArea>
    </format>
    <format dxfId="16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2"/>
          </reference>
        </references>
      </pivotArea>
    </format>
    <format dxfId="166">
      <pivotArea collapsedLevelsAreSubtotals="1" fieldPosition="0">
        <references count="2">
          <reference field="0" count="1" selected="0">
            <x v="0"/>
          </reference>
          <reference field="1" count="1">
            <x v="23"/>
          </reference>
        </references>
      </pivotArea>
    </format>
    <format dxfId="16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3"/>
          </reference>
        </references>
      </pivotArea>
    </format>
    <format dxfId="164">
      <pivotArea collapsedLevelsAreSubtotals="1" fieldPosition="0">
        <references count="2">
          <reference field="0" count="1" selected="0">
            <x v="0"/>
          </reference>
          <reference field="1" count="1">
            <x v="24"/>
          </reference>
        </references>
      </pivotArea>
    </format>
    <format dxfId="16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4"/>
          </reference>
        </references>
      </pivotArea>
    </format>
    <format dxfId="162">
      <pivotArea collapsedLevelsAreSubtotals="1" fieldPosition="0">
        <references count="2">
          <reference field="0" count="1" selected="0">
            <x v="0"/>
          </reference>
          <reference field="1" count="1">
            <x v="25"/>
          </reference>
        </references>
      </pivotArea>
    </format>
    <format dxfId="16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5"/>
          </reference>
        </references>
      </pivotArea>
    </format>
    <format dxfId="160">
      <pivotArea collapsedLevelsAreSubtotals="1" fieldPosition="0">
        <references count="2">
          <reference field="0" count="1" selected="0">
            <x v="0"/>
          </reference>
          <reference field="1" count="1">
            <x v="26"/>
          </reference>
        </references>
      </pivotArea>
    </format>
    <format dxfId="15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6"/>
          </reference>
        </references>
      </pivotArea>
    </format>
    <format dxfId="158">
      <pivotArea collapsedLevelsAreSubtotals="1" fieldPosition="0">
        <references count="2">
          <reference field="0" count="1" selected="0">
            <x v="0"/>
          </reference>
          <reference field="1" count="1">
            <x v="27"/>
          </reference>
        </references>
      </pivotArea>
    </format>
    <format dxfId="15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7"/>
          </reference>
        </references>
      </pivotArea>
    </format>
    <format dxfId="156">
      <pivotArea collapsedLevelsAreSubtotals="1" fieldPosition="0">
        <references count="2">
          <reference field="0" count="1" selected="0">
            <x v="0"/>
          </reference>
          <reference field="1" count="1">
            <x v="28"/>
          </reference>
        </references>
      </pivotArea>
    </format>
    <format dxfId="15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8"/>
          </reference>
        </references>
      </pivotArea>
    </format>
    <format dxfId="154">
      <pivotArea collapsedLevelsAreSubtotals="1" fieldPosition="0">
        <references count="2">
          <reference field="0" count="1" selected="0">
            <x v="0"/>
          </reference>
          <reference field="1" count="1">
            <x v="29"/>
          </reference>
        </references>
      </pivotArea>
    </format>
    <format dxfId="15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29"/>
          </reference>
        </references>
      </pivotArea>
    </format>
    <format dxfId="152">
      <pivotArea collapsedLevelsAreSubtotals="1" fieldPosition="0">
        <references count="2">
          <reference field="0" count="1" selected="0">
            <x v="0"/>
          </reference>
          <reference field="1" count="1">
            <x v="30"/>
          </reference>
        </references>
      </pivotArea>
    </format>
    <format dxfId="15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0"/>
          </reference>
        </references>
      </pivotArea>
    </format>
    <format dxfId="150">
      <pivotArea collapsedLevelsAreSubtotals="1" fieldPosition="0">
        <references count="2">
          <reference field="0" count="1" selected="0">
            <x v="0"/>
          </reference>
          <reference field="1" count="1">
            <x v="31"/>
          </reference>
        </references>
      </pivotArea>
    </format>
    <format dxfId="14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1"/>
          </reference>
        </references>
      </pivotArea>
    </format>
    <format dxfId="148">
      <pivotArea collapsedLevelsAreSubtotals="1" fieldPosition="0">
        <references count="2">
          <reference field="0" count="1" selected="0">
            <x v="0"/>
          </reference>
          <reference field="1" count="1">
            <x v="32"/>
          </reference>
        </references>
      </pivotArea>
    </format>
    <format dxfId="14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2"/>
          </reference>
        </references>
      </pivotArea>
    </format>
    <format dxfId="146">
      <pivotArea collapsedLevelsAreSubtotals="1" fieldPosition="0">
        <references count="2">
          <reference field="0" count="1" selected="0">
            <x v="0"/>
          </reference>
          <reference field="1" count="1">
            <x v="33"/>
          </reference>
        </references>
      </pivotArea>
    </format>
    <format dxfId="14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3"/>
          </reference>
        </references>
      </pivotArea>
    </format>
    <format dxfId="144">
      <pivotArea collapsedLevelsAreSubtotals="1" fieldPosition="0">
        <references count="2">
          <reference field="0" count="1" selected="0">
            <x v="0"/>
          </reference>
          <reference field="1" count="1">
            <x v="34"/>
          </reference>
        </references>
      </pivotArea>
    </format>
    <format dxfId="14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4"/>
          </reference>
        </references>
      </pivotArea>
    </format>
    <format dxfId="142">
      <pivotArea collapsedLevelsAreSubtotals="1" fieldPosition="0">
        <references count="2">
          <reference field="0" count="1" selected="0">
            <x v="0"/>
          </reference>
          <reference field="1" count="1">
            <x v="35"/>
          </reference>
        </references>
      </pivotArea>
    </format>
    <format dxfId="14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5"/>
          </reference>
        </references>
      </pivotArea>
    </format>
    <format dxfId="140">
      <pivotArea collapsedLevelsAreSubtotals="1" fieldPosition="0">
        <references count="2">
          <reference field="0" count="1" selected="0">
            <x v="0"/>
          </reference>
          <reference field="1" count="1">
            <x v="36"/>
          </reference>
        </references>
      </pivotArea>
    </format>
    <format dxfId="13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6"/>
          </reference>
        </references>
      </pivotArea>
    </format>
    <format dxfId="138">
      <pivotArea collapsedLevelsAreSubtotals="1" fieldPosition="0">
        <references count="2">
          <reference field="0" count="1" selected="0">
            <x v="0"/>
          </reference>
          <reference field="1" count="1">
            <x v="37"/>
          </reference>
        </references>
      </pivotArea>
    </format>
    <format dxfId="13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7"/>
          </reference>
        </references>
      </pivotArea>
    </format>
    <format dxfId="136">
      <pivotArea collapsedLevelsAreSubtotals="1" fieldPosition="0">
        <references count="2">
          <reference field="0" count="1" selected="0">
            <x v="0"/>
          </reference>
          <reference field="1" count="1">
            <x v="38"/>
          </reference>
        </references>
      </pivotArea>
    </format>
    <format dxfId="13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8"/>
          </reference>
        </references>
      </pivotArea>
    </format>
    <format dxfId="134">
      <pivotArea collapsedLevelsAreSubtotals="1" fieldPosition="0">
        <references count="2">
          <reference field="0" count="1" selected="0">
            <x v="0"/>
          </reference>
          <reference field="1" count="1">
            <x v="39"/>
          </reference>
        </references>
      </pivotArea>
    </format>
    <format dxfId="13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39"/>
          </reference>
        </references>
      </pivotArea>
    </format>
    <format dxfId="132">
      <pivotArea collapsedLevelsAreSubtotals="1" fieldPosition="0">
        <references count="2">
          <reference field="0" count="1" selected="0">
            <x v="0"/>
          </reference>
          <reference field="1" count="1">
            <x v="40"/>
          </reference>
        </references>
      </pivotArea>
    </format>
    <format dxfId="13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40"/>
          </reference>
        </references>
      </pivotArea>
    </format>
    <format dxfId="130">
      <pivotArea collapsedLevelsAreSubtotals="1" fieldPosition="0">
        <references count="2">
          <reference field="0" count="1" selected="0">
            <x v="0"/>
          </reference>
          <reference field="1" count="1">
            <x v="41"/>
          </reference>
        </references>
      </pivotArea>
    </format>
    <format dxfId="12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41"/>
          </reference>
        </references>
      </pivotArea>
    </format>
    <format dxfId="128">
      <pivotArea collapsedLevelsAreSubtotals="1" fieldPosition="0">
        <references count="2">
          <reference field="0" count="1" selected="0">
            <x v="0"/>
          </reference>
          <reference field="1" count="1">
            <x v="42"/>
          </reference>
        </references>
      </pivotArea>
    </format>
    <format dxfId="12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42"/>
          </reference>
        </references>
      </pivotArea>
    </format>
    <format dxfId="126">
      <pivotArea collapsedLevelsAreSubtotals="1" fieldPosition="0">
        <references count="2">
          <reference field="0" count="1" selected="0">
            <x v="0"/>
          </reference>
          <reference field="1" count="1">
            <x v="43"/>
          </reference>
        </references>
      </pivotArea>
    </format>
    <format dxfId="12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43"/>
          </reference>
        </references>
      </pivotArea>
    </format>
    <format dxfId="124">
      <pivotArea collapsedLevelsAreSubtotals="1" fieldPosition="0">
        <references count="2">
          <reference field="0" count="1" selected="0">
            <x v="0"/>
          </reference>
          <reference field="1" count="1">
            <x v="44"/>
          </reference>
        </references>
      </pivotArea>
    </format>
    <format dxfId="12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44"/>
          </reference>
        </references>
      </pivotArea>
    </format>
    <format dxfId="122">
      <pivotArea collapsedLevelsAreSubtotals="1" fieldPosition="0">
        <references count="2">
          <reference field="0" count="1" selected="0">
            <x v="0"/>
          </reference>
          <reference field="1" count="1">
            <x v="45"/>
          </reference>
        </references>
      </pivotArea>
    </format>
    <format dxfId="12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45"/>
          </reference>
        </references>
      </pivotArea>
    </format>
    <format dxfId="120">
      <pivotArea collapsedLevelsAreSubtotals="1" fieldPosition="0">
        <references count="2">
          <reference field="0" count="1" selected="0">
            <x v="0"/>
          </reference>
          <reference field="1" count="1">
            <x v="46"/>
          </reference>
        </references>
      </pivotArea>
    </format>
    <format dxfId="11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46"/>
          </reference>
        </references>
      </pivotArea>
    </format>
    <format dxfId="118">
      <pivotArea collapsedLevelsAreSubtotals="1" fieldPosition="0">
        <references count="2">
          <reference field="0" count="1" selected="0">
            <x v="0"/>
          </reference>
          <reference field="1" count="1">
            <x v="47"/>
          </reference>
        </references>
      </pivotArea>
    </format>
    <format dxfId="11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47"/>
          </reference>
        </references>
      </pivotArea>
    </format>
    <format dxfId="116">
      <pivotArea collapsedLevelsAreSubtotals="1" fieldPosition="0">
        <references count="2">
          <reference field="0" count="1" selected="0">
            <x v="0"/>
          </reference>
          <reference field="1" count="1">
            <x v="48"/>
          </reference>
        </references>
      </pivotArea>
    </format>
    <format dxfId="11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48"/>
          </reference>
        </references>
      </pivotArea>
    </format>
    <format dxfId="114">
      <pivotArea collapsedLevelsAreSubtotals="1" fieldPosition="0">
        <references count="2">
          <reference field="0" count="1" selected="0">
            <x v="0"/>
          </reference>
          <reference field="1" count="1">
            <x v="49"/>
          </reference>
        </references>
      </pivotArea>
    </format>
    <format dxfId="11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49"/>
          </reference>
        </references>
      </pivotArea>
    </format>
    <format dxfId="112">
      <pivotArea collapsedLevelsAreSubtotals="1" fieldPosition="0">
        <references count="2">
          <reference field="0" count="1" selected="0">
            <x v="0"/>
          </reference>
          <reference field="1" count="1">
            <x v="50"/>
          </reference>
        </references>
      </pivotArea>
    </format>
    <format dxfId="11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50"/>
          </reference>
        </references>
      </pivotArea>
    </format>
    <format dxfId="110">
      <pivotArea collapsedLevelsAreSubtotals="1" fieldPosition="0">
        <references count="2">
          <reference field="0" count="1" selected="0">
            <x v="0"/>
          </reference>
          <reference field="1" count="1">
            <x v="51"/>
          </reference>
        </references>
      </pivotArea>
    </format>
    <format dxfId="10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51"/>
          </reference>
        </references>
      </pivotArea>
    </format>
    <format dxfId="108">
      <pivotArea collapsedLevelsAreSubtotals="1" fieldPosition="0">
        <references count="2">
          <reference field="0" count="1" selected="0">
            <x v="0"/>
          </reference>
          <reference field="1" count="1">
            <x v="52"/>
          </reference>
        </references>
      </pivotArea>
    </format>
    <format dxfId="10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52"/>
          </reference>
        </references>
      </pivotArea>
    </format>
    <format dxfId="106">
      <pivotArea collapsedLevelsAreSubtotals="1" fieldPosition="0">
        <references count="2">
          <reference field="0" count="1" selected="0">
            <x v="0"/>
          </reference>
          <reference field="1" count="1">
            <x v="53"/>
          </reference>
        </references>
      </pivotArea>
    </format>
    <format dxfId="10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53"/>
          </reference>
        </references>
      </pivotArea>
    </format>
    <format dxfId="104">
      <pivotArea collapsedLevelsAreSubtotals="1" fieldPosition="0">
        <references count="2">
          <reference field="0" count="1" selected="0">
            <x v="0"/>
          </reference>
          <reference field="1" count="1">
            <x v="54"/>
          </reference>
        </references>
      </pivotArea>
    </format>
    <format dxfId="10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54"/>
          </reference>
        </references>
      </pivotArea>
    </format>
    <format dxfId="102">
      <pivotArea collapsedLevelsAreSubtotals="1" fieldPosition="0">
        <references count="2">
          <reference field="0" count="1" selected="0">
            <x v="0"/>
          </reference>
          <reference field="1" count="1">
            <x v="55"/>
          </reference>
        </references>
      </pivotArea>
    </format>
    <format dxfId="10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55"/>
          </reference>
        </references>
      </pivotArea>
    </format>
    <format dxfId="100">
      <pivotArea collapsedLevelsAreSubtotals="1" fieldPosition="0">
        <references count="2">
          <reference field="0" count="1" selected="0">
            <x v="0"/>
          </reference>
          <reference field="1" count="1">
            <x v="56"/>
          </reference>
        </references>
      </pivotArea>
    </format>
    <format dxfId="9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56"/>
          </reference>
        </references>
      </pivotArea>
    </format>
    <format dxfId="98">
      <pivotArea collapsedLevelsAreSubtotals="1" fieldPosition="0">
        <references count="2">
          <reference field="0" count="1" selected="0">
            <x v="0"/>
          </reference>
          <reference field="1" count="1">
            <x v="57"/>
          </reference>
        </references>
      </pivotArea>
    </format>
    <format dxfId="9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57"/>
          </reference>
        </references>
      </pivotArea>
    </format>
    <format dxfId="96">
      <pivotArea collapsedLevelsAreSubtotals="1" fieldPosition="0">
        <references count="2">
          <reference field="0" count="1" selected="0">
            <x v="0"/>
          </reference>
          <reference field="1" count="1">
            <x v="58"/>
          </reference>
        </references>
      </pivotArea>
    </format>
    <format dxfId="9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58"/>
          </reference>
        </references>
      </pivotArea>
    </format>
    <format dxfId="94">
      <pivotArea collapsedLevelsAreSubtotals="1" fieldPosition="0">
        <references count="2">
          <reference field="0" count="1" selected="0">
            <x v="0"/>
          </reference>
          <reference field="1" count="1">
            <x v="59"/>
          </reference>
        </references>
      </pivotArea>
    </format>
    <format dxfId="9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59"/>
          </reference>
        </references>
      </pivotArea>
    </format>
    <format dxfId="92">
      <pivotArea collapsedLevelsAreSubtotals="1" fieldPosition="0">
        <references count="2">
          <reference field="0" count="1" selected="0">
            <x v="0"/>
          </reference>
          <reference field="1" count="1">
            <x v="60"/>
          </reference>
        </references>
      </pivotArea>
    </format>
    <format dxfId="9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60"/>
          </reference>
        </references>
      </pivotArea>
    </format>
    <format dxfId="90">
      <pivotArea collapsedLevelsAreSubtotals="1" fieldPosition="0">
        <references count="2">
          <reference field="0" count="1" selected="0">
            <x v="0"/>
          </reference>
          <reference field="1" count="1">
            <x v="61"/>
          </reference>
        </references>
      </pivotArea>
    </format>
    <format dxfId="89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61"/>
          </reference>
        </references>
      </pivotArea>
    </format>
    <format dxfId="88">
      <pivotArea collapsedLevelsAreSubtotals="1" fieldPosition="0">
        <references count="2">
          <reference field="0" count="1" selected="0">
            <x v="0"/>
          </reference>
          <reference field="1" count="1">
            <x v="62"/>
          </reference>
        </references>
      </pivotArea>
    </format>
    <format dxfId="87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62"/>
          </reference>
        </references>
      </pivotArea>
    </format>
    <format dxfId="86">
      <pivotArea collapsedLevelsAreSubtotals="1" fieldPosition="0">
        <references count="2">
          <reference field="0" count="1" selected="0">
            <x v="0"/>
          </reference>
          <reference field="1" count="1">
            <x v="63"/>
          </reference>
        </references>
      </pivotArea>
    </format>
    <format dxfId="85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63"/>
          </reference>
        </references>
      </pivotArea>
    </format>
    <format dxfId="84">
      <pivotArea collapsedLevelsAreSubtotals="1" fieldPosition="0">
        <references count="2">
          <reference field="0" count="1" selected="0">
            <x v="0"/>
          </reference>
          <reference field="1" count="1">
            <x v="64"/>
          </reference>
        </references>
      </pivotArea>
    </format>
    <format dxfId="83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64"/>
          </reference>
        </references>
      </pivotArea>
    </format>
    <format dxfId="82">
      <pivotArea collapsedLevelsAreSubtotals="1" fieldPosition="0">
        <references count="2">
          <reference field="0" count="1" selected="0">
            <x v="0"/>
          </reference>
          <reference field="1" count="1">
            <x v="65"/>
          </reference>
        </references>
      </pivotArea>
    </format>
    <format dxfId="81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65"/>
          </reference>
        </references>
      </pivotArea>
    </format>
    <format dxfId="80">
      <pivotArea dataOnly="0" labelOnly="1" fieldPosition="0">
        <references count="1">
          <reference field="0" count="1">
            <x v="0"/>
          </reference>
        </references>
      </pivotArea>
    </format>
    <format dxfId="79">
      <pivotArea dataOnly="0" outline="0" fieldPosition="0">
        <references count="1">
          <reference field="0" count="1">
            <x v="1"/>
          </reference>
        </references>
      </pivotArea>
    </format>
    <format dxfId="78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77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76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75">
      <pivotArea field="0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0" count="1" selected="0">
            <x v="0"/>
          </reference>
        </references>
      </pivotArea>
    </format>
    <format dxfId="74">
      <pivotArea collapsedLevelsAreSubtotals="1" fieldPosition="0">
        <references count="3">
          <reference field="4294967294" count="2">
            <x v="0"/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format>
    <format dxfId="73">
      <pivotArea outline="0" collapsedLevelsAreSubtotals="1" fieldPosition="0"/>
    </format>
    <format dxfId="72">
      <pivotArea field="1" type="button" dataOnly="0" labelOnly="1" outline="0" axis="axisRow" fieldPosition="0"/>
    </format>
    <format dxfId="71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0">
      <pivotArea dataOnly="0" labelOnly="1" fieldPosition="0">
        <references count="1">
          <reference field="1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6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5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64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0" type="button" dataOnly="0" labelOnly="1" outline="0" axis="axisCol" fieldPosition="0"/>
    </format>
    <format dxfId="59">
      <pivotArea field="-2" type="button" dataOnly="0" labelOnly="1" outline="0" axis="axisCol" fieldPosition="1"/>
    </format>
    <format dxfId="58">
      <pivotArea type="topRight" dataOnly="0" labelOnly="1" outline="0" fieldPosition="0"/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5">
      <pivotArea dataOnly="0" labelOnly="1" fieldPosition="0">
        <references count="1">
          <reference field="1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0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48">
      <pivotArea dataOnly="0" fieldPosition="0">
        <references count="1">
          <reference field="1" count="1">
            <x v="0"/>
          </reference>
        </references>
      </pivotArea>
    </format>
    <format dxfId="47">
      <pivotArea dataOnly="0" fieldPosition="0">
        <references count="1">
          <reference field="1" count="11">
            <x v="2"/>
            <x v="4"/>
            <x v="6"/>
            <x v="8"/>
            <x v="10"/>
            <x v="12"/>
            <x v="14"/>
            <x v="16"/>
            <x v="18"/>
            <x v="20"/>
            <x v="22"/>
          </reference>
        </references>
      </pivotArea>
    </format>
    <format dxfId="46">
      <pivotArea dataOnly="0" fieldPosition="0">
        <references count="1">
          <reference field="1" count="21">
            <x v="24"/>
            <x v="26"/>
            <x v="28"/>
            <x v="30"/>
            <x v="32"/>
            <x v="34"/>
            <x v="36"/>
            <x v="38"/>
            <x v="40"/>
            <x v="42"/>
            <x v="44"/>
            <x v="46"/>
            <x v="48"/>
            <x v="50"/>
            <x v="52"/>
            <x v="54"/>
            <x v="56"/>
            <x v="58"/>
            <x v="60"/>
            <x v="62"/>
            <x v="64"/>
          </reference>
        </references>
      </pivotArea>
    </format>
    <format dxfId="45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44">
      <pivotArea field="0" type="button" dataOnly="0" labelOnly="1" outline="0" axis="axisCol" fieldPosition="0"/>
    </format>
    <format dxfId="43">
      <pivotArea dataOnly="0" labelOnly="1" outline="0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42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  <format dxfId="41">
      <pivotArea type="topRight" dataOnly="0" labelOnly="1" outline="0" fieldPosition="0"/>
    </format>
    <format dxfId="40">
      <pivotArea dataOnly="0" labelOnly="1" fieldPosition="0">
        <references count="1">
          <reference field="0" count="1">
            <x v="1"/>
          </reference>
        </references>
      </pivotArea>
    </format>
    <format dxfId="39">
      <pivotArea dataOnly="0" labelOnly="1" outline="0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38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37">
      <pivotArea outline="0"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36">
      <pivotArea outline="0"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35">
      <pivotArea field="-2" type="button" dataOnly="0" labelOnly="1" outline="0" axis="axisCol" fieldPosition="1"/>
    </format>
    <format dxfId="34">
      <pivotArea dataOnly="0" labelOnly="1" fieldPosition="0">
        <references count="1">
          <reference field="0" count="1">
            <x v="0"/>
          </reference>
        </references>
      </pivotArea>
    </format>
    <format dxfId="33">
      <pivotArea dataOnly="0" labelOnly="1" outline="0" fieldPosition="0">
        <references count="2">
          <reference field="4294967294" count="1">
            <x v="1"/>
          </reference>
          <reference field="0" count="1" selected="0">
            <x v="0"/>
          </reference>
        </references>
      </pivotArea>
    </format>
    <format dxfId="32">
      <pivotArea type="origin" dataOnly="0" labelOnly="1" outline="0" offset="A2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0" count="1">
            <x v="0"/>
          </reference>
        </references>
      </pivotArea>
    </format>
    <format dxfId="29">
      <pivotArea dataOnly="0" labelOnly="1" fieldPosition="0">
        <references count="1">
          <reference field="0" count="1">
            <x v="1"/>
          </reference>
        </references>
      </pivotArea>
    </format>
    <format dxfId="28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7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fieldPosition="0">
        <references count="1">
          <reference field="0" count="1">
            <x v="1"/>
          </reference>
        </references>
      </pivotArea>
    </format>
    <format dxfId="25">
      <pivotArea dataOnly="0" labelOnly="1" fieldPosition="0">
        <references count="1">
          <reference field="0" count="1">
            <x v="0"/>
          </reference>
        </references>
      </pivotArea>
    </format>
    <format dxfId="24">
      <pivotArea dataOnly="0" labelOnly="1" fieldPosition="0">
        <references count="1">
          <reference field="0" count="1">
            <x v="1"/>
          </reference>
        </references>
      </pivotArea>
    </format>
    <format dxfId="23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2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1">
      <pivotArea dataOnly="0" labelOnly="1" fieldPosition="0">
        <references count="1">
          <reference field="0" count="1">
            <x v="0"/>
          </reference>
        </references>
      </pivotArea>
    </format>
    <format dxfId="2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">
      <pivotArea dataOnly="0" labelOnly="1" fieldPosition="0">
        <references count="1">
          <reference field="1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" count="6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1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" count="6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14">
      <pivotArea field="1" grandCol="1" collapsedLevelsAreSubtotals="1" axis="axisRow" fieldPosition="0">
        <references count="2">
          <reference field="4294967294" count="1" selected="0">
            <x v="0"/>
          </reference>
          <reference field="1" count="6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3">
      <pivotArea field="1" grandCol="1" collapsedLevelsAreSubtotals="1" axis="axisRow" fieldPosition="0">
        <references count="2">
          <reference field="4294967294" count="1" selected="0">
            <x v="1"/>
          </reference>
          <reference field="1" count="6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2">
      <pivotArea dataOnly="0" labelOnly="1" grandRow="1" outline="0" fieldPosition="0"/>
    </format>
    <format dxfId="11">
      <pivotArea field="0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0" count="1" selected="0">
            <x v="0"/>
          </reference>
        </references>
      </pivotArea>
    </format>
    <format dxfId="10">
      <pivotArea field="0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0" count="1" selected="0">
            <x v="1"/>
          </reference>
        </references>
      </pivotArea>
    </format>
    <format dxfId="9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type="origin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1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2">
      <pivotArea dataOnly="0" labelOnly="1" grandRow="1" outline="0" fieldPosition="0"/>
    </format>
    <format dxfId="1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0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A661">
  <tableColumns count="1"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G663"/>
  <sheetViews>
    <sheetView zoomScaleNormal="100" workbookViewId="0">
      <selection activeCell="G22" sqref="G22"/>
    </sheetView>
  </sheetViews>
  <sheetFormatPr baseColWidth="10" defaultColWidth="11.42578125" defaultRowHeight="15" x14ac:dyDescent="0.25"/>
  <cols>
    <col min="1" max="1" width="30.28515625" customWidth="1"/>
    <col min="2" max="2" width="14.5703125" customWidth="1"/>
    <col min="3" max="3" width="13.5703125" bestFit="1" customWidth="1"/>
    <col min="4" max="4" width="21.28515625" customWidth="1"/>
    <col min="5" max="6" width="11.5703125" customWidth="1"/>
    <col min="7" max="7" width="11.85546875" bestFit="1" customWidth="1"/>
  </cols>
  <sheetData>
    <row r="1" spans="1:4" x14ac:dyDescent="0.25">
      <c r="A1" s="29" t="s">
        <v>14</v>
      </c>
      <c r="B1" s="17" t="s">
        <v>11</v>
      </c>
      <c r="C1" s="18" t="s">
        <v>12</v>
      </c>
      <c r="D1" s="19" t="s">
        <v>13</v>
      </c>
    </row>
    <row r="2" spans="1:4" x14ac:dyDescent="0.25">
      <c r="A2" s="114" t="s">
        <v>32</v>
      </c>
      <c r="B2" s="20">
        <v>16</v>
      </c>
      <c r="C2" s="21">
        <v>5.22</v>
      </c>
      <c r="D2" s="22">
        <v>48.26</v>
      </c>
    </row>
    <row r="3" spans="1:4" x14ac:dyDescent="0.25">
      <c r="A3" s="27" t="s">
        <v>15</v>
      </c>
      <c r="B3" s="24">
        <v>52</v>
      </c>
      <c r="C3" s="25">
        <v>6.17</v>
      </c>
      <c r="D3" s="26">
        <v>55.46</v>
      </c>
    </row>
    <row r="4" spans="1:4" x14ac:dyDescent="0.25">
      <c r="A4" s="23" t="s">
        <v>15</v>
      </c>
      <c r="B4" s="20">
        <v>58</v>
      </c>
      <c r="C4" s="21">
        <v>5.36</v>
      </c>
      <c r="D4" s="22">
        <v>53.2</v>
      </c>
    </row>
    <row r="5" spans="1:4" x14ac:dyDescent="0.25">
      <c r="A5" s="27" t="s">
        <v>15</v>
      </c>
      <c r="B5" s="24">
        <v>11</v>
      </c>
      <c r="C5" s="25">
        <v>5.46</v>
      </c>
      <c r="D5" s="26">
        <v>47.61</v>
      </c>
    </row>
    <row r="6" spans="1:4" x14ac:dyDescent="0.25">
      <c r="A6" s="23" t="s">
        <v>15</v>
      </c>
      <c r="B6" s="20">
        <v>25</v>
      </c>
      <c r="C6" s="21">
        <v>9.77</v>
      </c>
      <c r="D6" s="22">
        <v>81.569999999999993</v>
      </c>
    </row>
    <row r="7" spans="1:4" x14ac:dyDescent="0.25">
      <c r="A7" s="27" t="s">
        <v>15</v>
      </c>
      <c r="B7" s="24">
        <v>40</v>
      </c>
      <c r="C7" s="25">
        <v>6.96</v>
      </c>
      <c r="D7" s="26">
        <v>63.5</v>
      </c>
    </row>
    <row r="8" spans="1:4" x14ac:dyDescent="0.25">
      <c r="A8" s="23" t="s">
        <v>15</v>
      </c>
      <c r="B8" s="20">
        <v>8</v>
      </c>
      <c r="C8" s="21">
        <v>5.64</v>
      </c>
      <c r="D8" s="22">
        <v>46.17</v>
      </c>
    </row>
    <row r="9" spans="1:4" x14ac:dyDescent="0.25">
      <c r="A9" s="27" t="s">
        <v>15</v>
      </c>
      <c r="B9" s="24">
        <v>1</v>
      </c>
      <c r="C9" s="25">
        <v>4.5599999999999996</v>
      </c>
      <c r="D9" s="26">
        <v>46.9</v>
      </c>
    </row>
    <row r="10" spans="1:4" x14ac:dyDescent="0.25">
      <c r="A10" s="23" t="s">
        <v>15</v>
      </c>
      <c r="B10" s="20">
        <v>36</v>
      </c>
      <c r="C10" s="21">
        <v>5.2</v>
      </c>
      <c r="D10" s="22">
        <v>39.99</v>
      </c>
    </row>
    <row r="11" spans="1:4" x14ac:dyDescent="0.25">
      <c r="A11" s="27" t="s">
        <v>15</v>
      </c>
      <c r="B11" s="24">
        <v>14</v>
      </c>
      <c r="C11" s="25">
        <v>6.28</v>
      </c>
      <c r="D11" s="26">
        <v>58.85</v>
      </c>
    </row>
    <row r="12" spans="1:4" x14ac:dyDescent="0.25">
      <c r="A12" s="23" t="s">
        <v>15</v>
      </c>
      <c r="B12" s="20">
        <v>17</v>
      </c>
      <c r="C12" s="21">
        <v>6.06</v>
      </c>
      <c r="D12" s="22">
        <v>55.41</v>
      </c>
    </row>
    <row r="13" spans="1:4" x14ac:dyDescent="0.25">
      <c r="A13" s="27" t="s">
        <v>15</v>
      </c>
      <c r="B13" s="24">
        <v>19</v>
      </c>
      <c r="C13" s="25">
        <v>6.57</v>
      </c>
      <c r="D13" s="26">
        <v>64.61</v>
      </c>
    </row>
    <row r="14" spans="1:4" x14ac:dyDescent="0.25">
      <c r="A14" s="23" t="s">
        <v>15</v>
      </c>
      <c r="B14" s="20">
        <v>36</v>
      </c>
      <c r="C14" s="21">
        <v>4.24</v>
      </c>
      <c r="D14" s="22">
        <v>45.75</v>
      </c>
    </row>
    <row r="15" spans="1:4" x14ac:dyDescent="0.25">
      <c r="A15" s="27" t="s">
        <v>15</v>
      </c>
      <c r="B15" s="24">
        <v>45</v>
      </c>
      <c r="C15" s="25">
        <v>8.7100000000000009</v>
      </c>
      <c r="D15" s="26">
        <v>73.91</v>
      </c>
    </row>
    <row r="16" spans="1:4" x14ac:dyDescent="0.25">
      <c r="A16" s="23" t="s">
        <v>15</v>
      </c>
      <c r="B16" s="20">
        <v>3</v>
      </c>
      <c r="C16" s="21">
        <v>6.22</v>
      </c>
      <c r="D16" s="22">
        <v>51.33</v>
      </c>
    </row>
    <row r="17" spans="1:4" x14ac:dyDescent="0.25">
      <c r="A17" s="27" t="s">
        <v>15</v>
      </c>
      <c r="B17" s="24">
        <v>39</v>
      </c>
      <c r="C17" s="25">
        <v>5.47</v>
      </c>
      <c r="D17" s="26">
        <v>49.61</v>
      </c>
    </row>
    <row r="18" spans="1:4" x14ac:dyDescent="0.25">
      <c r="A18" s="23" t="s">
        <v>15</v>
      </c>
      <c r="B18" s="20">
        <v>15</v>
      </c>
      <c r="C18" s="21">
        <v>9.98</v>
      </c>
      <c r="D18" s="22">
        <v>83.73</v>
      </c>
    </row>
    <row r="19" spans="1:4" x14ac:dyDescent="0.25">
      <c r="A19" s="27" t="s">
        <v>15</v>
      </c>
      <c r="B19" s="24">
        <v>28</v>
      </c>
      <c r="C19" s="25">
        <v>5.39</v>
      </c>
      <c r="D19" s="26">
        <v>44.63</v>
      </c>
    </row>
    <row r="20" spans="1:4" x14ac:dyDescent="0.25">
      <c r="A20" s="23" t="s">
        <v>15</v>
      </c>
      <c r="B20" s="20">
        <v>7</v>
      </c>
      <c r="C20" s="21">
        <v>9.9499999999999993</v>
      </c>
      <c r="D20" s="22">
        <v>80.989999999999995</v>
      </c>
    </row>
    <row r="21" spans="1:4" x14ac:dyDescent="0.25">
      <c r="A21" s="27" t="s">
        <v>15</v>
      </c>
      <c r="B21" s="24">
        <v>41</v>
      </c>
      <c r="C21" s="25">
        <v>9.23</v>
      </c>
      <c r="D21" s="26">
        <v>74.239999999999995</v>
      </c>
    </row>
    <row r="22" spans="1:4" x14ac:dyDescent="0.25">
      <c r="A22" s="23" t="s">
        <v>15</v>
      </c>
      <c r="B22" s="20">
        <v>18</v>
      </c>
      <c r="C22" s="21">
        <v>8.39</v>
      </c>
      <c r="D22" s="22">
        <v>72.72</v>
      </c>
    </row>
    <row r="23" spans="1:4" x14ac:dyDescent="0.25">
      <c r="A23" s="27" t="s">
        <v>15</v>
      </c>
      <c r="B23" s="24">
        <v>23</v>
      </c>
      <c r="C23" s="25">
        <v>5.41</v>
      </c>
      <c r="D23" s="26">
        <v>44.6</v>
      </c>
    </row>
    <row r="24" spans="1:4" x14ac:dyDescent="0.25">
      <c r="A24" s="23" t="s">
        <v>15</v>
      </c>
      <c r="B24" s="20">
        <v>7</v>
      </c>
      <c r="C24" s="21">
        <v>7.45</v>
      </c>
      <c r="D24" s="22">
        <v>57.16</v>
      </c>
    </row>
    <row r="25" spans="1:4" x14ac:dyDescent="0.25">
      <c r="A25" s="27" t="s">
        <v>15</v>
      </c>
      <c r="B25" s="24">
        <v>43</v>
      </c>
      <c r="C25" s="25">
        <v>5.03</v>
      </c>
      <c r="D25" s="26">
        <v>41.59</v>
      </c>
    </row>
    <row r="26" spans="1:4" x14ac:dyDescent="0.25">
      <c r="A26" s="23" t="s">
        <v>15</v>
      </c>
      <c r="B26" s="20">
        <v>14</v>
      </c>
      <c r="C26" s="21">
        <v>5.15</v>
      </c>
      <c r="D26" s="22">
        <v>52.61</v>
      </c>
    </row>
    <row r="27" spans="1:4" x14ac:dyDescent="0.25">
      <c r="A27" s="27" t="s">
        <v>15</v>
      </c>
      <c r="B27" s="24">
        <v>7</v>
      </c>
      <c r="C27" s="25">
        <v>6.43</v>
      </c>
      <c r="D27" s="26">
        <v>54.95</v>
      </c>
    </row>
    <row r="28" spans="1:4" x14ac:dyDescent="0.25">
      <c r="A28" s="23" t="s">
        <v>15</v>
      </c>
      <c r="B28" s="20">
        <v>39</v>
      </c>
      <c r="C28" s="21">
        <v>8.93</v>
      </c>
      <c r="D28" s="22">
        <v>72.44</v>
      </c>
    </row>
    <row r="29" spans="1:4" x14ac:dyDescent="0.25">
      <c r="A29" s="27" t="s">
        <v>15</v>
      </c>
      <c r="B29" s="24">
        <v>12</v>
      </c>
      <c r="C29" s="25">
        <v>8.44</v>
      </c>
      <c r="D29" s="26">
        <v>68.91</v>
      </c>
    </row>
    <row r="30" spans="1:4" x14ac:dyDescent="0.25">
      <c r="A30" s="23" t="s">
        <v>15</v>
      </c>
      <c r="B30" s="20">
        <v>31</v>
      </c>
      <c r="C30" s="21">
        <v>8.92</v>
      </c>
      <c r="D30" s="22">
        <v>77.150000000000006</v>
      </c>
    </row>
    <row r="31" spans="1:4" x14ac:dyDescent="0.25">
      <c r="A31" s="27" t="s">
        <v>15</v>
      </c>
      <c r="B31" s="24">
        <v>29</v>
      </c>
      <c r="C31" s="25">
        <v>5.47</v>
      </c>
      <c r="D31" s="26">
        <v>44.4</v>
      </c>
    </row>
    <row r="32" spans="1:4" x14ac:dyDescent="0.25">
      <c r="A32" s="23" t="s">
        <v>15</v>
      </c>
      <c r="B32" s="20">
        <v>5</v>
      </c>
      <c r="C32" s="21">
        <v>7.28</v>
      </c>
      <c r="D32" s="22">
        <v>62.93</v>
      </c>
    </row>
    <row r="33" spans="1:4" x14ac:dyDescent="0.25">
      <c r="A33" s="27" t="s">
        <v>15</v>
      </c>
      <c r="B33" s="24">
        <v>1</v>
      </c>
      <c r="C33" s="25">
        <v>4.84</v>
      </c>
      <c r="D33" s="26">
        <v>37.46</v>
      </c>
    </row>
    <row r="34" spans="1:4" x14ac:dyDescent="0.25">
      <c r="A34" s="23" t="s">
        <v>15</v>
      </c>
      <c r="B34" s="20">
        <v>28</v>
      </c>
      <c r="C34" s="21">
        <v>7.6</v>
      </c>
      <c r="D34" s="22">
        <v>73.75</v>
      </c>
    </row>
    <row r="35" spans="1:4" x14ac:dyDescent="0.25">
      <c r="A35" s="27" t="s">
        <v>15</v>
      </c>
      <c r="B35" s="24">
        <v>35</v>
      </c>
      <c r="C35" s="25">
        <v>9.07</v>
      </c>
      <c r="D35" s="26">
        <v>67.150000000000006</v>
      </c>
    </row>
    <row r="36" spans="1:4" x14ac:dyDescent="0.25">
      <c r="A36" s="23" t="s">
        <v>15</v>
      </c>
      <c r="B36" s="20">
        <v>62</v>
      </c>
      <c r="C36" s="21">
        <v>9.91</v>
      </c>
      <c r="D36" s="22">
        <v>77.400000000000006</v>
      </c>
    </row>
    <row r="37" spans="1:4" x14ac:dyDescent="0.25">
      <c r="A37" s="27" t="s">
        <v>15</v>
      </c>
      <c r="B37" s="24">
        <v>31</v>
      </c>
      <c r="C37" s="25">
        <v>6.38</v>
      </c>
      <c r="D37" s="26">
        <v>63.51</v>
      </c>
    </row>
    <row r="38" spans="1:4" x14ac:dyDescent="0.25">
      <c r="A38" s="23" t="s">
        <v>15</v>
      </c>
      <c r="B38" s="20">
        <v>3</v>
      </c>
      <c r="C38" s="21">
        <v>5.63</v>
      </c>
      <c r="D38" s="22">
        <v>51.14</v>
      </c>
    </row>
    <row r="39" spans="1:4" x14ac:dyDescent="0.25">
      <c r="A39" s="27" t="s">
        <v>15</v>
      </c>
      <c r="B39" s="24">
        <v>53</v>
      </c>
      <c r="C39" s="25">
        <v>8.7200000000000006</v>
      </c>
      <c r="D39" s="26">
        <v>70.61</v>
      </c>
    </row>
    <row r="40" spans="1:4" x14ac:dyDescent="0.25">
      <c r="A40" s="23" t="s">
        <v>15</v>
      </c>
      <c r="B40" s="20">
        <v>31</v>
      </c>
      <c r="C40" s="21">
        <v>4.55</v>
      </c>
      <c r="D40" s="22">
        <v>44.23</v>
      </c>
    </row>
    <row r="41" spans="1:4" x14ac:dyDescent="0.25">
      <c r="A41" s="27" t="s">
        <v>15</v>
      </c>
      <c r="B41" s="24">
        <v>31</v>
      </c>
      <c r="C41" s="25">
        <v>6.55</v>
      </c>
      <c r="D41" s="26">
        <v>50.83</v>
      </c>
    </row>
    <row r="42" spans="1:4" x14ac:dyDescent="0.25">
      <c r="A42" s="23" t="s">
        <v>15</v>
      </c>
      <c r="B42" s="20">
        <v>22</v>
      </c>
      <c r="C42" s="21">
        <v>4.1500000000000004</v>
      </c>
      <c r="D42" s="22">
        <v>45.83</v>
      </c>
    </row>
    <row r="43" spans="1:4" x14ac:dyDescent="0.25">
      <c r="A43" s="27" t="s">
        <v>15</v>
      </c>
      <c r="B43" s="24">
        <v>20</v>
      </c>
      <c r="C43" s="25">
        <v>6.41</v>
      </c>
      <c r="D43" s="26">
        <v>45.66</v>
      </c>
    </row>
    <row r="44" spans="1:4" x14ac:dyDescent="0.25">
      <c r="A44" s="23" t="s">
        <v>15</v>
      </c>
      <c r="B44" s="20">
        <v>42</v>
      </c>
      <c r="C44" s="21">
        <v>7.52</v>
      </c>
      <c r="D44" s="22">
        <v>54.57</v>
      </c>
    </row>
    <row r="45" spans="1:4" x14ac:dyDescent="0.25">
      <c r="A45" s="27" t="s">
        <v>15</v>
      </c>
      <c r="B45" s="24">
        <v>16</v>
      </c>
      <c r="C45" s="25">
        <v>5.91</v>
      </c>
      <c r="D45" s="26">
        <v>56.36</v>
      </c>
    </row>
    <row r="46" spans="1:4" x14ac:dyDescent="0.25">
      <c r="A46" s="23" t="s">
        <v>15</v>
      </c>
      <c r="B46" s="20">
        <v>20</v>
      </c>
      <c r="C46" s="21">
        <v>8.31</v>
      </c>
      <c r="D46" s="22">
        <v>64.02</v>
      </c>
    </row>
    <row r="47" spans="1:4" x14ac:dyDescent="0.25">
      <c r="A47" s="27" t="s">
        <v>15</v>
      </c>
      <c r="B47" s="24">
        <v>15</v>
      </c>
      <c r="C47" s="25">
        <v>9.59</v>
      </c>
      <c r="D47" s="26">
        <v>71.150000000000006</v>
      </c>
    </row>
    <row r="48" spans="1:4" x14ac:dyDescent="0.25">
      <c r="A48" s="23" t="s">
        <v>15</v>
      </c>
      <c r="B48" s="20">
        <v>35</v>
      </c>
      <c r="C48" s="21">
        <v>4.88</v>
      </c>
      <c r="D48" s="22">
        <v>46.33</v>
      </c>
    </row>
    <row r="49" spans="1:4" x14ac:dyDescent="0.25">
      <c r="A49" s="27" t="s">
        <v>15</v>
      </c>
      <c r="B49" s="24">
        <v>28</v>
      </c>
      <c r="C49" s="25">
        <v>7.21</v>
      </c>
      <c r="D49" s="26">
        <v>52.08</v>
      </c>
    </row>
    <row r="50" spans="1:4" x14ac:dyDescent="0.25">
      <c r="A50" s="23" t="s">
        <v>15</v>
      </c>
      <c r="B50" s="20">
        <v>46</v>
      </c>
      <c r="C50" s="21">
        <v>9.93</v>
      </c>
      <c r="D50" s="22">
        <v>80.16</v>
      </c>
    </row>
    <row r="51" spans="1:4" x14ac:dyDescent="0.25">
      <c r="A51" s="27" t="s">
        <v>15</v>
      </c>
      <c r="B51" s="24">
        <v>31</v>
      </c>
      <c r="C51" s="25">
        <v>9.6</v>
      </c>
      <c r="D51" s="26">
        <v>79.55</v>
      </c>
    </row>
    <row r="52" spans="1:4" x14ac:dyDescent="0.25">
      <c r="A52" s="23" t="s">
        <v>15</v>
      </c>
      <c r="B52" s="20">
        <v>29</v>
      </c>
      <c r="C52" s="21">
        <v>9.02</v>
      </c>
      <c r="D52" s="22">
        <v>78.27</v>
      </c>
    </row>
    <row r="53" spans="1:4" x14ac:dyDescent="0.25">
      <c r="A53" s="27" t="s">
        <v>15</v>
      </c>
      <c r="B53" s="24">
        <v>28</v>
      </c>
      <c r="C53" s="25">
        <v>5.34</v>
      </c>
      <c r="D53" s="26">
        <v>51.69</v>
      </c>
    </row>
    <row r="54" spans="1:4" x14ac:dyDescent="0.25">
      <c r="A54" s="23" t="s">
        <v>15</v>
      </c>
      <c r="B54" s="20">
        <v>28</v>
      </c>
      <c r="C54" s="21">
        <v>9.49</v>
      </c>
      <c r="D54" s="22">
        <v>80.47</v>
      </c>
    </row>
    <row r="55" spans="1:4" x14ac:dyDescent="0.25">
      <c r="A55" s="27" t="s">
        <v>15</v>
      </c>
      <c r="B55" s="24">
        <v>25</v>
      </c>
      <c r="C55" s="25">
        <v>7.98</v>
      </c>
      <c r="D55" s="26">
        <v>66.28</v>
      </c>
    </row>
    <row r="56" spans="1:4" x14ac:dyDescent="0.25">
      <c r="A56" s="23" t="s">
        <v>15</v>
      </c>
      <c r="B56" s="20">
        <v>31</v>
      </c>
      <c r="C56" s="21">
        <v>7.33</v>
      </c>
      <c r="D56" s="22">
        <v>57</v>
      </c>
    </row>
    <row r="57" spans="1:4" x14ac:dyDescent="0.25">
      <c r="A57" s="27" t="s">
        <v>15</v>
      </c>
      <c r="B57" s="24">
        <v>19</v>
      </c>
      <c r="C57" s="25">
        <v>7.59</v>
      </c>
      <c r="D57" s="26">
        <v>58.01</v>
      </c>
    </row>
    <row r="58" spans="1:4" x14ac:dyDescent="0.25">
      <c r="A58" s="23" t="s">
        <v>15</v>
      </c>
      <c r="B58" s="20">
        <v>38</v>
      </c>
      <c r="C58" s="21">
        <v>6.82</v>
      </c>
      <c r="D58" s="22">
        <v>52.3</v>
      </c>
    </row>
    <row r="59" spans="1:4" x14ac:dyDescent="0.25">
      <c r="A59" s="27" t="s">
        <v>15</v>
      </c>
      <c r="B59" s="24">
        <v>67</v>
      </c>
      <c r="C59" s="25">
        <v>4.17</v>
      </c>
      <c r="D59" s="26">
        <v>38.17</v>
      </c>
    </row>
    <row r="60" spans="1:4" x14ac:dyDescent="0.25">
      <c r="A60" s="23" t="s">
        <v>15</v>
      </c>
      <c r="B60" s="20">
        <v>24</v>
      </c>
      <c r="C60" s="21">
        <v>4.4800000000000004</v>
      </c>
      <c r="D60" s="22">
        <v>38.24</v>
      </c>
    </row>
    <row r="61" spans="1:4" x14ac:dyDescent="0.25">
      <c r="A61" s="27" t="s">
        <v>15</v>
      </c>
      <c r="B61" s="24">
        <v>18</v>
      </c>
      <c r="C61" s="25">
        <v>9.1999999999999993</v>
      </c>
      <c r="D61" s="26">
        <v>76.39</v>
      </c>
    </row>
    <row r="62" spans="1:4" x14ac:dyDescent="0.25">
      <c r="A62" s="23" t="s">
        <v>15</v>
      </c>
      <c r="B62" s="20">
        <v>26</v>
      </c>
      <c r="C62" s="21">
        <v>8.14</v>
      </c>
      <c r="D62" s="22">
        <v>63.07</v>
      </c>
    </row>
    <row r="63" spans="1:4" x14ac:dyDescent="0.25">
      <c r="A63" s="27" t="s">
        <v>15</v>
      </c>
      <c r="B63" s="24">
        <v>49</v>
      </c>
      <c r="C63" s="25">
        <v>6.76</v>
      </c>
      <c r="D63" s="26">
        <v>59.39</v>
      </c>
    </row>
    <row r="64" spans="1:4" x14ac:dyDescent="0.25">
      <c r="A64" s="23" t="s">
        <v>15</v>
      </c>
      <c r="B64" s="20">
        <v>45</v>
      </c>
      <c r="C64" s="21">
        <v>4.59</v>
      </c>
      <c r="D64" s="22">
        <v>44.25</v>
      </c>
    </row>
    <row r="65" spans="1:4" x14ac:dyDescent="0.25">
      <c r="A65" s="27" t="s">
        <v>15</v>
      </c>
      <c r="B65" s="24">
        <v>37</v>
      </c>
      <c r="C65" s="25">
        <v>8.8000000000000007</v>
      </c>
      <c r="D65" s="26">
        <v>68.760000000000005</v>
      </c>
    </row>
    <row r="66" spans="1:4" x14ac:dyDescent="0.25">
      <c r="A66" s="23" t="s">
        <v>15</v>
      </c>
      <c r="B66" s="20">
        <v>29</v>
      </c>
      <c r="C66" s="21">
        <v>6.59</v>
      </c>
      <c r="D66" s="22">
        <v>52.87</v>
      </c>
    </row>
    <row r="67" spans="1:4" x14ac:dyDescent="0.25">
      <c r="A67" s="27" t="s">
        <v>15</v>
      </c>
      <c r="B67" s="24">
        <v>38</v>
      </c>
      <c r="C67" s="25">
        <v>4.57</v>
      </c>
      <c r="D67" s="26">
        <v>40.86</v>
      </c>
    </row>
    <row r="68" spans="1:4" x14ac:dyDescent="0.25">
      <c r="A68" s="23" t="s">
        <v>15</v>
      </c>
      <c r="B68" s="20">
        <v>36</v>
      </c>
      <c r="C68" s="21">
        <v>6.97</v>
      </c>
      <c r="D68" s="22">
        <v>58.86</v>
      </c>
    </row>
    <row r="69" spans="1:4" x14ac:dyDescent="0.25">
      <c r="A69" s="27" t="s">
        <v>15</v>
      </c>
      <c r="B69" s="24">
        <v>34</v>
      </c>
      <c r="C69" s="25">
        <v>6.82</v>
      </c>
      <c r="D69" s="26">
        <v>55.6</v>
      </c>
    </row>
    <row r="70" spans="1:4" x14ac:dyDescent="0.25">
      <c r="A70" s="23" t="s">
        <v>15</v>
      </c>
      <c r="B70" s="20">
        <v>43</v>
      </c>
      <c r="C70" s="21">
        <v>5.56</v>
      </c>
      <c r="D70" s="22">
        <v>43.2</v>
      </c>
    </row>
    <row r="71" spans="1:4" x14ac:dyDescent="0.25">
      <c r="A71" s="27" t="s">
        <v>15</v>
      </c>
      <c r="B71" s="24">
        <v>28</v>
      </c>
      <c r="C71" s="25">
        <v>5.29</v>
      </c>
      <c r="D71" s="26">
        <v>46.77</v>
      </c>
    </row>
    <row r="72" spans="1:4" x14ac:dyDescent="0.25">
      <c r="A72" s="23" t="s">
        <v>15</v>
      </c>
      <c r="B72" s="20">
        <v>11</v>
      </c>
      <c r="C72" s="21">
        <v>6.64</v>
      </c>
      <c r="D72" s="22">
        <v>52.51</v>
      </c>
    </row>
    <row r="73" spans="1:4" x14ac:dyDescent="0.25">
      <c r="A73" s="27" t="s">
        <v>15</v>
      </c>
      <c r="B73" s="24">
        <v>7</v>
      </c>
      <c r="C73" s="25">
        <v>7.75</v>
      </c>
      <c r="D73" s="26">
        <v>54.28</v>
      </c>
    </row>
    <row r="74" spans="1:4" x14ac:dyDescent="0.25">
      <c r="A74" s="23" t="s">
        <v>15</v>
      </c>
      <c r="B74" s="20">
        <v>33</v>
      </c>
      <c r="C74" s="21">
        <v>6.99</v>
      </c>
      <c r="D74" s="22">
        <v>54.32</v>
      </c>
    </row>
    <row r="75" spans="1:4" x14ac:dyDescent="0.25">
      <c r="A75" s="27" t="s">
        <v>15</v>
      </c>
      <c r="B75" s="24">
        <v>20</v>
      </c>
      <c r="C75" s="25">
        <v>7.31</v>
      </c>
      <c r="D75" s="26">
        <v>57.02</v>
      </c>
    </row>
    <row r="76" spans="1:4" x14ac:dyDescent="0.25">
      <c r="A76" s="23" t="s">
        <v>15</v>
      </c>
      <c r="B76" s="20">
        <v>24</v>
      </c>
      <c r="C76" s="21">
        <v>8.6</v>
      </c>
      <c r="D76" s="22">
        <v>68.48</v>
      </c>
    </row>
    <row r="77" spans="1:4" x14ac:dyDescent="0.25">
      <c r="A77" s="27" t="s">
        <v>15</v>
      </c>
      <c r="B77" s="24">
        <v>30</v>
      </c>
      <c r="C77" s="25">
        <v>4.93</v>
      </c>
      <c r="D77" s="26">
        <v>43.97</v>
      </c>
    </row>
    <row r="78" spans="1:4" x14ac:dyDescent="0.25">
      <c r="A78" s="23" t="s">
        <v>15</v>
      </c>
      <c r="B78" s="20">
        <v>24</v>
      </c>
      <c r="C78" s="21">
        <v>4.05</v>
      </c>
      <c r="D78" s="22">
        <v>47.74</v>
      </c>
    </row>
    <row r="79" spans="1:4" x14ac:dyDescent="0.25">
      <c r="A79" s="27" t="s">
        <v>15</v>
      </c>
      <c r="B79" s="24">
        <v>6</v>
      </c>
      <c r="C79" s="25">
        <v>9.0500000000000007</v>
      </c>
      <c r="D79" s="26">
        <v>77.84</v>
      </c>
    </row>
    <row r="80" spans="1:4" x14ac:dyDescent="0.25">
      <c r="A80" s="23" t="s">
        <v>15</v>
      </c>
      <c r="B80" s="20">
        <v>36</v>
      </c>
      <c r="C80" s="21">
        <v>5.77</v>
      </c>
      <c r="D80" s="22">
        <v>46.76</v>
      </c>
    </row>
    <row r="81" spans="1:4" x14ac:dyDescent="0.25">
      <c r="A81" s="27" t="s">
        <v>15</v>
      </c>
      <c r="B81" s="24">
        <v>26</v>
      </c>
      <c r="C81" s="25">
        <v>7.37</v>
      </c>
      <c r="D81" s="26">
        <v>69.61</v>
      </c>
    </row>
    <row r="82" spans="1:4" x14ac:dyDescent="0.25">
      <c r="A82" s="23" t="s">
        <v>15</v>
      </c>
      <c r="B82" s="20">
        <v>6</v>
      </c>
      <c r="C82" s="21">
        <v>6.34</v>
      </c>
      <c r="D82" s="22">
        <v>52.36</v>
      </c>
    </row>
    <row r="83" spans="1:4" x14ac:dyDescent="0.25">
      <c r="A83" s="27" t="s">
        <v>15</v>
      </c>
      <c r="B83" s="24">
        <v>41</v>
      </c>
      <c r="C83" s="25">
        <v>5.14</v>
      </c>
      <c r="D83" s="26">
        <v>46.8</v>
      </c>
    </row>
    <row r="84" spans="1:4" x14ac:dyDescent="0.25">
      <c r="A84" s="23" t="s">
        <v>15</v>
      </c>
      <c r="B84" s="20">
        <v>5</v>
      </c>
      <c r="C84" s="21">
        <v>5.43</v>
      </c>
      <c r="D84" s="22">
        <v>39.72</v>
      </c>
    </row>
    <row r="85" spans="1:4" x14ac:dyDescent="0.25">
      <c r="A85" s="27" t="s">
        <v>15</v>
      </c>
      <c r="B85" s="24">
        <v>6</v>
      </c>
      <c r="C85" s="25">
        <v>8.98</v>
      </c>
      <c r="D85" s="26">
        <v>72.540000000000006</v>
      </c>
    </row>
    <row r="86" spans="1:4" x14ac:dyDescent="0.25">
      <c r="A86" s="23" t="s">
        <v>15</v>
      </c>
      <c r="B86" s="20">
        <v>7</v>
      </c>
      <c r="C86" s="21">
        <v>8.9600000000000009</v>
      </c>
      <c r="D86" s="22">
        <v>79.349999999999994</v>
      </c>
    </row>
    <row r="87" spans="1:4" x14ac:dyDescent="0.25">
      <c r="A87" s="27" t="s">
        <v>15</v>
      </c>
      <c r="B87" s="24">
        <v>38</v>
      </c>
      <c r="C87" s="25">
        <v>7.34</v>
      </c>
      <c r="D87" s="26">
        <v>56.7</v>
      </c>
    </row>
    <row r="88" spans="1:4" x14ac:dyDescent="0.25">
      <c r="A88" s="23" t="s">
        <v>15</v>
      </c>
      <c r="B88" s="20">
        <v>1</v>
      </c>
      <c r="C88" s="21">
        <v>6.81</v>
      </c>
      <c r="D88" s="22">
        <v>64.599999999999994</v>
      </c>
    </row>
    <row r="89" spans="1:4" x14ac:dyDescent="0.25">
      <c r="A89" s="27" t="s">
        <v>15</v>
      </c>
      <c r="B89" s="24">
        <v>24</v>
      </c>
      <c r="C89" s="25">
        <v>7.9</v>
      </c>
      <c r="D89" s="26">
        <v>65.95</v>
      </c>
    </row>
    <row r="90" spans="1:4" x14ac:dyDescent="0.25">
      <c r="A90" s="23" t="s">
        <v>15</v>
      </c>
      <c r="B90" s="20">
        <v>10</v>
      </c>
      <c r="C90" s="21">
        <v>6.69</v>
      </c>
      <c r="D90" s="22">
        <v>57.47</v>
      </c>
    </row>
    <row r="91" spans="1:4" x14ac:dyDescent="0.25">
      <c r="A91" s="27" t="s">
        <v>15</v>
      </c>
      <c r="B91" s="24">
        <v>10</v>
      </c>
      <c r="C91" s="25">
        <v>7.21</v>
      </c>
      <c r="D91" s="26">
        <v>56.66</v>
      </c>
    </row>
    <row r="92" spans="1:4" x14ac:dyDescent="0.25">
      <c r="A92" s="23" t="s">
        <v>15</v>
      </c>
      <c r="B92" s="20">
        <v>16</v>
      </c>
      <c r="C92" s="21">
        <v>9.15</v>
      </c>
      <c r="D92" s="22">
        <v>69.040000000000006</v>
      </c>
    </row>
    <row r="93" spans="1:4" x14ac:dyDescent="0.25">
      <c r="A93" s="27" t="s">
        <v>15</v>
      </c>
      <c r="B93" s="24">
        <v>23</v>
      </c>
      <c r="C93" s="25">
        <v>4.17</v>
      </c>
      <c r="D93" s="26">
        <v>39.58</v>
      </c>
    </row>
    <row r="94" spans="1:4" x14ac:dyDescent="0.25">
      <c r="A94" s="23" t="s">
        <v>15</v>
      </c>
      <c r="B94" s="20">
        <v>35</v>
      </c>
      <c r="C94" s="21">
        <v>7.37</v>
      </c>
      <c r="D94" s="22">
        <v>57.9</v>
      </c>
    </row>
    <row r="95" spans="1:4" x14ac:dyDescent="0.25">
      <c r="A95" s="27" t="s">
        <v>15</v>
      </c>
      <c r="B95" s="24">
        <v>6</v>
      </c>
      <c r="C95" s="25">
        <v>7.52</v>
      </c>
      <c r="D95" s="26">
        <v>63.74</v>
      </c>
    </row>
    <row r="96" spans="1:4" x14ac:dyDescent="0.25">
      <c r="A96" s="23" t="s">
        <v>15</v>
      </c>
      <c r="B96" s="20">
        <v>24</v>
      </c>
      <c r="C96" s="21">
        <v>4.66</v>
      </c>
      <c r="D96" s="22">
        <v>38.69</v>
      </c>
    </row>
    <row r="97" spans="1:4" x14ac:dyDescent="0.25">
      <c r="A97" s="27" t="s">
        <v>15</v>
      </c>
      <c r="B97" s="24">
        <v>34</v>
      </c>
      <c r="C97" s="25">
        <v>8.64</v>
      </c>
      <c r="D97" s="26">
        <v>65.87</v>
      </c>
    </row>
    <row r="98" spans="1:4" x14ac:dyDescent="0.25">
      <c r="A98" s="23" t="s">
        <v>15</v>
      </c>
      <c r="B98" s="20">
        <v>26</v>
      </c>
      <c r="C98" s="21">
        <v>7.31</v>
      </c>
      <c r="D98" s="22">
        <v>62.13</v>
      </c>
    </row>
    <row r="99" spans="1:4" x14ac:dyDescent="0.25">
      <c r="A99" s="27" t="s">
        <v>15</v>
      </c>
      <c r="B99" s="24">
        <v>34</v>
      </c>
      <c r="C99" s="25">
        <v>5.38</v>
      </c>
      <c r="D99" s="26">
        <v>50.46</v>
      </c>
    </row>
    <row r="100" spans="1:4" x14ac:dyDescent="0.25">
      <c r="A100" s="23" t="s">
        <v>15</v>
      </c>
      <c r="B100" s="20">
        <v>18</v>
      </c>
      <c r="C100" s="21">
        <v>8.1</v>
      </c>
      <c r="D100" s="22">
        <v>77.16</v>
      </c>
    </row>
    <row r="101" spans="1:4" x14ac:dyDescent="0.25">
      <c r="A101" s="27" t="s">
        <v>15</v>
      </c>
      <c r="B101" s="24">
        <v>18</v>
      </c>
      <c r="C101" s="25">
        <v>6.06</v>
      </c>
      <c r="D101" s="26">
        <v>52.84</v>
      </c>
    </row>
    <row r="102" spans="1:4" x14ac:dyDescent="0.25">
      <c r="A102" s="23" t="s">
        <v>15</v>
      </c>
      <c r="B102" s="20">
        <v>22</v>
      </c>
      <c r="C102" s="21">
        <v>9.8699999999999992</v>
      </c>
      <c r="D102" s="22">
        <v>84.28</v>
      </c>
    </row>
    <row r="103" spans="1:4" x14ac:dyDescent="0.25">
      <c r="A103" s="27" t="s">
        <v>15</v>
      </c>
      <c r="B103" s="24">
        <v>27</v>
      </c>
      <c r="C103" s="25">
        <v>4.7</v>
      </c>
      <c r="D103" s="26">
        <v>44.37</v>
      </c>
    </row>
    <row r="104" spans="1:4" x14ac:dyDescent="0.25">
      <c r="A104" s="23" t="s">
        <v>15</v>
      </c>
      <c r="B104" s="20">
        <v>31</v>
      </c>
      <c r="C104" s="21">
        <v>5.87</v>
      </c>
      <c r="D104" s="22">
        <v>57.43</v>
      </c>
    </row>
    <row r="105" spans="1:4" x14ac:dyDescent="0.25">
      <c r="A105" s="27" t="s">
        <v>15</v>
      </c>
      <c r="B105" s="24">
        <v>27</v>
      </c>
      <c r="C105" s="25">
        <v>4.84</v>
      </c>
      <c r="D105" s="26">
        <v>45.31</v>
      </c>
    </row>
    <row r="106" spans="1:4" x14ac:dyDescent="0.25">
      <c r="A106" s="23" t="s">
        <v>15</v>
      </c>
      <c r="B106" s="20">
        <v>26</v>
      </c>
      <c r="C106" s="21">
        <v>8.6300000000000008</v>
      </c>
      <c r="D106" s="22">
        <v>68.959999999999994</v>
      </c>
    </row>
    <row r="107" spans="1:4" x14ac:dyDescent="0.25">
      <c r="A107" s="27" t="s">
        <v>15</v>
      </c>
      <c r="B107" s="24">
        <v>34</v>
      </c>
      <c r="C107" s="25">
        <v>9.94</v>
      </c>
      <c r="D107" s="26">
        <v>81.680000000000007</v>
      </c>
    </row>
    <row r="108" spans="1:4" x14ac:dyDescent="0.25">
      <c r="A108" s="23" t="s">
        <v>15</v>
      </c>
      <c r="B108" s="20">
        <v>18</v>
      </c>
      <c r="C108" s="21">
        <v>9.99</v>
      </c>
      <c r="D108" s="22">
        <v>75.739999999999995</v>
      </c>
    </row>
    <row r="109" spans="1:4" x14ac:dyDescent="0.25">
      <c r="A109" s="27" t="s">
        <v>15</v>
      </c>
      <c r="B109" s="24">
        <v>1</v>
      </c>
      <c r="C109" s="25">
        <v>5.45</v>
      </c>
      <c r="D109" s="26">
        <v>52.45</v>
      </c>
    </row>
    <row r="110" spans="1:4" x14ac:dyDescent="0.25">
      <c r="A110" s="23" t="s">
        <v>15</v>
      </c>
      <c r="B110" s="20">
        <v>22</v>
      </c>
      <c r="C110" s="21">
        <v>8.7200000000000006</v>
      </c>
      <c r="D110" s="22">
        <v>68.069999999999993</v>
      </c>
    </row>
    <row r="111" spans="1:4" x14ac:dyDescent="0.25">
      <c r="A111" s="27" t="s">
        <v>15</v>
      </c>
      <c r="B111" s="24">
        <v>2</v>
      </c>
      <c r="C111" s="25">
        <v>4.6399999999999997</v>
      </c>
      <c r="D111" s="26">
        <v>51.67</v>
      </c>
    </row>
    <row r="112" spans="1:4" x14ac:dyDescent="0.25">
      <c r="A112" s="23" t="s">
        <v>15</v>
      </c>
      <c r="B112" s="20">
        <v>18</v>
      </c>
      <c r="C112" s="21">
        <v>5.66</v>
      </c>
      <c r="D112" s="22">
        <v>48.8</v>
      </c>
    </row>
    <row r="113" spans="1:4" x14ac:dyDescent="0.25">
      <c r="A113" s="27" t="s">
        <v>15</v>
      </c>
      <c r="B113" s="24">
        <v>36</v>
      </c>
      <c r="C113" s="25">
        <v>9.0299999999999994</v>
      </c>
      <c r="D113" s="26">
        <v>77.069999999999993</v>
      </c>
    </row>
    <row r="114" spans="1:4" x14ac:dyDescent="0.25">
      <c r="A114" s="23" t="s">
        <v>15</v>
      </c>
      <c r="B114" s="20">
        <v>20</v>
      </c>
      <c r="C114" s="21">
        <v>5.93</v>
      </c>
      <c r="D114" s="22">
        <v>53.41</v>
      </c>
    </row>
    <row r="115" spans="1:4" x14ac:dyDescent="0.25">
      <c r="A115" s="27" t="s">
        <v>15</v>
      </c>
      <c r="B115" s="24">
        <v>20</v>
      </c>
      <c r="C115" s="25">
        <v>9.0299999999999994</v>
      </c>
      <c r="D115" s="26">
        <v>68.260000000000005</v>
      </c>
    </row>
    <row r="116" spans="1:4" x14ac:dyDescent="0.25">
      <c r="A116" s="23" t="s">
        <v>15</v>
      </c>
      <c r="B116" s="20">
        <v>48</v>
      </c>
      <c r="C116" s="21">
        <v>9.58</v>
      </c>
      <c r="D116" s="22">
        <v>77.38</v>
      </c>
    </row>
    <row r="117" spans="1:4" x14ac:dyDescent="0.25">
      <c r="A117" s="27" t="s">
        <v>15</v>
      </c>
      <c r="B117" s="24">
        <v>27</v>
      </c>
      <c r="C117" s="25">
        <v>6.96</v>
      </c>
      <c r="D117" s="26">
        <v>65.400000000000006</v>
      </c>
    </row>
    <row r="118" spans="1:4" x14ac:dyDescent="0.25">
      <c r="A118" s="23" t="s">
        <v>15</v>
      </c>
      <c r="B118" s="20">
        <v>36</v>
      </c>
      <c r="C118" s="21">
        <v>8.49</v>
      </c>
      <c r="D118" s="22">
        <v>62.51</v>
      </c>
    </row>
    <row r="119" spans="1:4" x14ac:dyDescent="0.25">
      <c r="A119" s="27" t="s">
        <v>15</v>
      </c>
      <c r="B119" s="24">
        <v>13</v>
      </c>
      <c r="C119" s="25">
        <v>7.11</v>
      </c>
      <c r="D119" s="26">
        <v>55.07</v>
      </c>
    </row>
    <row r="120" spans="1:4" x14ac:dyDescent="0.25">
      <c r="A120" s="23" t="s">
        <v>15</v>
      </c>
      <c r="B120" s="20">
        <v>9</v>
      </c>
      <c r="C120" s="21">
        <v>5.67</v>
      </c>
      <c r="D120" s="22">
        <v>50.27</v>
      </c>
    </row>
    <row r="121" spans="1:4" x14ac:dyDescent="0.25">
      <c r="A121" s="27" t="s">
        <v>15</v>
      </c>
      <c r="B121" s="24">
        <v>16</v>
      </c>
      <c r="C121" s="25">
        <v>4.34</v>
      </c>
      <c r="D121" s="26">
        <v>35.799999999999997</v>
      </c>
    </row>
    <row r="122" spans="1:4" x14ac:dyDescent="0.25">
      <c r="A122" s="23" t="s">
        <v>15</v>
      </c>
      <c r="B122" s="20">
        <v>30</v>
      </c>
      <c r="C122" s="21">
        <v>6.72</v>
      </c>
      <c r="D122" s="22">
        <v>64.55</v>
      </c>
    </row>
    <row r="123" spans="1:4" x14ac:dyDescent="0.25">
      <c r="A123" s="27" t="s">
        <v>15</v>
      </c>
      <c r="B123" s="24">
        <v>30</v>
      </c>
      <c r="C123" s="25">
        <v>9.18</v>
      </c>
      <c r="D123" s="26">
        <v>73.87</v>
      </c>
    </row>
    <row r="124" spans="1:4" x14ac:dyDescent="0.25">
      <c r="A124" s="23" t="s">
        <v>15</v>
      </c>
      <c r="B124" s="20">
        <v>54</v>
      </c>
      <c r="C124" s="21">
        <v>4.32</v>
      </c>
      <c r="D124" s="22">
        <v>41.82</v>
      </c>
    </row>
    <row r="125" spans="1:4" x14ac:dyDescent="0.25">
      <c r="A125" s="27" t="s">
        <v>15</v>
      </c>
      <c r="B125" s="24">
        <v>38</v>
      </c>
      <c r="C125" s="25">
        <v>4.28</v>
      </c>
      <c r="D125" s="26">
        <v>43.18</v>
      </c>
    </row>
    <row r="126" spans="1:4" x14ac:dyDescent="0.25">
      <c r="A126" s="23" t="s">
        <v>15</v>
      </c>
      <c r="B126" s="20">
        <v>19</v>
      </c>
      <c r="C126" s="21">
        <v>5.0999999999999996</v>
      </c>
      <c r="D126" s="22">
        <v>47.22</v>
      </c>
    </row>
    <row r="127" spans="1:4" x14ac:dyDescent="0.25">
      <c r="A127" s="27" t="s">
        <v>15</v>
      </c>
      <c r="B127" s="24">
        <v>26</v>
      </c>
      <c r="C127" s="25">
        <v>6.23</v>
      </c>
      <c r="D127" s="26">
        <v>53.91</v>
      </c>
    </row>
    <row r="128" spans="1:4" x14ac:dyDescent="0.25">
      <c r="A128" s="23" t="s">
        <v>15</v>
      </c>
      <c r="B128" s="20">
        <v>30</v>
      </c>
      <c r="C128" s="21">
        <v>6.45</v>
      </c>
      <c r="D128" s="22">
        <v>59.74</v>
      </c>
    </row>
    <row r="129" spans="1:4" x14ac:dyDescent="0.25">
      <c r="A129" s="27" t="s">
        <v>15</v>
      </c>
      <c r="B129" s="24">
        <v>31</v>
      </c>
      <c r="C129" s="25">
        <v>9.73</v>
      </c>
      <c r="D129" s="26">
        <v>74.14</v>
      </c>
    </row>
    <row r="130" spans="1:4" x14ac:dyDescent="0.25">
      <c r="A130" s="23" t="s">
        <v>3</v>
      </c>
      <c r="B130" s="20">
        <v>52</v>
      </c>
      <c r="C130" s="21">
        <v>4.1399999999999997</v>
      </c>
      <c r="D130" s="22">
        <v>36.58</v>
      </c>
    </row>
    <row r="131" spans="1:4" x14ac:dyDescent="0.25">
      <c r="A131" s="27" t="s">
        <v>15</v>
      </c>
      <c r="B131" s="24">
        <v>24</v>
      </c>
      <c r="C131" s="25">
        <v>9.2799999999999994</v>
      </c>
      <c r="D131" s="26">
        <v>76.55</v>
      </c>
    </row>
    <row r="132" spans="1:4" x14ac:dyDescent="0.25">
      <c r="A132" s="23" t="s">
        <v>15</v>
      </c>
      <c r="B132" s="20">
        <v>10</v>
      </c>
      <c r="C132" s="21">
        <v>6.76</v>
      </c>
      <c r="D132" s="22">
        <v>37.07</v>
      </c>
    </row>
    <row r="133" spans="1:4" x14ac:dyDescent="0.25">
      <c r="A133" s="27" t="s">
        <v>15</v>
      </c>
      <c r="B133" s="24">
        <v>25</v>
      </c>
      <c r="C133" s="25">
        <v>6.16</v>
      </c>
      <c r="D133" s="26">
        <v>71.33</v>
      </c>
    </row>
    <row r="134" spans="1:4" x14ac:dyDescent="0.25">
      <c r="A134" s="23" t="s">
        <v>15</v>
      </c>
      <c r="B134" s="20">
        <v>38</v>
      </c>
      <c r="C134" s="21">
        <v>8.2200000000000006</v>
      </c>
      <c r="D134" s="22">
        <v>80.31</v>
      </c>
    </row>
    <row r="135" spans="1:4" x14ac:dyDescent="0.25">
      <c r="A135" s="27" t="s">
        <v>15</v>
      </c>
      <c r="B135" s="24">
        <v>13</v>
      </c>
      <c r="C135" s="25">
        <v>6.16</v>
      </c>
      <c r="D135" s="26">
        <v>70.489999999999995</v>
      </c>
    </row>
    <row r="136" spans="1:4" x14ac:dyDescent="0.25">
      <c r="A136" s="23" t="s">
        <v>15</v>
      </c>
      <c r="B136" s="20">
        <v>31</v>
      </c>
      <c r="C136" s="21">
        <v>7.22</v>
      </c>
      <c r="D136" s="22">
        <v>28.75</v>
      </c>
    </row>
    <row r="137" spans="1:4" x14ac:dyDescent="0.25">
      <c r="A137" s="27" t="s">
        <v>15</v>
      </c>
      <c r="B137" s="24">
        <v>37</v>
      </c>
      <c r="C137" s="25">
        <v>8.6</v>
      </c>
      <c r="D137" s="26">
        <v>43.95</v>
      </c>
    </row>
    <row r="138" spans="1:4" x14ac:dyDescent="0.25">
      <c r="A138" s="23" t="s">
        <v>15</v>
      </c>
      <c r="B138" s="20">
        <v>14</v>
      </c>
      <c r="C138" s="21">
        <v>7.95</v>
      </c>
      <c r="D138" s="22">
        <v>85.03</v>
      </c>
    </row>
    <row r="139" spans="1:4" x14ac:dyDescent="0.25">
      <c r="A139" s="27" t="s">
        <v>15</v>
      </c>
      <c r="B139" s="24">
        <v>7</v>
      </c>
      <c r="C139" s="25">
        <v>4.4400000000000004</v>
      </c>
      <c r="D139" s="26">
        <v>76.47</v>
      </c>
    </row>
    <row r="140" spans="1:4" x14ac:dyDescent="0.25">
      <c r="A140" s="23" t="s">
        <v>15</v>
      </c>
      <c r="B140" s="20">
        <v>10</v>
      </c>
      <c r="C140" s="21">
        <v>9.75</v>
      </c>
      <c r="D140" s="22">
        <v>51.12</v>
      </c>
    </row>
    <row r="141" spans="1:4" x14ac:dyDescent="0.25">
      <c r="A141" s="27" t="s">
        <v>15</v>
      </c>
      <c r="B141" s="24">
        <v>12</v>
      </c>
      <c r="C141" s="25">
        <v>9.07</v>
      </c>
      <c r="D141" s="26">
        <v>68.02</v>
      </c>
    </row>
    <row r="142" spans="1:4" x14ac:dyDescent="0.25">
      <c r="A142" s="23" t="s">
        <v>15</v>
      </c>
      <c r="B142" s="20">
        <v>34</v>
      </c>
      <c r="C142" s="21">
        <v>4.93</v>
      </c>
      <c r="D142" s="22">
        <v>65.16</v>
      </c>
    </row>
    <row r="143" spans="1:4" x14ac:dyDescent="0.25">
      <c r="A143" s="27" t="s">
        <v>15</v>
      </c>
      <c r="B143" s="24">
        <v>26</v>
      </c>
      <c r="C143" s="25">
        <v>4.76</v>
      </c>
      <c r="D143" s="26">
        <v>58</v>
      </c>
    </row>
    <row r="144" spans="1:4" x14ac:dyDescent="0.25">
      <c r="A144" s="23" t="s">
        <v>15</v>
      </c>
      <c r="B144" s="20">
        <v>29</v>
      </c>
      <c r="C144" s="21">
        <v>5.96</v>
      </c>
      <c r="D144" s="22">
        <v>55.1</v>
      </c>
    </row>
    <row r="145" spans="1:4" x14ac:dyDescent="0.25">
      <c r="A145" s="27" t="s">
        <v>15</v>
      </c>
      <c r="B145" s="24">
        <v>23</v>
      </c>
      <c r="C145" s="25">
        <v>4.54</v>
      </c>
      <c r="D145" s="26">
        <v>21.1</v>
      </c>
    </row>
    <row r="146" spans="1:4" x14ac:dyDescent="0.25">
      <c r="A146" s="23" t="s">
        <v>15</v>
      </c>
      <c r="B146" s="20">
        <v>34</v>
      </c>
      <c r="C146" s="21">
        <v>6.12</v>
      </c>
      <c r="D146" s="22">
        <v>49.54</v>
      </c>
    </row>
    <row r="147" spans="1:4" x14ac:dyDescent="0.25">
      <c r="A147" s="27" t="s">
        <v>15</v>
      </c>
      <c r="B147" s="24">
        <v>17</v>
      </c>
      <c r="C147" s="25">
        <v>5.35</v>
      </c>
      <c r="D147" s="26">
        <v>40.880000000000003</v>
      </c>
    </row>
    <row r="148" spans="1:4" x14ac:dyDescent="0.25">
      <c r="A148" s="23" t="s">
        <v>15</v>
      </c>
      <c r="B148" s="20">
        <v>38</v>
      </c>
      <c r="C148" s="21">
        <v>8.39</v>
      </c>
      <c r="D148" s="22">
        <v>27.64</v>
      </c>
    </row>
    <row r="149" spans="1:4" x14ac:dyDescent="0.25">
      <c r="A149" s="27" t="s">
        <v>15</v>
      </c>
      <c r="B149" s="24">
        <v>36</v>
      </c>
      <c r="C149" s="25">
        <v>9.35</v>
      </c>
      <c r="D149" s="26">
        <v>96.31</v>
      </c>
    </row>
    <row r="150" spans="1:4" x14ac:dyDescent="0.25">
      <c r="A150" s="23" t="s">
        <v>15</v>
      </c>
      <c r="B150" s="20">
        <v>24</v>
      </c>
      <c r="C150" s="21">
        <v>5.0599999999999996</v>
      </c>
      <c r="D150" s="22">
        <v>96.03</v>
      </c>
    </row>
    <row r="151" spans="1:4" x14ac:dyDescent="0.25">
      <c r="A151" s="27" t="s">
        <v>15</v>
      </c>
      <c r="B151" s="24">
        <v>14</v>
      </c>
      <c r="C151" s="25">
        <v>7.18</v>
      </c>
      <c r="D151" s="26">
        <v>77.290000000000006</v>
      </c>
    </row>
    <row r="152" spans="1:4" x14ac:dyDescent="0.25">
      <c r="A152" s="23" t="s">
        <v>15</v>
      </c>
      <c r="B152" s="20">
        <v>46</v>
      </c>
      <c r="C152" s="21">
        <v>7.22</v>
      </c>
      <c r="D152" s="22">
        <v>61.92</v>
      </c>
    </row>
    <row r="153" spans="1:4" x14ac:dyDescent="0.25">
      <c r="A153" s="27" t="s">
        <v>15</v>
      </c>
      <c r="B153" s="24">
        <v>43</v>
      </c>
      <c r="C153" s="25">
        <v>9.27</v>
      </c>
      <c r="D153" s="26">
        <v>63.57</v>
      </c>
    </row>
    <row r="154" spans="1:4" x14ac:dyDescent="0.25">
      <c r="A154" s="23" t="s">
        <v>15</v>
      </c>
      <c r="B154" s="20">
        <v>44</v>
      </c>
      <c r="C154" s="21">
        <v>9.9600000000000009</v>
      </c>
      <c r="D154" s="22">
        <v>78.3</v>
      </c>
    </row>
    <row r="155" spans="1:4" x14ac:dyDescent="0.25">
      <c r="A155" s="27" t="s">
        <v>15</v>
      </c>
      <c r="B155" s="24">
        <v>43</v>
      </c>
      <c r="C155" s="25">
        <v>4.68</v>
      </c>
      <c r="D155" s="26">
        <v>50.07</v>
      </c>
    </row>
    <row r="156" spans="1:4" x14ac:dyDescent="0.25">
      <c r="A156" s="23" t="s">
        <v>15</v>
      </c>
      <c r="B156" s="20">
        <v>34</v>
      </c>
      <c r="C156" s="21">
        <v>5.15</v>
      </c>
      <c r="D156" s="22">
        <v>51.35</v>
      </c>
    </row>
    <row r="157" spans="1:4" x14ac:dyDescent="0.25">
      <c r="A157" s="27" t="s">
        <v>15</v>
      </c>
      <c r="B157" s="24">
        <v>16</v>
      </c>
      <c r="C157" s="25">
        <v>9.65</v>
      </c>
      <c r="D157" s="26">
        <v>53.41</v>
      </c>
    </row>
    <row r="158" spans="1:4" x14ac:dyDescent="0.25">
      <c r="A158" s="23" t="s">
        <v>15</v>
      </c>
      <c r="B158" s="20">
        <v>30</v>
      </c>
      <c r="C158" s="21">
        <v>8.61</v>
      </c>
      <c r="D158" s="22">
        <v>52.91</v>
      </c>
    </row>
    <row r="159" spans="1:4" x14ac:dyDescent="0.25">
      <c r="A159" s="27" t="s">
        <v>15</v>
      </c>
      <c r="B159" s="24">
        <v>26</v>
      </c>
      <c r="C159" s="25">
        <v>6.21</v>
      </c>
      <c r="D159" s="26">
        <v>65.28</v>
      </c>
    </row>
    <row r="160" spans="1:4" x14ac:dyDescent="0.25">
      <c r="A160" s="23" t="s">
        <v>15</v>
      </c>
      <c r="B160" s="20">
        <v>35</v>
      </c>
      <c r="C160" s="21">
        <v>8.3800000000000008</v>
      </c>
      <c r="D160" s="22">
        <v>100.78</v>
      </c>
    </row>
    <row r="161" spans="1:4" x14ac:dyDescent="0.25">
      <c r="A161" s="27" t="s">
        <v>15</v>
      </c>
      <c r="B161" s="24">
        <v>51</v>
      </c>
      <c r="C161" s="25">
        <v>6.86</v>
      </c>
      <c r="D161" s="26">
        <v>74.760000000000005</v>
      </c>
    </row>
    <row r="162" spans="1:4" x14ac:dyDescent="0.25">
      <c r="A162" s="23" t="s">
        <v>15</v>
      </c>
      <c r="B162" s="20">
        <v>27</v>
      </c>
      <c r="C162" s="21">
        <v>7.7</v>
      </c>
      <c r="D162" s="22">
        <v>53.96</v>
      </c>
    </row>
    <row r="163" spans="1:4" x14ac:dyDescent="0.25">
      <c r="A163" s="27" t="s">
        <v>15</v>
      </c>
      <c r="B163" s="24">
        <v>39</v>
      </c>
      <c r="C163" s="25">
        <v>8.02</v>
      </c>
      <c r="D163" s="26">
        <v>62.53</v>
      </c>
    </row>
    <row r="164" spans="1:4" x14ac:dyDescent="0.25">
      <c r="A164" s="23" t="s">
        <v>15</v>
      </c>
      <c r="B164" s="20">
        <v>26</v>
      </c>
      <c r="C164" s="21">
        <v>9.2100000000000009</v>
      </c>
      <c r="D164" s="22">
        <v>83.15</v>
      </c>
    </row>
    <row r="165" spans="1:4" x14ac:dyDescent="0.25">
      <c r="A165" s="27" t="s">
        <v>15</v>
      </c>
      <c r="B165" s="24">
        <v>13</v>
      </c>
      <c r="C165" s="25">
        <v>8.24</v>
      </c>
      <c r="D165" s="26">
        <v>76.959999999999994</v>
      </c>
    </row>
    <row r="166" spans="1:4" x14ac:dyDescent="0.25">
      <c r="A166" s="23" t="s">
        <v>15</v>
      </c>
      <c r="B166" s="20">
        <v>27</v>
      </c>
      <c r="C166" s="21">
        <v>6.63</v>
      </c>
      <c r="D166" s="22">
        <v>54.57</v>
      </c>
    </row>
    <row r="167" spans="1:4" x14ac:dyDescent="0.25">
      <c r="A167" s="27" t="s">
        <v>15</v>
      </c>
      <c r="B167" s="24">
        <v>16</v>
      </c>
      <c r="C167" s="25">
        <v>8.2899999999999991</v>
      </c>
      <c r="D167" s="26">
        <v>115.29</v>
      </c>
    </row>
    <row r="168" spans="1:4" x14ac:dyDescent="0.25">
      <c r="A168" s="23" t="s">
        <v>15</v>
      </c>
      <c r="B168" s="20">
        <v>23</v>
      </c>
      <c r="C168" s="21">
        <v>8.65</v>
      </c>
      <c r="D168" s="22">
        <v>88.43</v>
      </c>
    </row>
    <row r="169" spans="1:4" x14ac:dyDescent="0.25">
      <c r="A169" s="27" t="s">
        <v>15</v>
      </c>
      <c r="B169" s="24">
        <v>47</v>
      </c>
      <c r="C169" s="25">
        <v>9.2100000000000009</v>
      </c>
      <c r="D169" s="26">
        <v>62.31</v>
      </c>
    </row>
    <row r="170" spans="1:4" x14ac:dyDescent="0.25">
      <c r="A170" s="23" t="s">
        <v>15</v>
      </c>
      <c r="B170" s="20">
        <v>17</v>
      </c>
      <c r="C170" s="21">
        <v>9.0500000000000007</v>
      </c>
      <c r="D170" s="22">
        <v>29.32</v>
      </c>
    </row>
    <row r="171" spans="1:4" x14ac:dyDescent="0.25">
      <c r="A171" s="27" t="s">
        <v>15</v>
      </c>
      <c r="B171" s="24">
        <v>3</v>
      </c>
      <c r="C171" s="25">
        <v>7.71</v>
      </c>
      <c r="D171" s="26">
        <v>67.36</v>
      </c>
    </row>
    <row r="172" spans="1:4" x14ac:dyDescent="0.25">
      <c r="A172" s="23" t="s">
        <v>15</v>
      </c>
      <c r="B172" s="20">
        <v>38</v>
      </c>
      <c r="C172" s="21">
        <v>8.75</v>
      </c>
      <c r="D172" s="22">
        <v>88.53</v>
      </c>
    </row>
    <row r="173" spans="1:4" x14ac:dyDescent="0.25">
      <c r="A173" s="27" t="s">
        <v>15</v>
      </c>
      <c r="B173" s="24">
        <v>28</v>
      </c>
      <c r="C173" s="25">
        <v>7.97</v>
      </c>
      <c r="D173" s="26">
        <v>52.97</v>
      </c>
    </row>
    <row r="174" spans="1:4" x14ac:dyDescent="0.25">
      <c r="A174" s="23" t="s">
        <v>15</v>
      </c>
      <c r="B174" s="20">
        <v>47</v>
      </c>
      <c r="C174" s="21">
        <v>7.59</v>
      </c>
      <c r="D174" s="22">
        <v>83.57</v>
      </c>
    </row>
    <row r="175" spans="1:4" x14ac:dyDescent="0.25">
      <c r="A175" s="27" t="s">
        <v>15</v>
      </c>
      <c r="B175" s="24">
        <v>23</v>
      </c>
      <c r="C175" s="25">
        <v>8.18</v>
      </c>
      <c r="D175" s="26">
        <v>92.48</v>
      </c>
    </row>
    <row r="176" spans="1:4" x14ac:dyDescent="0.25">
      <c r="A176" s="23" t="s">
        <v>15</v>
      </c>
      <c r="B176" s="20">
        <v>27</v>
      </c>
      <c r="C176" s="21">
        <v>9.25</v>
      </c>
      <c r="D176" s="22">
        <v>66.709999999999994</v>
      </c>
    </row>
    <row r="177" spans="1:4" x14ac:dyDescent="0.25">
      <c r="A177" s="27" t="s">
        <v>15</v>
      </c>
      <c r="B177" s="24">
        <v>30</v>
      </c>
      <c r="C177" s="25">
        <v>4.54</v>
      </c>
      <c r="D177" s="26">
        <v>42.01</v>
      </c>
    </row>
    <row r="178" spans="1:4" x14ac:dyDescent="0.25">
      <c r="A178" s="23" t="s">
        <v>15</v>
      </c>
      <c r="B178" s="20">
        <v>35</v>
      </c>
      <c r="C178" s="21">
        <v>4.68</v>
      </c>
      <c r="D178" s="22">
        <v>49.81</v>
      </c>
    </row>
    <row r="179" spans="1:4" x14ac:dyDescent="0.25">
      <c r="A179" s="27" t="s">
        <v>15</v>
      </c>
      <c r="B179" s="24">
        <v>25</v>
      </c>
      <c r="C179" s="25">
        <v>8.39</v>
      </c>
      <c r="D179" s="26">
        <v>56.55</v>
      </c>
    </row>
    <row r="180" spans="1:4" x14ac:dyDescent="0.25">
      <c r="A180" s="23" t="s">
        <v>15</v>
      </c>
      <c r="B180" s="20">
        <v>34</v>
      </c>
      <c r="C180" s="21">
        <v>4.03</v>
      </c>
      <c r="D180" s="22">
        <v>44.21</v>
      </c>
    </row>
    <row r="181" spans="1:4" x14ac:dyDescent="0.25">
      <c r="A181" s="27" t="s">
        <v>15</v>
      </c>
      <c r="B181" s="24">
        <v>9</v>
      </c>
      <c r="C181" s="25">
        <v>9.9600000000000009</v>
      </c>
      <c r="D181" s="26">
        <v>50.61</v>
      </c>
    </row>
    <row r="182" spans="1:4" x14ac:dyDescent="0.25">
      <c r="A182" s="23" t="s">
        <v>15</v>
      </c>
      <c r="B182" s="20">
        <v>30</v>
      </c>
      <c r="C182" s="21">
        <v>4.1500000000000004</v>
      </c>
      <c r="D182" s="22">
        <v>60.58</v>
      </c>
    </row>
    <row r="183" spans="1:4" x14ac:dyDescent="0.25">
      <c r="A183" s="27" t="s">
        <v>15</v>
      </c>
      <c r="B183" s="24">
        <v>54</v>
      </c>
      <c r="C183" s="25">
        <v>7.58</v>
      </c>
      <c r="D183" s="26">
        <v>44.09</v>
      </c>
    </row>
    <row r="184" spans="1:4" x14ac:dyDescent="0.25">
      <c r="A184" s="23" t="s">
        <v>15</v>
      </c>
      <c r="B184" s="20">
        <v>18</v>
      </c>
      <c r="C184" s="21">
        <v>7.54</v>
      </c>
      <c r="D184" s="22">
        <v>75.03</v>
      </c>
    </row>
    <row r="185" spans="1:4" x14ac:dyDescent="0.25">
      <c r="A185" s="27" t="s">
        <v>15</v>
      </c>
      <c r="B185" s="24">
        <v>51</v>
      </c>
      <c r="C185" s="25">
        <v>5.25</v>
      </c>
      <c r="D185" s="26">
        <v>44.82</v>
      </c>
    </row>
    <row r="186" spans="1:4" x14ac:dyDescent="0.25">
      <c r="A186" s="23" t="s">
        <v>15</v>
      </c>
      <c r="B186" s="20">
        <v>38</v>
      </c>
      <c r="C186" s="21">
        <v>7.21</v>
      </c>
      <c r="D186" s="22">
        <v>86.23</v>
      </c>
    </row>
    <row r="187" spans="1:4" x14ac:dyDescent="0.25">
      <c r="A187" s="27" t="s">
        <v>15</v>
      </c>
      <c r="B187" s="24">
        <v>4</v>
      </c>
      <c r="C187" s="25">
        <v>9.42</v>
      </c>
      <c r="D187" s="26">
        <v>75.459999999999994</v>
      </c>
    </row>
    <row r="188" spans="1:4" x14ac:dyDescent="0.25">
      <c r="A188" s="23" t="s">
        <v>15</v>
      </c>
      <c r="B188" s="20">
        <v>23</v>
      </c>
      <c r="C188" s="21">
        <v>6.68</v>
      </c>
      <c r="D188" s="22">
        <v>33.049999999999997</v>
      </c>
    </row>
    <row r="189" spans="1:4" x14ac:dyDescent="0.25">
      <c r="A189" s="27" t="s">
        <v>15</v>
      </c>
      <c r="B189" s="24">
        <v>26</v>
      </c>
      <c r="C189" s="25">
        <v>5.78</v>
      </c>
      <c r="D189" s="26">
        <v>87.4</v>
      </c>
    </row>
    <row r="190" spans="1:4" x14ac:dyDescent="0.25">
      <c r="A190" s="23" t="s">
        <v>15</v>
      </c>
      <c r="B190" s="20">
        <v>47</v>
      </c>
      <c r="C190" s="21">
        <v>5.23</v>
      </c>
      <c r="D190" s="22">
        <v>40.19</v>
      </c>
    </row>
    <row r="191" spans="1:4" x14ac:dyDescent="0.25">
      <c r="A191" s="27" t="s">
        <v>15</v>
      </c>
      <c r="B191" s="24">
        <v>22</v>
      </c>
      <c r="C191" s="25">
        <v>4.38</v>
      </c>
      <c r="D191" s="26">
        <v>43.95</v>
      </c>
    </row>
    <row r="192" spans="1:4" x14ac:dyDescent="0.25">
      <c r="A192" s="23" t="s">
        <v>15</v>
      </c>
      <c r="B192" s="20">
        <v>43</v>
      </c>
      <c r="C192" s="21">
        <v>9.01</v>
      </c>
      <c r="D192" s="22">
        <v>61.06</v>
      </c>
    </row>
    <row r="193" spans="1:4" x14ac:dyDescent="0.25">
      <c r="A193" s="27" t="s">
        <v>15</v>
      </c>
      <c r="B193" s="24">
        <v>4</v>
      </c>
      <c r="C193" s="25">
        <v>5.12</v>
      </c>
      <c r="D193" s="26">
        <v>63.38</v>
      </c>
    </row>
    <row r="194" spans="1:4" x14ac:dyDescent="0.25">
      <c r="A194" s="23" t="s">
        <v>15</v>
      </c>
      <c r="B194" s="20">
        <v>26</v>
      </c>
      <c r="C194" s="21">
        <v>4.18</v>
      </c>
      <c r="D194" s="22">
        <v>8</v>
      </c>
    </row>
    <row r="195" spans="1:4" x14ac:dyDescent="0.25">
      <c r="A195" s="27" t="s">
        <v>15</v>
      </c>
      <c r="B195" s="24">
        <v>47</v>
      </c>
      <c r="C195" s="25">
        <v>6.36</v>
      </c>
      <c r="D195" s="26">
        <v>67.44</v>
      </c>
    </row>
    <row r="196" spans="1:4" x14ac:dyDescent="0.25">
      <c r="A196" s="23" t="s">
        <v>15</v>
      </c>
      <c r="B196" s="20">
        <v>13</v>
      </c>
      <c r="C196" s="21">
        <v>4.08</v>
      </c>
      <c r="D196" s="22">
        <v>82.05</v>
      </c>
    </row>
    <row r="197" spans="1:4" x14ac:dyDescent="0.25">
      <c r="A197" s="27" t="s">
        <v>15</v>
      </c>
      <c r="B197" s="24">
        <v>59</v>
      </c>
      <c r="C197" s="25">
        <v>8.5399999999999991</v>
      </c>
      <c r="D197" s="26">
        <v>42.33</v>
      </c>
    </row>
    <row r="198" spans="1:4" x14ac:dyDescent="0.25">
      <c r="A198" s="23" t="s">
        <v>15</v>
      </c>
      <c r="B198" s="20">
        <v>39</v>
      </c>
      <c r="C198" s="21">
        <v>5.38</v>
      </c>
      <c r="D198" s="22">
        <v>46.56</v>
      </c>
    </row>
    <row r="199" spans="1:4" x14ac:dyDescent="0.25">
      <c r="A199" s="27" t="s">
        <v>15</v>
      </c>
      <c r="B199" s="24">
        <v>38</v>
      </c>
      <c r="C199" s="25">
        <v>5.5</v>
      </c>
      <c r="D199" s="26">
        <v>42.01</v>
      </c>
    </row>
    <row r="200" spans="1:4" x14ac:dyDescent="0.25">
      <c r="A200" s="23" t="s">
        <v>15</v>
      </c>
      <c r="B200" s="20">
        <v>47</v>
      </c>
      <c r="C200" s="21">
        <v>5.03</v>
      </c>
      <c r="D200" s="22">
        <v>31.21</v>
      </c>
    </row>
    <row r="201" spans="1:4" x14ac:dyDescent="0.25">
      <c r="A201" s="27" t="s">
        <v>15</v>
      </c>
      <c r="B201" s="24">
        <v>60</v>
      </c>
      <c r="C201" s="25">
        <v>4.6900000000000004</v>
      </c>
      <c r="D201" s="26">
        <v>46.24</v>
      </c>
    </row>
    <row r="202" spans="1:4" x14ac:dyDescent="0.25">
      <c r="A202" s="23" t="s">
        <v>15</v>
      </c>
      <c r="B202" s="20">
        <v>23</v>
      </c>
      <c r="C202" s="21">
        <v>4.34</v>
      </c>
      <c r="D202" s="22">
        <v>50.33</v>
      </c>
    </row>
    <row r="203" spans="1:4" x14ac:dyDescent="0.25">
      <c r="A203" s="27" t="s">
        <v>15</v>
      </c>
      <c r="B203" s="24">
        <v>3</v>
      </c>
      <c r="C203" s="25">
        <v>8.93</v>
      </c>
      <c r="D203" s="26">
        <v>118.54</v>
      </c>
    </row>
    <row r="204" spans="1:4" x14ac:dyDescent="0.25">
      <c r="A204" s="23" t="s">
        <v>15</v>
      </c>
      <c r="B204" s="20">
        <v>7</v>
      </c>
      <c r="C204" s="21">
        <v>7.91</v>
      </c>
      <c r="D204" s="22">
        <v>66.209999999999994</v>
      </c>
    </row>
    <row r="205" spans="1:4" x14ac:dyDescent="0.25">
      <c r="A205" s="27" t="s">
        <v>15</v>
      </c>
      <c r="B205" s="24">
        <v>24</v>
      </c>
      <c r="C205" s="25">
        <v>4.67</v>
      </c>
      <c r="D205" s="26">
        <v>57.53</v>
      </c>
    </row>
    <row r="206" spans="1:4" x14ac:dyDescent="0.25">
      <c r="A206" s="23" t="s">
        <v>15</v>
      </c>
      <c r="B206" s="20">
        <v>24</v>
      </c>
      <c r="C206" s="21">
        <v>9.91</v>
      </c>
      <c r="D206" s="22">
        <v>62.71</v>
      </c>
    </row>
    <row r="207" spans="1:4" x14ac:dyDescent="0.25">
      <c r="A207" s="27" t="s">
        <v>15</v>
      </c>
      <c r="B207" s="24">
        <v>11</v>
      </c>
      <c r="C207" s="25">
        <v>6.33</v>
      </c>
      <c r="D207" s="26">
        <v>50.62</v>
      </c>
    </row>
    <row r="208" spans="1:4" x14ac:dyDescent="0.25">
      <c r="A208" s="23" t="s">
        <v>15</v>
      </c>
      <c r="B208" s="20">
        <v>25</v>
      </c>
      <c r="C208" s="21">
        <v>9.67</v>
      </c>
      <c r="D208" s="22">
        <v>93.01</v>
      </c>
    </row>
    <row r="209" spans="1:4" x14ac:dyDescent="0.25">
      <c r="A209" s="27" t="s">
        <v>15</v>
      </c>
      <c r="B209" s="24">
        <v>7</v>
      </c>
      <c r="C209" s="25">
        <v>5.36</v>
      </c>
      <c r="D209" s="26">
        <v>66.86</v>
      </c>
    </row>
    <row r="210" spans="1:4" x14ac:dyDescent="0.25">
      <c r="A210" s="23" t="s">
        <v>15</v>
      </c>
      <c r="B210" s="20">
        <v>31</v>
      </c>
      <c r="C210" s="21">
        <v>4.13</v>
      </c>
      <c r="D210" s="22">
        <v>26.63</v>
      </c>
    </row>
    <row r="211" spans="1:4" x14ac:dyDescent="0.25">
      <c r="A211" s="27" t="s">
        <v>15</v>
      </c>
      <c r="B211" s="24">
        <v>20</v>
      </c>
      <c r="C211" s="25">
        <v>7.36</v>
      </c>
      <c r="D211" s="26">
        <v>80.430000000000007</v>
      </c>
    </row>
    <row r="212" spans="1:4" x14ac:dyDescent="0.25">
      <c r="A212" s="23" t="s">
        <v>3</v>
      </c>
      <c r="B212" s="20">
        <v>31</v>
      </c>
      <c r="C212" s="21">
        <v>9.84</v>
      </c>
      <c r="D212" s="22">
        <v>108.17</v>
      </c>
    </row>
    <row r="213" spans="1:4" x14ac:dyDescent="0.25">
      <c r="A213" s="27" t="s">
        <v>15</v>
      </c>
      <c r="B213" s="24">
        <v>44</v>
      </c>
      <c r="C213" s="25">
        <v>6.44</v>
      </c>
      <c r="D213" s="26">
        <v>95.27</v>
      </c>
    </row>
    <row r="214" spans="1:4" x14ac:dyDescent="0.25">
      <c r="A214" s="23" t="s">
        <v>15</v>
      </c>
      <c r="B214" s="20">
        <v>15</v>
      </c>
      <c r="C214" s="21">
        <v>4.1399999999999997</v>
      </c>
      <c r="D214" s="22">
        <v>35.78</v>
      </c>
    </row>
    <row r="215" spans="1:4" x14ac:dyDescent="0.25">
      <c r="A215" s="27" t="s">
        <v>15</v>
      </c>
      <c r="B215" s="24">
        <v>35</v>
      </c>
      <c r="C215" s="25">
        <v>6.63</v>
      </c>
      <c r="D215" s="26">
        <v>79.290000000000006</v>
      </c>
    </row>
    <row r="216" spans="1:4" x14ac:dyDescent="0.25">
      <c r="A216" s="23" t="s">
        <v>15</v>
      </c>
      <c r="B216" s="20">
        <v>42</v>
      </c>
      <c r="C216" s="21">
        <v>7.68</v>
      </c>
      <c r="D216" s="22">
        <v>70.06</v>
      </c>
    </row>
    <row r="217" spans="1:4" x14ac:dyDescent="0.25">
      <c r="A217" s="27" t="s">
        <v>15</v>
      </c>
      <c r="B217" s="24">
        <v>33</v>
      </c>
      <c r="C217" s="25">
        <v>8.4700000000000006</v>
      </c>
      <c r="D217" s="26">
        <v>69.06</v>
      </c>
    </row>
    <row r="218" spans="1:4" x14ac:dyDescent="0.25">
      <c r="A218" s="23" t="s">
        <v>15</v>
      </c>
      <c r="B218" s="20">
        <v>12</v>
      </c>
      <c r="C218" s="21">
        <v>4.5199999999999996</v>
      </c>
      <c r="D218" s="22">
        <v>45.92</v>
      </c>
    </row>
    <row r="219" spans="1:4" x14ac:dyDescent="0.25">
      <c r="A219" s="27" t="s">
        <v>15</v>
      </c>
      <c r="B219" s="24">
        <v>8</v>
      </c>
      <c r="C219" s="25">
        <v>8.39</v>
      </c>
      <c r="D219" s="26">
        <v>89.98</v>
      </c>
    </row>
    <row r="220" spans="1:4" x14ac:dyDescent="0.25">
      <c r="A220" s="23" t="s">
        <v>15</v>
      </c>
      <c r="B220" s="20">
        <v>28</v>
      </c>
      <c r="C220" s="21">
        <v>8.86</v>
      </c>
      <c r="D220" s="22">
        <v>55.5</v>
      </c>
    </row>
    <row r="221" spans="1:4" x14ac:dyDescent="0.25">
      <c r="A221" s="27" t="s">
        <v>15</v>
      </c>
      <c r="B221" s="24">
        <v>2</v>
      </c>
      <c r="C221" s="25">
        <v>9.4600000000000009</v>
      </c>
      <c r="D221" s="26">
        <v>90.99</v>
      </c>
    </row>
    <row r="222" spans="1:4" x14ac:dyDescent="0.25">
      <c r="A222" s="23" t="s">
        <v>15</v>
      </c>
      <c r="B222" s="20">
        <v>9</v>
      </c>
      <c r="C222" s="21">
        <v>6.5</v>
      </c>
      <c r="D222" s="22">
        <v>76.010000000000005</v>
      </c>
    </row>
    <row r="223" spans="1:4" x14ac:dyDescent="0.25">
      <c r="A223" s="27" t="s">
        <v>15</v>
      </c>
      <c r="B223" s="24">
        <v>27</v>
      </c>
      <c r="C223" s="25">
        <v>6.63</v>
      </c>
      <c r="D223" s="26">
        <v>34.28</v>
      </c>
    </row>
    <row r="224" spans="1:4" x14ac:dyDescent="0.25">
      <c r="A224" s="23" t="s">
        <v>3</v>
      </c>
      <c r="B224" s="20">
        <v>38</v>
      </c>
      <c r="C224" s="21">
        <v>8.56</v>
      </c>
      <c r="D224" s="22">
        <v>103.65</v>
      </c>
    </row>
    <row r="225" spans="1:4" x14ac:dyDescent="0.25">
      <c r="A225" s="27" t="s">
        <v>15</v>
      </c>
      <c r="B225" s="24">
        <v>33</v>
      </c>
      <c r="C225" s="25">
        <v>9.19</v>
      </c>
      <c r="D225" s="26">
        <v>14</v>
      </c>
    </row>
    <row r="226" spans="1:4" x14ac:dyDescent="0.25">
      <c r="A226" s="23" t="s">
        <v>15</v>
      </c>
      <c r="B226" s="20">
        <v>23</v>
      </c>
      <c r="C226" s="21">
        <v>4.1500000000000004</v>
      </c>
      <c r="D226" s="22">
        <v>49.27</v>
      </c>
    </row>
    <row r="227" spans="1:4" x14ac:dyDescent="0.25">
      <c r="A227" s="27" t="s">
        <v>15</v>
      </c>
      <c r="B227" s="24">
        <v>48</v>
      </c>
      <c r="C227" s="25">
        <v>6.09</v>
      </c>
      <c r="D227" s="26">
        <v>65.209999999999994</v>
      </c>
    </row>
    <row r="228" spans="1:4" x14ac:dyDescent="0.25">
      <c r="A228" s="23" t="s">
        <v>15</v>
      </c>
      <c r="B228" s="20">
        <v>28</v>
      </c>
      <c r="C228" s="21">
        <v>7.41</v>
      </c>
      <c r="D228" s="22">
        <v>86.46</v>
      </c>
    </row>
    <row r="229" spans="1:4" x14ac:dyDescent="0.25">
      <c r="A229" s="27" t="s">
        <v>15</v>
      </c>
      <c r="B229" s="24">
        <v>9</v>
      </c>
      <c r="C229" s="25">
        <v>5.47</v>
      </c>
      <c r="D229" s="26">
        <v>45.76</v>
      </c>
    </row>
    <row r="230" spans="1:4" x14ac:dyDescent="0.25">
      <c r="A230" s="23" t="s">
        <v>15</v>
      </c>
      <c r="B230" s="20">
        <v>31</v>
      </c>
      <c r="C230" s="21">
        <v>4.6500000000000004</v>
      </c>
      <c r="D230" s="22">
        <v>30.74</v>
      </c>
    </row>
    <row r="231" spans="1:4" x14ac:dyDescent="0.25">
      <c r="A231" s="27" t="s">
        <v>15</v>
      </c>
      <c r="B231" s="24">
        <v>35</v>
      </c>
      <c r="C231" s="25">
        <v>7.69</v>
      </c>
      <c r="D231" s="26">
        <v>81.08</v>
      </c>
    </row>
    <row r="232" spans="1:4" x14ac:dyDescent="0.25">
      <c r="A232" s="23" t="s">
        <v>15</v>
      </c>
      <c r="B232" s="20">
        <v>38</v>
      </c>
      <c r="C232" s="21">
        <v>4.75</v>
      </c>
      <c r="D232" s="22">
        <v>51</v>
      </c>
    </row>
    <row r="233" spans="1:4" x14ac:dyDescent="0.25">
      <c r="A233" s="27" t="s">
        <v>15</v>
      </c>
      <c r="B233" s="24">
        <v>41</v>
      </c>
      <c r="C233" s="25">
        <v>8.68</v>
      </c>
      <c r="D233" s="26">
        <v>67.36</v>
      </c>
    </row>
    <row r="234" spans="1:4" x14ac:dyDescent="0.25">
      <c r="A234" s="23" t="s">
        <v>15</v>
      </c>
      <c r="B234" s="20">
        <v>33</v>
      </c>
      <c r="C234" s="21">
        <v>7.6</v>
      </c>
      <c r="D234" s="22">
        <v>50.29</v>
      </c>
    </row>
    <row r="235" spans="1:4" x14ac:dyDescent="0.25">
      <c r="A235" s="27" t="s">
        <v>15</v>
      </c>
      <c r="B235" s="24">
        <v>30</v>
      </c>
      <c r="C235" s="25">
        <v>9.2200000000000006</v>
      </c>
      <c r="D235" s="26">
        <v>83.76</v>
      </c>
    </row>
    <row r="236" spans="1:4" x14ac:dyDescent="0.25">
      <c r="A236" s="23" t="s">
        <v>15</v>
      </c>
      <c r="B236" s="20">
        <v>10</v>
      </c>
      <c r="C236" s="21">
        <v>5.46</v>
      </c>
      <c r="D236" s="22">
        <v>21.46</v>
      </c>
    </row>
    <row r="237" spans="1:4" x14ac:dyDescent="0.25">
      <c r="A237" s="27" t="s">
        <v>15</v>
      </c>
      <c r="B237" s="24">
        <v>18</v>
      </c>
      <c r="C237" s="25">
        <v>4.3</v>
      </c>
      <c r="D237" s="26">
        <v>52.51</v>
      </c>
    </row>
    <row r="238" spans="1:4" x14ac:dyDescent="0.25">
      <c r="A238" s="23" t="s">
        <v>15</v>
      </c>
      <c r="B238" s="20">
        <v>40</v>
      </c>
      <c r="C238" s="21">
        <v>4.4400000000000004</v>
      </c>
      <c r="D238" s="22">
        <v>24.63</v>
      </c>
    </row>
    <row r="239" spans="1:4" x14ac:dyDescent="0.25">
      <c r="A239" s="27" t="s">
        <v>15</v>
      </c>
      <c r="B239" s="24">
        <v>6</v>
      </c>
      <c r="C239" s="25">
        <v>4.68</v>
      </c>
      <c r="D239" s="26">
        <v>9.23</v>
      </c>
    </row>
    <row r="240" spans="1:4" x14ac:dyDescent="0.25">
      <c r="A240" s="23" t="s">
        <v>15</v>
      </c>
      <c r="B240" s="20">
        <v>63</v>
      </c>
      <c r="C240" s="21">
        <v>8.5500000000000007</v>
      </c>
      <c r="D240" s="22">
        <v>39.17</v>
      </c>
    </row>
    <row r="241" spans="1:7" x14ac:dyDescent="0.25">
      <c r="A241" s="27" t="s">
        <v>15</v>
      </c>
      <c r="B241" s="24">
        <v>9</v>
      </c>
      <c r="C241" s="25">
        <v>4.3</v>
      </c>
      <c r="D241" s="26">
        <v>50.74</v>
      </c>
    </row>
    <row r="242" spans="1:7" x14ac:dyDescent="0.25">
      <c r="A242" s="23" t="s">
        <v>15</v>
      </c>
      <c r="B242" s="20">
        <v>42</v>
      </c>
      <c r="C242" s="21">
        <v>7.06</v>
      </c>
      <c r="D242" s="22">
        <v>86.68</v>
      </c>
    </row>
    <row r="243" spans="1:7" x14ac:dyDescent="0.25">
      <c r="A243" s="27" t="s">
        <v>15</v>
      </c>
      <c r="B243" s="24">
        <v>24</v>
      </c>
      <c r="C243" s="25">
        <v>8.65</v>
      </c>
      <c r="D243" s="26">
        <v>79.790000000000006</v>
      </c>
    </row>
    <row r="244" spans="1:7" x14ac:dyDescent="0.25">
      <c r="A244" s="23" t="s">
        <v>15</v>
      </c>
      <c r="B244" s="20">
        <v>29</v>
      </c>
      <c r="C244" s="21">
        <v>7.38</v>
      </c>
      <c r="D244" s="22">
        <v>26.08</v>
      </c>
    </row>
    <row r="245" spans="1:7" x14ac:dyDescent="0.25">
      <c r="A245" s="27" t="s">
        <v>15</v>
      </c>
      <c r="B245" s="24">
        <v>3</v>
      </c>
      <c r="C245" s="25">
        <v>8.1199999999999992</v>
      </c>
      <c r="D245" s="26">
        <v>72.25</v>
      </c>
    </row>
    <row r="246" spans="1:7" x14ac:dyDescent="0.25">
      <c r="A246" s="23" t="s">
        <v>15</v>
      </c>
      <c r="B246" s="20">
        <v>22</v>
      </c>
      <c r="C246" s="21">
        <v>5.7</v>
      </c>
      <c r="D246" s="22">
        <v>49.24</v>
      </c>
    </row>
    <row r="247" spans="1:7" x14ac:dyDescent="0.25">
      <c r="A247" s="27" t="s">
        <v>15</v>
      </c>
      <c r="B247" s="24">
        <v>36</v>
      </c>
      <c r="C247" s="25">
        <v>9.99</v>
      </c>
      <c r="D247" s="26">
        <v>78.39</v>
      </c>
      <c r="G247" s="28"/>
    </row>
    <row r="248" spans="1:7" x14ac:dyDescent="0.25">
      <c r="A248" s="23" t="s">
        <v>15</v>
      </c>
      <c r="B248" s="20">
        <v>67</v>
      </c>
      <c r="C248" s="21">
        <v>5.34</v>
      </c>
      <c r="D248" s="22">
        <v>70.22</v>
      </c>
    </row>
    <row r="249" spans="1:7" x14ac:dyDescent="0.25">
      <c r="A249" s="27" t="s">
        <v>15</v>
      </c>
      <c r="B249" s="24">
        <v>5</v>
      </c>
      <c r="C249" s="25">
        <v>8.2200000000000006</v>
      </c>
      <c r="D249" s="26">
        <v>60.49</v>
      </c>
    </row>
    <row r="250" spans="1:7" x14ac:dyDescent="0.25">
      <c r="A250" s="23" t="s">
        <v>15</v>
      </c>
      <c r="B250" s="20">
        <v>6</v>
      </c>
      <c r="C250" s="21">
        <v>4.78</v>
      </c>
      <c r="D250" s="22">
        <v>62.92</v>
      </c>
    </row>
    <row r="251" spans="1:7" x14ac:dyDescent="0.25">
      <c r="A251" s="27" t="s">
        <v>15</v>
      </c>
      <c r="B251" s="24">
        <v>41</v>
      </c>
      <c r="C251" s="25">
        <v>7.05</v>
      </c>
      <c r="D251" s="26">
        <v>48.83</v>
      </c>
    </row>
    <row r="252" spans="1:7" x14ac:dyDescent="0.25">
      <c r="A252" s="23" t="s">
        <v>3</v>
      </c>
      <c r="B252" s="20">
        <v>31</v>
      </c>
      <c r="C252" s="21">
        <v>4.83</v>
      </c>
      <c r="D252" s="22">
        <v>39.82</v>
      </c>
    </row>
    <row r="253" spans="1:7" x14ac:dyDescent="0.25">
      <c r="A253" s="27" t="s">
        <v>3</v>
      </c>
      <c r="B253" s="24">
        <v>22</v>
      </c>
      <c r="C253" s="25">
        <v>7.66</v>
      </c>
      <c r="D253" s="26">
        <v>69.86</v>
      </c>
    </row>
    <row r="254" spans="1:7" x14ac:dyDescent="0.25">
      <c r="A254" s="23" t="s">
        <v>3</v>
      </c>
      <c r="B254" s="20">
        <v>13</v>
      </c>
      <c r="C254" s="21">
        <v>7.88</v>
      </c>
      <c r="D254" s="22">
        <v>67.95</v>
      </c>
    </row>
    <row r="255" spans="1:7" x14ac:dyDescent="0.25">
      <c r="A255" s="27" t="s">
        <v>3</v>
      </c>
      <c r="B255" s="24">
        <v>52</v>
      </c>
      <c r="C255" s="25">
        <v>5.58</v>
      </c>
      <c r="D255" s="26">
        <v>50.66</v>
      </c>
    </row>
    <row r="256" spans="1:7" x14ac:dyDescent="0.25">
      <c r="A256" s="23" t="s">
        <v>3</v>
      </c>
      <c r="B256" s="20">
        <v>25</v>
      </c>
      <c r="C256" s="21">
        <v>4.32</v>
      </c>
      <c r="D256" s="22">
        <v>31.48</v>
      </c>
    </row>
    <row r="257" spans="1:4" x14ac:dyDescent="0.25">
      <c r="A257" s="27" t="s">
        <v>3</v>
      </c>
      <c r="B257" s="24">
        <v>13</v>
      </c>
      <c r="C257" s="25">
        <v>5.2</v>
      </c>
      <c r="D257" s="26">
        <v>37.39</v>
      </c>
    </row>
    <row r="258" spans="1:4" x14ac:dyDescent="0.25">
      <c r="A258" s="23" t="s">
        <v>3</v>
      </c>
      <c r="B258" s="20">
        <v>5</v>
      </c>
      <c r="C258" s="21">
        <v>4.04</v>
      </c>
      <c r="D258" s="22">
        <v>51.67</v>
      </c>
    </row>
    <row r="259" spans="1:4" x14ac:dyDescent="0.25">
      <c r="A259" s="27" t="s">
        <v>3</v>
      </c>
      <c r="B259" s="24">
        <v>13</v>
      </c>
      <c r="C259" s="25">
        <v>4.7699999999999996</v>
      </c>
      <c r="D259" s="26">
        <v>43.81</v>
      </c>
    </row>
    <row r="260" spans="1:4" x14ac:dyDescent="0.25">
      <c r="A260" s="23" t="s">
        <v>3</v>
      </c>
      <c r="B260" s="20">
        <v>51</v>
      </c>
      <c r="C260" s="21">
        <v>8.34</v>
      </c>
      <c r="D260" s="22">
        <v>70.430000000000007</v>
      </c>
    </row>
    <row r="261" spans="1:4" x14ac:dyDescent="0.25">
      <c r="A261" s="27" t="s">
        <v>3</v>
      </c>
      <c r="B261" s="24">
        <v>14</v>
      </c>
      <c r="C261" s="25">
        <v>9.3800000000000008</v>
      </c>
      <c r="D261" s="26">
        <v>79.900000000000006</v>
      </c>
    </row>
    <row r="262" spans="1:4" x14ac:dyDescent="0.25">
      <c r="A262" s="23" t="s">
        <v>3</v>
      </c>
      <c r="B262" s="20">
        <v>8</v>
      </c>
      <c r="C262" s="21">
        <v>9.66</v>
      </c>
      <c r="D262" s="22">
        <v>63.34</v>
      </c>
    </row>
    <row r="263" spans="1:4" x14ac:dyDescent="0.25">
      <c r="A263" s="27" t="s">
        <v>3</v>
      </c>
      <c r="B263" s="24">
        <v>48</v>
      </c>
      <c r="C263" s="25">
        <v>4</v>
      </c>
      <c r="D263" s="26">
        <v>30.62</v>
      </c>
    </row>
    <row r="264" spans="1:4" x14ac:dyDescent="0.25">
      <c r="A264" s="23" t="s">
        <v>3</v>
      </c>
      <c r="B264" s="20">
        <v>38</v>
      </c>
      <c r="C264" s="21">
        <v>7.31</v>
      </c>
      <c r="D264" s="22">
        <v>51.36</v>
      </c>
    </row>
    <row r="265" spans="1:4" x14ac:dyDescent="0.25">
      <c r="A265" s="27" t="s">
        <v>3</v>
      </c>
      <c r="B265" s="24">
        <v>51</v>
      </c>
      <c r="C265" s="25">
        <v>7.45</v>
      </c>
      <c r="D265" s="26">
        <v>62.85</v>
      </c>
    </row>
    <row r="266" spans="1:4" x14ac:dyDescent="0.25">
      <c r="A266" s="23" t="s">
        <v>3</v>
      </c>
      <c r="B266" s="20">
        <v>17</v>
      </c>
      <c r="C266" s="21">
        <v>9.66</v>
      </c>
      <c r="D266" s="22">
        <v>55.39</v>
      </c>
    </row>
    <row r="267" spans="1:4" x14ac:dyDescent="0.25">
      <c r="A267" s="27" t="s">
        <v>3</v>
      </c>
      <c r="B267" s="24">
        <v>38</v>
      </c>
      <c r="C267" s="25">
        <v>9.24</v>
      </c>
      <c r="D267" s="26">
        <v>91.7</v>
      </c>
    </row>
    <row r="268" spans="1:4" x14ac:dyDescent="0.25">
      <c r="A268" s="23" t="s">
        <v>3</v>
      </c>
      <c r="B268" s="20">
        <v>47</v>
      </c>
      <c r="C268" s="21">
        <v>4.5</v>
      </c>
      <c r="D268" s="22">
        <v>64.67</v>
      </c>
    </row>
    <row r="269" spans="1:4" x14ac:dyDescent="0.25">
      <c r="A269" s="27" t="s">
        <v>3</v>
      </c>
      <c r="B269" s="24">
        <v>19</v>
      </c>
      <c r="C269" s="25">
        <v>7.3</v>
      </c>
      <c r="D269" s="26">
        <v>66.13</v>
      </c>
    </row>
    <row r="270" spans="1:4" x14ac:dyDescent="0.25">
      <c r="A270" s="23" t="s">
        <v>3</v>
      </c>
      <c r="B270" s="20">
        <v>3</v>
      </c>
      <c r="C270" s="21">
        <v>5.44</v>
      </c>
      <c r="D270" s="22">
        <v>47.04</v>
      </c>
    </row>
    <row r="271" spans="1:4" x14ac:dyDescent="0.25">
      <c r="A271" s="27" t="s">
        <v>3</v>
      </c>
      <c r="B271" s="24">
        <v>14</v>
      </c>
      <c r="C271" s="25">
        <v>8.1199999999999992</v>
      </c>
      <c r="D271" s="26">
        <v>35.380000000000003</v>
      </c>
    </row>
    <row r="272" spans="1:4" x14ac:dyDescent="0.25">
      <c r="A272" s="23" t="s">
        <v>3</v>
      </c>
      <c r="B272" s="20">
        <v>27</v>
      </c>
      <c r="C272" s="21">
        <v>9.7799999999999994</v>
      </c>
      <c r="D272" s="22">
        <v>109.79</v>
      </c>
    </row>
    <row r="273" spans="1:4" x14ac:dyDescent="0.25">
      <c r="A273" s="27" t="s">
        <v>3</v>
      </c>
      <c r="B273" s="24">
        <v>30</v>
      </c>
      <c r="C273" s="25">
        <v>6.15</v>
      </c>
      <c r="D273" s="26">
        <v>48.99</v>
      </c>
    </row>
    <row r="274" spans="1:4" x14ac:dyDescent="0.25">
      <c r="A274" s="23" t="s">
        <v>3</v>
      </c>
      <c r="B274" s="20">
        <v>42</v>
      </c>
      <c r="C274" s="21">
        <v>7.33</v>
      </c>
      <c r="D274" s="22">
        <v>84.13</v>
      </c>
    </row>
    <row r="275" spans="1:4" x14ac:dyDescent="0.25">
      <c r="A275" s="27" t="s">
        <v>3</v>
      </c>
      <c r="B275" s="24">
        <v>34</v>
      </c>
      <c r="C275" s="25">
        <v>5.59</v>
      </c>
      <c r="D275" s="26">
        <v>58.41</v>
      </c>
    </row>
    <row r="276" spans="1:4" x14ac:dyDescent="0.25">
      <c r="A276" s="23" t="s">
        <v>3</v>
      </c>
      <c r="B276" s="20">
        <v>3</v>
      </c>
      <c r="C276" s="21">
        <v>5.0999999999999996</v>
      </c>
      <c r="D276" s="22">
        <v>38.1</v>
      </c>
    </row>
    <row r="277" spans="1:4" x14ac:dyDescent="0.25">
      <c r="A277" s="27" t="s">
        <v>3</v>
      </c>
      <c r="B277" s="24">
        <v>14</v>
      </c>
      <c r="C277" s="25">
        <v>7.73</v>
      </c>
      <c r="D277" s="26">
        <v>66.22</v>
      </c>
    </row>
    <row r="278" spans="1:4" x14ac:dyDescent="0.25">
      <c r="A278" s="23" t="s">
        <v>3</v>
      </c>
      <c r="B278" s="20">
        <v>32</v>
      </c>
      <c r="C278" s="21">
        <v>9.74</v>
      </c>
      <c r="D278" s="22">
        <v>89.32</v>
      </c>
    </row>
    <row r="279" spans="1:4" x14ac:dyDescent="0.25">
      <c r="A279" s="27" t="s">
        <v>3</v>
      </c>
      <c r="B279" s="24">
        <v>6</v>
      </c>
      <c r="C279" s="25">
        <v>7.33</v>
      </c>
      <c r="D279" s="26">
        <v>71.599999999999994</v>
      </c>
    </row>
    <row r="280" spans="1:4" x14ac:dyDescent="0.25">
      <c r="A280" s="23" t="s">
        <v>3</v>
      </c>
      <c r="B280" s="20">
        <v>38</v>
      </c>
      <c r="C280" s="21">
        <v>9.8800000000000008</v>
      </c>
      <c r="D280" s="22">
        <v>51.89</v>
      </c>
    </row>
    <row r="281" spans="1:4" x14ac:dyDescent="0.25">
      <c r="A281" s="27" t="s">
        <v>3</v>
      </c>
      <c r="B281" s="24">
        <v>7</v>
      </c>
      <c r="C281" s="25">
        <v>8.17</v>
      </c>
      <c r="D281" s="26">
        <v>65.260000000000005</v>
      </c>
    </row>
    <row r="282" spans="1:4" x14ac:dyDescent="0.25">
      <c r="A282" s="23" t="s">
        <v>3</v>
      </c>
      <c r="B282" s="20">
        <v>42</v>
      </c>
      <c r="C282" s="21">
        <v>6.71</v>
      </c>
      <c r="D282" s="22">
        <v>70.739999999999995</v>
      </c>
    </row>
    <row r="283" spans="1:4" x14ac:dyDescent="0.25">
      <c r="A283" s="27" t="s">
        <v>3</v>
      </c>
      <c r="B283" s="24">
        <v>24</v>
      </c>
      <c r="C283" s="25">
        <v>6.85</v>
      </c>
      <c r="D283" s="26">
        <v>62.56</v>
      </c>
    </row>
    <row r="284" spans="1:4" x14ac:dyDescent="0.25">
      <c r="A284" s="23" t="s">
        <v>3</v>
      </c>
      <c r="B284" s="20">
        <v>12</v>
      </c>
      <c r="C284" s="21">
        <v>5.61</v>
      </c>
      <c r="D284" s="22">
        <v>83.08</v>
      </c>
    </row>
    <row r="285" spans="1:4" x14ac:dyDescent="0.25">
      <c r="A285" s="27" t="s">
        <v>3</v>
      </c>
      <c r="B285" s="24">
        <v>33</v>
      </c>
      <c r="C285" s="25">
        <v>8.6199999999999992</v>
      </c>
      <c r="D285" s="26">
        <v>71.040000000000006</v>
      </c>
    </row>
    <row r="286" spans="1:4" x14ac:dyDescent="0.25">
      <c r="A286" s="23" t="s">
        <v>3</v>
      </c>
      <c r="B286" s="20">
        <v>1</v>
      </c>
      <c r="C286" s="21">
        <v>6.73</v>
      </c>
      <c r="D286" s="22">
        <v>44.64</v>
      </c>
    </row>
    <row r="287" spans="1:4" x14ac:dyDescent="0.25">
      <c r="A287" s="27" t="s">
        <v>3</v>
      </c>
      <c r="B287" s="24">
        <v>30</v>
      </c>
      <c r="C287" s="25">
        <v>8.27</v>
      </c>
      <c r="D287" s="26">
        <v>46.56</v>
      </c>
    </row>
    <row r="288" spans="1:4" x14ac:dyDescent="0.25">
      <c r="A288" s="23" t="s">
        <v>3</v>
      </c>
      <c r="B288" s="20">
        <v>43</v>
      </c>
      <c r="C288" s="21">
        <v>7</v>
      </c>
      <c r="D288" s="22">
        <v>38.090000000000003</v>
      </c>
    </row>
    <row r="289" spans="1:4" x14ac:dyDescent="0.25">
      <c r="A289" s="27" t="s">
        <v>3</v>
      </c>
      <c r="B289" s="24">
        <v>49</v>
      </c>
      <c r="C289" s="25">
        <v>6.69</v>
      </c>
      <c r="D289" s="26">
        <v>66.430000000000007</v>
      </c>
    </row>
    <row r="290" spans="1:4" x14ac:dyDescent="0.25">
      <c r="A290" s="23" t="s">
        <v>3</v>
      </c>
      <c r="B290" s="20">
        <v>2</v>
      </c>
      <c r="C290" s="21">
        <v>7.76</v>
      </c>
      <c r="D290" s="22">
        <v>36.99</v>
      </c>
    </row>
    <row r="291" spans="1:4" x14ac:dyDescent="0.25">
      <c r="A291" s="27" t="s">
        <v>3</v>
      </c>
      <c r="B291" s="24">
        <v>53</v>
      </c>
      <c r="C291" s="25">
        <v>8.0500000000000007</v>
      </c>
      <c r="D291" s="26">
        <v>99.96</v>
      </c>
    </row>
    <row r="292" spans="1:4" x14ac:dyDescent="0.25">
      <c r="A292" s="23" t="s">
        <v>3</v>
      </c>
      <c r="B292" s="20">
        <v>9</v>
      </c>
      <c r="C292" s="21">
        <v>6.81</v>
      </c>
      <c r="D292" s="22">
        <v>70.040000000000006</v>
      </c>
    </row>
    <row r="293" spans="1:4" x14ac:dyDescent="0.25">
      <c r="A293" s="27" t="s">
        <v>3</v>
      </c>
      <c r="B293" s="24">
        <v>24</v>
      </c>
      <c r="C293" s="25">
        <v>9.31</v>
      </c>
      <c r="D293" s="26">
        <v>77.760000000000005</v>
      </c>
    </row>
    <row r="294" spans="1:4" x14ac:dyDescent="0.25">
      <c r="A294" s="23" t="s">
        <v>3</v>
      </c>
      <c r="B294" s="20">
        <v>27</v>
      </c>
      <c r="C294" s="21">
        <v>4.1100000000000003</v>
      </c>
      <c r="D294" s="22">
        <v>36.31</v>
      </c>
    </row>
    <row r="295" spans="1:4" x14ac:dyDescent="0.25">
      <c r="A295" s="27" t="s">
        <v>3</v>
      </c>
      <c r="B295" s="24">
        <v>18</v>
      </c>
      <c r="C295" s="25">
        <v>7.57</v>
      </c>
      <c r="D295" s="26">
        <v>73.78</v>
      </c>
    </row>
    <row r="296" spans="1:4" x14ac:dyDescent="0.25">
      <c r="A296" s="23" t="s">
        <v>3</v>
      </c>
      <c r="B296" s="20">
        <v>30</v>
      </c>
      <c r="C296" s="21">
        <v>8.44</v>
      </c>
      <c r="D296" s="22">
        <v>64.36</v>
      </c>
    </row>
    <row r="297" spans="1:4" x14ac:dyDescent="0.25">
      <c r="A297" s="27" t="s">
        <v>3</v>
      </c>
      <c r="B297" s="24">
        <v>20</v>
      </c>
      <c r="C297" s="25">
        <v>7.69</v>
      </c>
      <c r="D297" s="26">
        <v>57.42</v>
      </c>
    </row>
    <row r="298" spans="1:4" x14ac:dyDescent="0.25">
      <c r="A298" s="23" t="s">
        <v>3</v>
      </c>
      <c r="B298" s="20">
        <v>20</v>
      </c>
      <c r="C298" s="21">
        <v>5.88</v>
      </c>
      <c r="D298" s="22">
        <v>63.1</v>
      </c>
    </row>
    <row r="299" spans="1:4" x14ac:dyDescent="0.25">
      <c r="A299" s="27" t="s">
        <v>3</v>
      </c>
      <c r="B299" s="24">
        <v>23</v>
      </c>
      <c r="C299" s="25">
        <v>7.55</v>
      </c>
      <c r="D299" s="26">
        <v>92.22</v>
      </c>
    </row>
    <row r="300" spans="1:4" x14ac:dyDescent="0.25">
      <c r="A300" s="23" t="s">
        <v>3</v>
      </c>
      <c r="B300" s="20">
        <v>24</v>
      </c>
      <c r="C300" s="21">
        <v>5.61</v>
      </c>
      <c r="D300" s="22">
        <v>63.19</v>
      </c>
    </row>
    <row r="301" spans="1:4" x14ac:dyDescent="0.25">
      <c r="A301" s="27" t="s">
        <v>3</v>
      </c>
      <c r="B301" s="24">
        <v>26</v>
      </c>
      <c r="C301" s="25">
        <v>5.3</v>
      </c>
      <c r="D301" s="26">
        <v>30.67</v>
      </c>
    </row>
    <row r="302" spans="1:4" x14ac:dyDescent="0.25">
      <c r="A302" s="23" t="s">
        <v>3</v>
      </c>
      <c r="B302" s="20">
        <v>31</v>
      </c>
      <c r="C302" s="21">
        <v>8.94</v>
      </c>
      <c r="D302" s="22">
        <v>49.92</v>
      </c>
    </row>
    <row r="303" spans="1:4" x14ac:dyDescent="0.25">
      <c r="A303" s="27" t="s">
        <v>3</v>
      </c>
      <c r="B303" s="24">
        <v>28</v>
      </c>
      <c r="C303" s="25">
        <v>4.1399999999999997</v>
      </c>
      <c r="D303" s="26">
        <v>22.54</v>
      </c>
    </row>
    <row r="304" spans="1:4" x14ac:dyDescent="0.25">
      <c r="A304" s="23" t="s">
        <v>3</v>
      </c>
      <c r="B304" s="20">
        <v>20</v>
      </c>
      <c r="C304" s="21">
        <v>6.68</v>
      </c>
      <c r="D304" s="22">
        <v>74.41</v>
      </c>
    </row>
    <row r="305" spans="1:4" x14ac:dyDescent="0.25">
      <c r="A305" s="27" t="s">
        <v>3</v>
      </c>
      <c r="B305" s="24">
        <v>35</v>
      </c>
      <c r="C305" s="25">
        <v>8.08</v>
      </c>
      <c r="D305" s="26">
        <v>53.62</v>
      </c>
    </row>
    <row r="306" spans="1:4" x14ac:dyDescent="0.25">
      <c r="A306" s="23" t="s">
        <v>3</v>
      </c>
      <c r="B306" s="20">
        <v>35</v>
      </c>
      <c r="C306" s="21">
        <v>6.33</v>
      </c>
      <c r="D306" s="22">
        <v>47.69</v>
      </c>
    </row>
    <row r="307" spans="1:4" x14ac:dyDescent="0.25">
      <c r="A307" s="27" t="s">
        <v>3</v>
      </c>
      <c r="B307" s="24">
        <v>16</v>
      </c>
      <c r="C307" s="25">
        <v>9.99</v>
      </c>
      <c r="D307" s="26">
        <v>64.83</v>
      </c>
    </row>
    <row r="308" spans="1:4" x14ac:dyDescent="0.25">
      <c r="A308" s="23" t="s">
        <v>3</v>
      </c>
      <c r="B308" s="20">
        <v>4</v>
      </c>
      <c r="C308" s="21">
        <v>5.83</v>
      </c>
      <c r="D308" s="22">
        <v>56.59</v>
      </c>
    </row>
    <row r="309" spans="1:4" x14ac:dyDescent="0.25">
      <c r="A309" s="27" t="s">
        <v>3</v>
      </c>
      <c r="B309" s="24">
        <v>2</v>
      </c>
      <c r="C309" s="25">
        <v>8.5399999999999991</v>
      </c>
      <c r="D309" s="26">
        <v>86.36</v>
      </c>
    </row>
    <row r="310" spans="1:4" x14ac:dyDescent="0.25">
      <c r="A310" s="23" t="s">
        <v>3</v>
      </c>
      <c r="B310" s="20">
        <v>30</v>
      </c>
      <c r="C310" s="21">
        <v>7.18</v>
      </c>
      <c r="D310" s="22">
        <v>22.58</v>
      </c>
    </row>
    <row r="311" spans="1:4" x14ac:dyDescent="0.25">
      <c r="A311" s="27" t="s">
        <v>3</v>
      </c>
      <c r="B311" s="24">
        <v>32</v>
      </c>
      <c r="C311" s="25">
        <v>8.8000000000000007</v>
      </c>
      <c r="D311" s="26">
        <v>115.37</v>
      </c>
    </row>
    <row r="312" spans="1:4" x14ac:dyDescent="0.25">
      <c r="A312" s="23" t="s">
        <v>3</v>
      </c>
      <c r="B312" s="20">
        <v>35</v>
      </c>
      <c r="C312" s="21">
        <v>9.33</v>
      </c>
      <c r="D312" s="22">
        <v>84.48</v>
      </c>
    </row>
    <row r="313" spans="1:4" x14ac:dyDescent="0.25">
      <c r="A313" s="27" t="s">
        <v>3</v>
      </c>
      <c r="B313" s="24">
        <v>15</v>
      </c>
      <c r="C313" s="25">
        <v>8.98</v>
      </c>
      <c r="D313" s="26">
        <v>47.37</v>
      </c>
    </row>
    <row r="314" spans="1:4" x14ac:dyDescent="0.25">
      <c r="A314" s="23" t="s">
        <v>3</v>
      </c>
      <c r="B314" s="20">
        <v>18</v>
      </c>
      <c r="C314" s="21">
        <v>6.84</v>
      </c>
      <c r="D314" s="22">
        <v>81.88</v>
      </c>
    </row>
    <row r="315" spans="1:4" x14ac:dyDescent="0.25">
      <c r="A315" s="27" t="s">
        <v>3</v>
      </c>
      <c r="B315" s="24">
        <v>5</v>
      </c>
      <c r="C315" s="25">
        <v>7.66</v>
      </c>
      <c r="D315" s="26">
        <v>69.099999999999994</v>
      </c>
    </row>
    <row r="316" spans="1:4" x14ac:dyDescent="0.25">
      <c r="A316" s="23" t="s">
        <v>3</v>
      </c>
      <c r="B316" s="20">
        <v>1</v>
      </c>
      <c r="C316" s="21">
        <v>7.93</v>
      </c>
      <c r="D316" s="22">
        <v>53.17</v>
      </c>
    </row>
    <row r="317" spans="1:4" x14ac:dyDescent="0.25">
      <c r="A317" s="27" t="s">
        <v>3</v>
      </c>
      <c r="B317" s="24">
        <v>24</v>
      </c>
      <c r="C317" s="25">
        <v>4</v>
      </c>
      <c r="D317" s="26">
        <v>58.99</v>
      </c>
    </row>
    <row r="318" spans="1:4" x14ac:dyDescent="0.25">
      <c r="A318" s="23" t="s">
        <v>3</v>
      </c>
      <c r="B318" s="20">
        <v>25</v>
      </c>
      <c r="C318" s="21">
        <v>5.97</v>
      </c>
      <c r="D318" s="22">
        <v>49.48</v>
      </c>
    </row>
    <row r="319" spans="1:4" x14ac:dyDescent="0.25">
      <c r="A319" s="27" t="s">
        <v>3</v>
      </c>
      <c r="B319" s="24">
        <v>46</v>
      </c>
      <c r="C319" s="25">
        <v>5.45</v>
      </c>
      <c r="D319" s="26">
        <v>53</v>
      </c>
    </row>
    <row r="320" spans="1:4" x14ac:dyDescent="0.25">
      <c r="A320" s="23" t="s">
        <v>3</v>
      </c>
      <c r="B320" s="20">
        <v>20</v>
      </c>
      <c r="C320" s="21">
        <v>4.78</v>
      </c>
      <c r="D320" s="22">
        <v>76.27</v>
      </c>
    </row>
    <row r="321" spans="1:4" x14ac:dyDescent="0.25">
      <c r="A321" s="27" t="s">
        <v>3</v>
      </c>
      <c r="B321" s="24">
        <v>48</v>
      </c>
      <c r="C321" s="25">
        <v>5.53</v>
      </c>
      <c r="D321" s="26">
        <v>61.26</v>
      </c>
    </row>
    <row r="322" spans="1:4" x14ac:dyDescent="0.25">
      <c r="A322" s="23" t="s">
        <v>3</v>
      </c>
      <c r="B322" s="20">
        <v>17</v>
      </c>
      <c r="C322" s="21">
        <v>9.17</v>
      </c>
      <c r="D322" s="22">
        <v>59.62</v>
      </c>
    </row>
    <row r="323" spans="1:4" x14ac:dyDescent="0.25">
      <c r="A323" s="27" t="s">
        <v>3</v>
      </c>
      <c r="B323" s="24">
        <v>35</v>
      </c>
      <c r="C323" s="25">
        <v>5.05</v>
      </c>
      <c r="D323" s="26">
        <v>74.09</v>
      </c>
    </row>
    <row r="324" spans="1:4" x14ac:dyDescent="0.25">
      <c r="A324" s="23" t="s">
        <v>3</v>
      </c>
      <c r="B324" s="20">
        <v>30</v>
      </c>
      <c r="C324" s="21">
        <v>8.6</v>
      </c>
      <c r="D324" s="22">
        <v>42.69</v>
      </c>
    </row>
    <row r="325" spans="1:4" x14ac:dyDescent="0.25">
      <c r="A325" s="27" t="s">
        <v>3</v>
      </c>
      <c r="B325" s="24">
        <v>19</v>
      </c>
      <c r="C325" s="25">
        <v>6.41</v>
      </c>
      <c r="D325" s="26">
        <v>26.77</v>
      </c>
    </row>
    <row r="326" spans="1:4" x14ac:dyDescent="0.25">
      <c r="A326" s="23" t="s">
        <v>3</v>
      </c>
      <c r="B326" s="20">
        <v>15</v>
      </c>
      <c r="C326" s="21">
        <v>9.25</v>
      </c>
      <c r="D326" s="22">
        <v>82.31</v>
      </c>
    </row>
    <row r="327" spans="1:4" x14ac:dyDescent="0.25">
      <c r="A327" s="27" t="s">
        <v>3</v>
      </c>
      <c r="B327" s="24">
        <v>48</v>
      </c>
      <c r="C327" s="25">
        <v>6.78</v>
      </c>
      <c r="D327" s="26">
        <v>73.25</v>
      </c>
    </row>
    <row r="328" spans="1:4" x14ac:dyDescent="0.25">
      <c r="A328" s="23" t="s">
        <v>3</v>
      </c>
      <c r="B328" s="20">
        <v>13</v>
      </c>
      <c r="C328" s="21">
        <v>5.42</v>
      </c>
      <c r="D328" s="22">
        <v>35.58</v>
      </c>
    </row>
    <row r="329" spans="1:4" x14ac:dyDescent="0.25">
      <c r="A329" s="27" t="s">
        <v>3</v>
      </c>
      <c r="B329" s="24">
        <v>25</v>
      </c>
      <c r="C329" s="25">
        <v>7.37</v>
      </c>
      <c r="D329" s="26">
        <v>19.02</v>
      </c>
    </row>
    <row r="330" spans="1:4" x14ac:dyDescent="0.25">
      <c r="A330" s="23" t="s">
        <v>3</v>
      </c>
      <c r="B330" s="20">
        <v>15</v>
      </c>
      <c r="C330" s="21">
        <v>4.96</v>
      </c>
      <c r="D330" s="22">
        <v>76.37</v>
      </c>
    </row>
    <row r="331" spans="1:4" x14ac:dyDescent="0.25">
      <c r="A331" s="27" t="s">
        <v>3</v>
      </c>
      <c r="B331" s="24">
        <v>21</v>
      </c>
      <c r="C331" s="25">
        <v>7.27</v>
      </c>
      <c r="D331" s="26">
        <v>64.69</v>
      </c>
    </row>
    <row r="332" spans="1:4" x14ac:dyDescent="0.25">
      <c r="A332" s="23" t="s">
        <v>3</v>
      </c>
      <c r="B332" s="20">
        <v>32</v>
      </c>
      <c r="C332" s="21">
        <v>6.31</v>
      </c>
      <c r="D332" s="22">
        <v>21.73</v>
      </c>
    </row>
    <row r="333" spans="1:4" x14ac:dyDescent="0.25">
      <c r="A333" s="27" t="s">
        <v>3</v>
      </c>
      <c r="B333" s="24">
        <v>26</v>
      </c>
      <c r="C333" s="25">
        <v>8.91</v>
      </c>
      <c r="D333" s="26">
        <v>47.3</v>
      </c>
    </row>
    <row r="334" spans="1:4" x14ac:dyDescent="0.25">
      <c r="A334" s="23" t="s">
        <v>3</v>
      </c>
      <c r="B334" s="20">
        <v>28</v>
      </c>
      <c r="C334" s="21">
        <v>9.8699999999999992</v>
      </c>
      <c r="D334" s="22">
        <v>77.92</v>
      </c>
    </row>
    <row r="335" spans="1:4" x14ac:dyDescent="0.25">
      <c r="A335" s="27" t="s">
        <v>3</v>
      </c>
      <c r="B335" s="24">
        <v>5</v>
      </c>
      <c r="C335" s="25">
        <v>4.24</v>
      </c>
      <c r="D335" s="26">
        <v>57.95</v>
      </c>
    </row>
    <row r="336" spans="1:4" x14ac:dyDescent="0.25">
      <c r="A336" s="23" t="s">
        <v>3</v>
      </c>
      <c r="B336" s="20">
        <v>21</v>
      </c>
      <c r="C336" s="21">
        <v>4.2</v>
      </c>
      <c r="D336" s="22">
        <v>44.29</v>
      </c>
    </row>
    <row r="337" spans="1:4" x14ac:dyDescent="0.25">
      <c r="A337" s="27" t="s">
        <v>3</v>
      </c>
      <c r="B337" s="24">
        <v>35</v>
      </c>
      <c r="C337" s="25">
        <v>5.58</v>
      </c>
      <c r="D337" s="26">
        <v>74.44</v>
      </c>
    </row>
    <row r="338" spans="1:4" x14ac:dyDescent="0.25">
      <c r="A338" s="23" t="s">
        <v>3</v>
      </c>
      <c r="B338" s="20">
        <v>9</v>
      </c>
      <c r="C338" s="21">
        <v>5.68</v>
      </c>
      <c r="D338" s="22">
        <v>47.5</v>
      </c>
    </row>
    <row r="339" spans="1:4" x14ac:dyDescent="0.25">
      <c r="A339" s="27" t="s">
        <v>3</v>
      </c>
      <c r="B339" s="24">
        <v>15</v>
      </c>
      <c r="C339" s="25">
        <v>9.69</v>
      </c>
      <c r="D339" s="26">
        <v>100.72</v>
      </c>
    </row>
    <row r="340" spans="1:4" x14ac:dyDescent="0.25">
      <c r="A340" s="23" t="s">
        <v>3</v>
      </c>
      <c r="B340" s="20">
        <v>36</v>
      </c>
      <c r="C340" s="21">
        <v>8.11</v>
      </c>
      <c r="D340" s="22">
        <v>81.53</v>
      </c>
    </row>
    <row r="341" spans="1:4" x14ac:dyDescent="0.25">
      <c r="A341" s="27" t="s">
        <v>3</v>
      </c>
      <c r="B341" s="24">
        <v>20</v>
      </c>
      <c r="C341" s="25">
        <v>5.0999999999999996</v>
      </c>
      <c r="D341" s="26">
        <v>58.17</v>
      </c>
    </row>
    <row r="342" spans="1:4" x14ac:dyDescent="0.25">
      <c r="A342" s="23" t="s">
        <v>3</v>
      </c>
      <c r="B342" s="20">
        <v>20</v>
      </c>
      <c r="C342" s="21">
        <v>8.35</v>
      </c>
      <c r="D342" s="22">
        <v>41.23</v>
      </c>
    </row>
    <row r="343" spans="1:4" x14ac:dyDescent="0.25">
      <c r="A343" s="27" t="s">
        <v>3</v>
      </c>
      <c r="B343" s="24">
        <v>41</v>
      </c>
      <c r="C343" s="25">
        <v>5.74</v>
      </c>
      <c r="D343" s="26">
        <v>77.319999999999993</v>
      </c>
    </row>
    <row r="344" spans="1:4" x14ac:dyDescent="0.25">
      <c r="A344" s="23" t="s">
        <v>3</v>
      </c>
      <c r="B344" s="20">
        <v>5</v>
      </c>
      <c r="C344" s="21">
        <v>6.85</v>
      </c>
      <c r="D344" s="22">
        <v>54.74</v>
      </c>
    </row>
    <row r="345" spans="1:4" x14ac:dyDescent="0.25">
      <c r="A345" s="27" t="s">
        <v>3</v>
      </c>
      <c r="B345" s="24">
        <v>7</v>
      </c>
      <c r="C345" s="25">
        <v>9.5</v>
      </c>
      <c r="D345" s="26">
        <v>47.91</v>
      </c>
    </row>
    <row r="346" spans="1:4" x14ac:dyDescent="0.25">
      <c r="A346" s="23" t="s">
        <v>3</v>
      </c>
      <c r="B346" s="20">
        <v>48</v>
      </c>
      <c r="C346" s="21">
        <v>5.86</v>
      </c>
      <c r="D346" s="22">
        <v>77.989999999999995</v>
      </c>
    </row>
    <row r="347" spans="1:4" x14ac:dyDescent="0.25">
      <c r="A347" s="27" t="s">
        <v>3</v>
      </c>
      <c r="B347" s="24">
        <v>27</v>
      </c>
      <c r="C347" s="25">
        <v>6.5</v>
      </c>
      <c r="D347" s="26">
        <v>44.27</v>
      </c>
    </row>
    <row r="348" spans="1:4" x14ac:dyDescent="0.25">
      <c r="A348" s="23" t="s">
        <v>3</v>
      </c>
      <c r="B348" s="20">
        <v>44</v>
      </c>
      <c r="C348" s="21">
        <v>8.7899999999999991</v>
      </c>
      <c r="D348" s="22">
        <v>91.53</v>
      </c>
    </row>
    <row r="349" spans="1:4" x14ac:dyDescent="0.25">
      <c r="A349" s="27" t="s">
        <v>3</v>
      </c>
      <c r="B349" s="24">
        <v>36</v>
      </c>
      <c r="C349" s="25">
        <v>6.71</v>
      </c>
      <c r="D349" s="26">
        <v>40.14</v>
      </c>
    </row>
    <row r="350" spans="1:4" x14ac:dyDescent="0.25">
      <c r="A350" s="23" t="s">
        <v>3</v>
      </c>
      <c r="B350" s="20">
        <v>10</v>
      </c>
      <c r="C350" s="21">
        <v>7.27</v>
      </c>
      <c r="D350" s="22">
        <v>62.96</v>
      </c>
    </row>
    <row r="351" spans="1:4" x14ac:dyDescent="0.25">
      <c r="A351" s="27" t="s">
        <v>3</v>
      </c>
      <c r="B351" s="24">
        <v>29</v>
      </c>
      <c r="C351" s="25">
        <v>6.91</v>
      </c>
      <c r="D351" s="26">
        <v>76.37</v>
      </c>
    </row>
    <row r="352" spans="1:4" x14ac:dyDescent="0.25">
      <c r="A352" s="23" t="s">
        <v>3</v>
      </c>
      <c r="B352" s="20">
        <v>36</v>
      </c>
      <c r="C352" s="21">
        <v>6.94</v>
      </c>
      <c r="D352" s="22">
        <v>85.29</v>
      </c>
    </row>
    <row r="353" spans="1:4" x14ac:dyDescent="0.25">
      <c r="A353" s="27" t="s">
        <v>3</v>
      </c>
      <c r="B353" s="24">
        <v>17</v>
      </c>
      <c r="C353" s="25">
        <v>5.24</v>
      </c>
      <c r="D353" s="26">
        <v>42.46</v>
      </c>
    </row>
    <row r="354" spans="1:4" x14ac:dyDescent="0.25">
      <c r="A354" s="23" t="s">
        <v>3</v>
      </c>
      <c r="B354" s="20">
        <v>9</v>
      </c>
      <c r="C354" s="21">
        <v>4.4400000000000004</v>
      </c>
      <c r="D354" s="22">
        <v>34.409999999999997</v>
      </c>
    </row>
    <row r="355" spans="1:4" x14ac:dyDescent="0.25">
      <c r="A355" s="27" t="s">
        <v>3</v>
      </c>
      <c r="B355" s="24">
        <v>28</v>
      </c>
      <c r="C355" s="25">
        <v>7.58</v>
      </c>
      <c r="D355" s="26">
        <v>54.71</v>
      </c>
    </row>
    <row r="356" spans="1:4" x14ac:dyDescent="0.25">
      <c r="A356" s="23" t="s">
        <v>3</v>
      </c>
      <c r="B356" s="20">
        <v>16</v>
      </c>
      <c r="C356" s="21">
        <v>9.0399999999999991</v>
      </c>
      <c r="D356" s="22">
        <v>89.08</v>
      </c>
    </row>
    <row r="357" spans="1:4" x14ac:dyDescent="0.25">
      <c r="A357" s="27" t="s">
        <v>3</v>
      </c>
      <c r="B357" s="24">
        <v>20</v>
      </c>
      <c r="C357" s="25">
        <v>7.84</v>
      </c>
      <c r="D357" s="26">
        <v>63.91</v>
      </c>
    </row>
    <row r="358" spans="1:4" x14ac:dyDescent="0.25">
      <c r="A358" s="23" t="s">
        <v>3</v>
      </c>
      <c r="B358" s="20">
        <v>24</v>
      </c>
      <c r="C358" s="21">
        <v>5.18</v>
      </c>
      <c r="D358" s="22">
        <v>59.17</v>
      </c>
    </row>
    <row r="359" spans="1:4" x14ac:dyDescent="0.25">
      <c r="A359" s="27" t="s">
        <v>3</v>
      </c>
      <c r="B359" s="24">
        <v>46</v>
      </c>
      <c r="C359" s="25">
        <v>8.14</v>
      </c>
      <c r="D359" s="26">
        <v>74.739999999999995</v>
      </c>
    </row>
    <row r="360" spans="1:4" x14ac:dyDescent="0.25">
      <c r="A360" s="23" t="s">
        <v>3</v>
      </c>
      <c r="B360" s="20">
        <v>9</v>
      </c>
      <c r="C360" s="21">
        <v>9.57</v>
      </c>
      <c r="D360" s="22">
        <v>80.03</v>
      </c>
    </row>
    <row r="361" spans="1:4" x14ac:dyDescent="0.25">
      <c r="A361" s="27" t="s">
        <v>3</v>
      </c>
      <c r="B361" s="24">
        <v>56</v>
      </c>
      <c r="C361" s="25">
        <v>6.51</v>
      </c>
      <c r="D361" s="26">
        <v>67.02</v>
      </c>
    </row>
    <row r="362" spans="1:4" x14ac:dyDescent="0.25">
      <c r="A362" s="23" t="s">
        <v>3</v>
      </c>
      <c r="B362" s="20">
        <v>37</v>
      </c>
      <c r="C362" s="21">
        <v>8.65</v>
      </c>
      <c r="D362" s="22">
        <v>91.16</v>
      </c>
    </row>
    <row r="363" spans="1:4" x14ac:dyDescent="0.25">
      <c r="A363" s="27" t="s">
        <v>3</v>
      </c>
      <c r="B363" s="24">
        <v>22</v>
      </c>
      <c r="C363" s="25">
        <v>6.09</v>
      </c>
      <c r="D363" s="26">
        <v>55.31</v>
      </c>
    </row>
    <row r="364" spans="1:4" x14ac:dyDescent="0.25">
      <c r="A364" s="23" t="s">
        <v>3</v>
      </c>
      <c r="B364" s="20">
        <v>19</v>
      </c>
      <c r="C364" s="21">
        <v>7.79</v>
      </c>
      <c r="D364" s="22">
        <v>34.770000000000003</v>
      </c>
    </row>
    <row r="365" spans="1:4" x14ac:dyDescent="0.25">
      <c r="A365" s="27" t="s">
        <v>3</v>
      </c>
      <c r="B365" s="24">
        <v>50</v>
      </c>
      <c r="C365" s="25">
        <v>5.58</v>
      </c>
      <c r="D365" s="26">
        <v>24.34</v>
      </c>
    </row>
    <row r="366" spans="1:4" x14ac:dyDescent="0.25">
      <c r="A366" s="23" t="s">
        <v>3</v>
      </c>
      <c r="B366" s="20">
        <v>32</v>
      </c>
      <c r="C366" s="21">
        <v>8.68</v>
      </c>
      <c r="D366" s="22">
        <v>89.26</v>
      </c>
    </row>
    <row r="367" spans="1:4" x14ac:dyDescent="0.25">
      <c r="A367" s="27" t="s">
        <v>3</v>
      </c>
      <c r="B367" s="24">
        <v>38</v>
      </c>
      <c r="C367" s="25">
        <v>7.81</v>
      </c>
      <c r="D367" s="26">
        <v>44.39</v>
      </c>
    </row>
    <row r="368" spans="1:4" x14ac:dyDescent="0.25">
      <c r="A368" s="23" t="s">
        <v>3</v>
      </c>
      <c r="B368" s="20">
        <v>27</v>
      </c>
      <c r="C368" s="21">
        <v>5.22</v>
      </c>
      <c r="D368" s="22">
        <v>28.76</v>
      </c>
    </row>
    <row r="369" spans="1:4" x14ac:dyDescent="0.25">
      <c r="A369" s="27" t="s">
        <v>3</v>
      </c>
      <c r="B369" s="24">
        <v>14</v>
      </c>
      <c r="C369" s="25">
        <v>8.6</v>
      </c>
      <c r="D369" s="26">
        <v>84.49</v>
      </c>
    </row>
    <row r="370" spans="1:4" x14ac:dyDescent="0.25">
      <c r="A370" s="23" t="s">
        <v>3</v>
      </c>
      <c r="B370" s="20">
        <v>8</v>
      </c>
      <c r="C370" s="21">
        <v>4.22</v>
      </c>
      <c r="D370" s="22">
        <v>52.93</v>
      </c>
    </row>
    <row r="371" spans="1:4" x14ac:dyDescent="0.25">
      <c r="A371" s="27" t="s">
        <v>3</v>
      </c>
      <c r="B371" s="24">
        <v>10</v>
      </c>
      <c r="C371" s="25">
        <v>6.95</v>
      </c>
      <c r="D371" s="26">
        <v>87.42</v>
      </c>
    </row>
    <row r="372" spans="1:4" x14ac:dyDescent="0.25">
      <c r="A372" s="23" t="s">
        <v>3</v>
      </c>
      <c r="B372" s="20">
        <v>26</v>
      </c>
      <c r="C372" s="21">
        <v>6.82</v>
      </c>
      <c r="D372" s="22">
        <v>51.97</v>
      </c>
    </row>
    <row r="373" spans="1:4" x14ac:dyDescent="0.25">
      <c r="A373" s="27" t="s">
        <v>3</v>
      </c>
      <c r="B373" s="24">
        <v>1</v>
      </c>
      <c r="C373" s="25">
        <v>9.06</v>
      </c>
      <c r="D373" s="26">
        <v>67.66</v>
      </c>
    </row>
    <row r="374" spans="1:4" x14ac:dyDescent="0.25">
      <c r="A374" s="23" t="s">
        <v>3</v>
      </c>
      <c r="B374" s="20">
        <v>9</v>
      </c>
      <c r="C374" s="21">
        <v>6.7</v>
      </c>
      <c r="D374" s="22">
        <v>47.74</v>
      </c>
    </row>
    <row r="375" spans="1:4" x14ac:dyDescent="0.25">
      <c r="A375" s="27" t="s">
        <v>3</v>
      </c>
      <c r="B375" s="24">
        <v>18</v>
      </c>
      <c r="C375" s="25">
        <v>4.0199999999999996</v>
      </c>
      <c r="D375" s="26">
        <v>70</v>
      </c>
    </row>
    <row r="376" spans="1:4" x14ac:dyDescent="0.25">
      <c r="A376" s="23" t="s">
        <v>3</v>
      </c>
      <c r="B376" s="20">
        <v>15</v>
      </c>
      <c r="C376" s="21">
        <v>9.5299999999999994</v>
      </c>
      <c r="D376" s="22">
        <v>73.02</v>
      </c>
    </row>
    <row r="377" spans="1:4" x14ac:dyDescent="0.25">
      <c r="A377" s="27" t="s">
        <v>3</v>
      </c>
      <c r="B377" s="24">
        <v>16</v>
      </c>
      <c r="C377" s="25">
        <v>6.49</v>
      </c>
      <c r="D377" s="26">
        <v>63.52</v>
      </c>
    </row>
    <row r="378" spans="1:4" x14ac:dyDescent="0.25">
      <c r="A378" s="23" t="s">
        <v>3</v>
      </c>
      <c r="B378" s="20">
        <v>43</v>
      </c>
      <c r="C378" s="21">
        <v>8.85</v>
      </c>
      <c r="D378" s="22">
        <v>66.16</v>
      </c>
    </row>
    <row r="379" spans="1:4" x14ac:dyDescent="0.25">
      <c r="A379" s="27" t="s">
        <v>3</v>
      </c>
      <c r="B379" s="24">
        <v>29</v>
      </c>
      <c r="C379" s="25">
        <v>6.27</v>
      </c>
      <c r="D379" s="26">
        <v>59.31</v>
      </c>
    </row>
    <row r="380" spans="1:4" x14ac:dyDescent="0.25">
      <c r="A380" s="23" t="s">
        <v>3</v>
      </c>
      <c r="B380" s="20">
        <v>50</v>
      </c>
      <c r="C380" s="21">
        <v>6.18</v>
      </c>
      <c r="D380" s="22">
        <v>31.57</v>
      </c>
    </row>
    <row r="381" spans="1:4" x14ac:dyDescent="0.25">
      <c r="A381" s="27" t="s">
        <v>3</v>
      </c>
      <c r="B381" s="24">
        <v>32</v>
      </c>
      <c r="C381" s="25">
        <v>8</v>
      </c>
      <c r="D381" s="26">
        <v>62.46</v>
      </c>
    </row>
    <row r="382" spans="1:4" x14ac:dyDescent="0.25">
      <c r="A382" s="23" t="s">
        <v>3</v>
      </c>
      <c r="B382" s="20">
        <v>12</v>
      </c>
      <c r="C382" s="21">
        <v>6.96</v>
      </c>
      <c r="D382" s="22">
        <v>61.19</v>
      </c>
    </row>
    <row r="383" spans="1:4" x14ac:dyDescent="0.25">
      <c r="A383" s="27" t="s">
        <v>3</v>
      </c>
      <c r="B383" s="24">
        <v>35</v>
      </c>
      <c r="C383" s="25">
        <v>9.56</v>
      </c>
      <c r="D383" s="26">
        <v>67.12</v>
      </c>
    </row>
    <row r="384" spans="1:4" x14ac:dyDescent="0.25">
      <c r="A384" s="23" t="s">
        <v>3</v>
      </c>
      <c r="B384" s="20">
        <v>45</v>
      </c>
      <c r="C384" s="21">
        <v>6.06</v>
      </c>
      <c r="D384" s="22">
        <v>54.51</v>
      </c>
    </row>
    <row r="385" spans="1:4" x14ac:dyDescent="0.25">
      <c r="A385" s="27" t="s">
        <v>3</v>
      </c>
      <c r="B385" s="24">
        <v>17</v>
      </c>
      <c r="C385" s="25">
        <v>7.7</v>
      </c>
      <c r="D385" s="26">
        <v>61.02</v>
      </c>
    </row>
    <row r="386" spans="1:4" x14ac:dyDescent="0.25">
      <c r="A386" s="23" t="s">
        <v>3</v>
      </c>
      <c r="B386" s="20">
        <v>27</v>
      </c>
      <c r="C386" s="21">
        <v>5.05</v>
      </c>
      <c r="D386" s="22">
        <v>73.69</v>
      </c>
    </row>
    <row r="387" spans="1:4" x14ac:dyDescent="0.25">
      <c r="A387" s="27" t="s">
        <v>3</v>
      </c>
      <c r="B387" s="24">
        <v>32</v>
      </c>
      <c r="C387" s="25">
        <v>7.38</v>
      </c>
      <c r="D387" s="26">
        <v>75.75</v>
      </c>
    </row>
    <row r="388" spans="1:4" x14ac:dyDescent="0.25">
      <c r="A388" s="23" t="s">
        <v>3</v>
      </c>
      <c r="B388" s="20">
        <v>48</v>
      </c>
      <c r="C388" s="21">
        <v>6.23</v>
      </c>
      <c r="D388" s="22">
        <v>36.51</v>
      </c>
    </row>
    <row r="389" spans="1:4" x14ac:dyDescent="0.25">
      <c r="A389" s="27" t="s">
        <v>3</v>
      </c>
      <c r="B389" s="24">
        <v>32</v>
      </c>
      <c r="C389" s="25">
        <v>7.19</v>
      </c>
      <c r="D389" s="26">
        <v>48.4</v>
      </c>
    </row>
    <row r="390" spans="1:4" x14ac:dyDescent="0.25">
      <c r="A390" s="23" t="s">
        <v>3</v>
      </c>
      <c r="B390" s="20">
        <v>16</v>
      </c>
      <c r="C390" s="21">
        <v>9.3800000000000008</v>
      </c>
      <c r="D390" s="22">
        <v>90.42</v>
      </c>
    </row>
    <row r="391" spans="1:4" x14ac:dyDescent="0.25">
      <c r="A391" s="27" t="s">
        <v>3</v>
      </c>
      <c r="B391" s="24">
        <v>39</v>
      </c>
      <c r="C391" s="25">
        <v>7.98</v>
      </c>
      <c r="D391" s="26">
        <v>55.94</v>
      </c>
    </row>
    <row r="392" spans="1:4" x14ac:dyDescent="0.25">
      <c r="A392" s="23" t="s">
        <v>3</v>
      </c>
      <c r="B392" s="20">
        <v>16</v>
      </c>
      <c r="C392" s="21">
        <v>6.66</v>
      </c>
      <c r="D392" s="22">
        <v>55.42</v>
      </c>
    </row>
    <row r="393" spans="1:4" x14ac:dyDescent="0.25">
      <c r="A393" s="27" t="s">
        <v>3</v>
      </c>
      <c r="B393" s="24">
        <v>10</v>
      </c>
      <c r="C393" s="25">
        <v>6.96</v>
      </c>
      <c r="D393" s="26">
        <v>47.98</v>
      </c>
    </row>
    <row r="394" spans="1:4" x14ac:dyDescent="0.25">
      <c r="A394" s="23" t="s">
        <v>3</v>
      </c>
      <c r="B394" s="20">
        <v>24</v>
      </c>
      <c r="C394" s="21">
        <v>7.07</v>
      </c>
      <c r="D394" s="22">
        <v>92.83</v>
      </c>
    </row>
    <row r="395" spans="1:4" x14ac:dyDescent="0.25">
      <c r="A395" s="27" t="s">
        <v>3</v>
      </c>
      <c r="B395" s="24">
        <v>64</v>
      </c>
      <c r="C395" s="25">
        <v>8.08</v>
      </c>
      <c r="D395" s="26">
        <v>89.18</v>
      </c>
    </row>
    <row r="396" spans="1:4" x14ac:dyDescent="0.25">
      <c r="A396" s="23" t="s">
        <v>3</v>
      </c>
      <c r="B396" s="20">
        <v>34</v>
      </c>
      <c r="C396" s="21">
        <v>6.25</v>
      </c>
      <c r="D396" s="22">
        <v>35.03</v>
      </c>
    </row>
    <row r="397" spans="1:4" x14ac:dyDescent="0.25">
      <c r="A397" s="27" t="s">
        <v>3</v>
      </c>
      <c r="B397" s="24">
        <v>37</v>
      </c>
      <c r="C397" s="25">
        <v>5.15</v>
      </c>
      <c r="D397" s="26">
        <v>36.72</v>
      </c>
    </row>
    <row r="398" spans="1:4" x14ac:dyDescent="0.25">
      <c r="A398" s="23" t="s">
        <v>3</v>
      </c>
      <c r="B398" s="20">
        <v>25</v>
      </c>
      <c r="C398" s="21">
        <v>8.5500000000000007</v>
      </c>
      <c r="D398" s="22">
        <v>37.83</v>
      </c>
    </row>
    <row r="399" spans="1:4" x14ac:dyDescent="0.25">
      <c r="A399" s="27" t="s">
        <v>3</v>
      </c>
      <c r="B399" s="24">
        <v>18</v>
      </c>
      <c r="C399" s="25">
        <v>7.31</v>
      </c>
      <c r="D399" s="26">
        <v>53.57</v>
      </c>
    </row>
    <row r="400" spans="1:4" x14ac:dyDescent="0.25">
      <c r="A400" s="23" t="s">
        <v>3</v>
      </c>
      <c r="B400" s="20">
        <v>34</v>
      </c>
      <c r="C400" s="21">
        <v>8.41</v>
      </c>
      <c r="D400" s="22">
        <v>8.69</v>
      </c>
    </row>
    <row r="401" spans="1:4" x14ac:dyDescent="0.25">
      <c r="A401" s="27" t="s">
        <v>3</v>
      </c>
      <c r="B401" s="24">
        <v>10</v>
      </c>
      <c r="C401" s="25">
        <v>5.65</v>
      </c>
      <c r="D401" s="26">
        <v>20.309999999999999</v>
      </c>
    </row>
    <row r="402" spans="1:4" x14ac:dyDescent="0.25">
      <c r="A402" s="23" t="s">
        <v>3</v>
      </c>
      <c r="B402" s="20">
        <v>46</v>
      </c>
      <c r="C402" s="21">
        <v>9.6199999999999992</v>
      </c>
      <c r="D402" s="22">
        <v>92.89</v>
      </c>
    </row>
    <row r="403" spans="1:4" x14ac:dyDescent="0.25">
      <c r="A403" s="27" t="s">
        <v>3</v>
      </c>
      <c r="B403" s="24">
        <v>25</v>
      </c>
      <c r="C403" s="25">
        <v>5.94</v>
      </c>
      <c r="D403" s="26">
        <v>100.07</v>
      </c>
    </row>
    <row r="404" spans="1:4" x14ac:dyDescent="0.25">
      <c r="A404" s="23" t="s">
        <v>3</v>
      </c>
      <c r="B404" s="20">
        <v>19</v>
      </c>
      <c r="C404" s="21">
        <v>6.22</v>
      </c>
      <c r="D404" s="22">
        <v>33.18</v>
      </c>
    </row>
    <row r="405" spans="1:4" x14ac:dyDescent="0.25">
      <c r="A405" s="27" t="s">
        <v>3</v>
      </c>
      <c r="B405" s="24">
        <v>7</v>
      </c>
      <c r="C405" s="25">
        <v>6.99</v>
      </c>
      <c r="D405" s="26">
        <v>57.18</v>
      </c>
    </row>
    <row r="406" spans="1:4" x14ac:dyDescent="0.25">
      <c r="A406" s="23" t="s">
        <v>3</v>
      </c>
      <c r="B406" s="20">
        <v>17</v>
      </c>
      <c r="C406" s="21">
        <v>6.05</v>
      </c>
      <c r="D406" s="22">
        <v>67.25</v>
      </c>
    </row>
    <row r="407" spans="1:4" x14ac:dyDescent="0.25">
      <c r="A407" s="27" t="s">
        <v>3</v>
      </c>
      <c r="B407" s="24">
        <v>26</v>
      </c>
      <c r="C407" s="25">
        <v>5.31</v>
      </c>
      <c r="D407" s="26">
        <v>52.1</v>
      </c>
    </row>
    <row r="408" spans="1:4" x14ac:dyDescent="0.25">
      <c r="A408" s="23" t="s">
        <v>3</v>
      </c>
      <c r="B408" s="20">
        <v>49</v>
      </c>
      <c r="C408" s="21">
        <v>5.61</v>
      </c>
      <c r="D408" s="22">
        <v>71.069999999999993</v>
      </c>
    </row>
    <row r="409" spans="1:4" x14ac:dyDescent="0.25">
      <c r="A409" s="27" t="s">
        <v>3</v>
      </c>
      <c r="B409" s="24">
        <v>24</v>
      </c>
      <c r="C409" s="25">
        <v>8.83</v>
      </c>
      <c r="D409" s="26">
        <v>76.27</v>
      </c>
    </row>
    <row r="410" spans="1:4" x14ac:dyDescent="0.25">
      <c r="A410" s="23" t="s">
        <v>3</v>
      </c>
      <c r="B410" s="20">
        <v>25</v>
      </c>
      <c r="C410" s="21">
        <v>4.57</v>
      </c>
      <c r="D410" s="22">
        <v>45.88</v>
      </c>
    </row>
    <row r="411" spans="1:4" x14ac:dyDescent="0.25">
      <c r="A411" s="27" t="s">
        <v>3</v>
      </c>
      <c r="B411" s="24">
        <v>17</v>
      </c>
      <c r="C411" s="25">
        <v>5.99</v>
      </c>
      <c r="D411" s="26">
        <v>80.13</v>
      </c>
    </row>
    <row r="412" spans="1:4" x14ac:dyDescent="0.25">
      <c r="A412" s="23" t="s">
        <v>3</v>
      </c>
      <c r="B412" s="20">
        <v>42</v>
      </c>
      <c r="C412" s="21">
        <v>7.67</v>
      </c>
      <c r="D412" s="22">
        <v>58.01</v>
      </c>
    </row>
    <row r="413" spans="1:4" x14ac:dyDescent="0.25">
      <c r="A413" s="27" t="s">
        <v>3</v>
      </c>
      <c r="B413" s="24">
        <v>29</v>
      </c>
      <c r="C413" s="25">
        <v>8.2899999999999991</v>
      </c>
      <c r="D413" s="26">
        <v>50.65</v>
      </c>
    </row>
    <row r="414" spans="1:4" x14ac:dyDescent="0.25">
      <c r="A414" s="23" t="s">
        <v>3</v>
      </c>
      <c r="B414" s="20">
        <v>9</v>
      </c>
      <c r="C414" s="21">
        <v>9.23</v>
      </c>
      <c r="D414" s="22">
        <v>82.68</v>
      </c>
    </row>
    <row r="415" spans="1:4" x14ac:dyDescent="0.25">
      <c r="A415" s="27" t="s">
        <v>3</v>
      </c>
      <c r="B415" s="24">
        <v>36</v>
      </c>
      <c r="C415" s="25">
        <v>5.98</v>
      </c>
      <c r="D415" s="26">
        <v>56.8</v>
      </c>
    </row>
    <row r="416" spans="1:4" x14ac:dyDescent="0.25">
      <c r="A416" s="23" t="s">
        <v>3</v>
      </c>
      <c r="B416" s="20">
        <v>15</v>
      </c>
      <c r="C416" s="21">
        <v>5.35</v>
      </c>
      <c r="D416" s="22">
        <v>43.32</v>
      </c>
    </row>
    <row r="417" spans="1:4" x14ac:dyDescent="0.25">
      <c r="A417" s="27" t="s">
        <v>3</v>
      </c>
      <c r="B417" s="24">
        <v>24</v>
      </c>
      <c r="C417" s="25">
        <v>9.02</v>
      </c>
      <c r="D417" s="26">
        <v>68.38</v>
      </c>
    </row>
    <row r="418" spans="1:4" x14ac:dyDescent="0.25">
      <c r="A418" s="23" t="s">
        <v>3</v>
      </c>
      <c r="B418" s="20">
        <v>28</v>
      </c>
      <c r="C418" s="21">
        <v>7.27</v>
      </c>
      <c r="D418" s="22">
        <v>33.450000000000003</v>
      </c>
    </row>
    <row r="419" spans="1:4" x14ac:dyDescent="0.25">
      <c r="A419" s="27" t="s">
        <v>3</v>
      </c>
      <c r="B419" s="24">
        <v>26</v>
      </c>
      <c r="C419" s="25">
        <v>9.3000000000000007</v>
      </c>
      <c r="D419" s="26">
        <v>78.83</v>
      </c>
    </row>
    <row r="420" spans="1:4" x14ac:dyDescent="0.25">
      <c r="A420" s="23" t="s">
        <v>3</v>
      </c>
      <c r="B420" s="20">
        <v>20</v>
      </c>
      <c r="C420" s="21">
        <v>6.75</v>
      </c>
      <c r="D420" s="22">
        <v>79.989999999999995</v>
      </c>
    </row>
    <row r="421" spans="1:4" x14ac:dyDescent="0.25">
      <c r="A421" s="27" t="s">
        <v>3</v>
      </c>
      <c r="B421" s="24">
        <v>36</v>
      </c>
      <c r="C421" s="25">
        <v>8.8800000000000008</v>
      </c>
      <c r="D421" s="26">
        <v>73.25</v>
      </c>
    </row>
    <row r="422" spans="1:4" x14ac:dyDescent="0.25">
      <c r="A422" s="23" t="s">
        <v>3</v>
      </c>
      <c r="B422" s="20">
        <v>36</v>
      </c>
      <c r="C422" s="21">
        <v>7.25</v>
      </c>
      <c r="D422" s="22">
        <v>42.01</v>
      </c>
    </row>
    <row r="423" spans="1:4" x14ac:dyDescent="0.25">
      <c r="A423" s="27" t="s">
        <v>3</v>
      </c>
      <c r="B423" s="24">
        <v>5</v>
      </c>
      <c r="C423" s="25">
        <v>6.8</v>
      </c>
      <c r="D423" s="26">
        <v>61.9</v>
      </c>
    </row>
    <row r="424" spans="1:4" x14ac:dyDescent="0.25">
      <c r="A424" s="23" t="s">
        <v>3</v>
      </c>
      <c r="B424" s="20">
        <v>15</v>
      </c>
      <c r="C424" s="21">
        <v>6.65</v>
      </c>
      <c r="D424" s="22">
        <v>54.56</v>
      </c>
    </row>
    <row r="425" spans="1:4" x14ac:dyDescent="0.25">
      <c r="A425" s="27" t="s">
        <v>3</v>
      </c>
      <c r="B425" s="24">
        <v>28</v>
      </c>
      <c r="C425" s="25">
        <v>6.93</v>
      </c>
      <c r="D425" s="26">
        <v>71.62</v>
      </c>
    </row>
    <row r="426" spans="1:4" x14ac:dyDescent="0.25">
      <c r="A426" s="23" t="s">
        <v>3</v>
      </c>
      <c r="B426" s="20">
        <v>35</v>
      </c>
      <c r="C426" s="21">
        <v>8.74</v>
      </c>
      <c r="D426" s="22">
        <v>72.92</v>
      </c>
    </row>
    <row r="427" spans="1:4" x14ac:dyDescent="0.25">
      <c r="A427" s="27" t="s">
        <v>3</v>
      </c>
      <c r="B427" s="24">
        <v>29</v>
      </c>
      <c r="C427" s="25">
        <v>7.9</v>
      </c>
      <c r="D427" s="26">
        <v>41.49</v>
      </c>
    </row>
    <row r="428" spans="1:4" x14ac:dyDescent="0.25">
      <c r="A428" s="23" t="s">
        <v>3</v>
      </c>
      <c r="B428" s="20">
        <v>42</v>
      </c>
      <c r="C428" s="21">
        <v>6.73</v>
      </c>
      <c r="D428" s="22">
        <v>67.739999999999995</v>
      </c>
    </row>
    <row r="429" spans="1:4" x14ac:dyDescent="0.25">
      <c r="A429" s="27" t="s">
        <v>3</v>
      </c>
      <c r="B429" s="24">
        <v>14</v>
      </c>
      <c r="C429" s="25">
        <v>5.79</v>
      </c>
      <c r="D429" s="26">
        <v>43.41</v>
      </c>
    </row>
    <row r="430" spans="1:4" x14ac:dyDescent="0.25">
      <c r="A430" s="23" t="s">
        <v>3</v>
      </c>
      <c r="B430" s="20">
        <v>25</v>
      </c>
      <c r="C430" s="21">
        <v>4.99</v>
      </c>
      <c r="D430" s="22">
        <v>42.91</v>
      </c>
    </row>
    <row r="431" spans="1:4" x14ac:dyDescent="0.25">
      <c r="A431" s="27" t="s">
        <v>3</v>
      </c>
      <c r="B431" s="24">
        <v>5</v>
      </c>
      <c r="C431" s="25">
        <v>8.52</v>
      </c>
      <c r="D431" s="26">
        <v>66.650000000000006</v>
      </c>
    </row>
    <row r="432" spans="1:4" x14ac:dyDescent="0.25">
      <c r="A432" s="23" t="s">
        <v>3</v>
      </c>
      <c r="B432" s="20">
        <v>74</v>
      </c>
      <c r="C432" s="21">
        <v>6.65</v>
      </c>
      <c r="D432" s="22">
        <v>55.63</v>
      </c>
    </row>
    <row r="433" spans="1:4" x14ac:dyDescent="0.25">
      <c r="A433" s="27" t="s">
        <v>3</v>
      </c>
      <c r="B433" s="24">
        <v>2</v>
      </c>
      <c r="C433" s="25">
        <v>7.12</v>
      </c>
      <c r="D433" s="26">
        <v>89.46</v>
      </c>
    </row>
    <row r="434" spans="1:4" x14ac:dyDescent="0.25">
      <c r="A434" s="23" t="s">
        <v>3</v>
      </c>
      <c r="B434" s="20">
        <v>51</v>
      </c>
      <c r="C434" s="21">
        <v>7.45</v>
      </c>
      <c r="D434" s="22">
        <v>35.75</v>
      </c>
    </row>
    <row r="435" spans="1:4" x14ac:dyDescent="0.25">
      <c r="A435" s="27" t="s">
        <v>3</v>
      </c>
      <c r="B435" s="24">
        <v>38</v>
      </c>
      <c r="C435" s="25">
        <v>6.02</v>
      </c>
      <c r="D435" s="26">
        <v>45.03</v>
      </c>
    </row>
    <row r="436" spans="1:4" x14ac:dyDescent="0.25">
      <c r="A436" s="23" t="s">
        <v>3</v>
      </c>
      <c r="B436" s="20">
        <v>21</v>
      </c>
      <c r="C436" s="21">
        <v>7.87</v>
      </c>
      <c r="D436" s="22">
        <v>55.21</v>
      </c>
    </row>
    <row r="437" spans="1:4" x14ac:dyDescent="0.25">
      <c r="A437" s="27" t="s">
        <v>3</v>
      </c>
      <c r="B437" s="24">
        <v>48</v>
      </c>
      <c r="C437" s="25">
        <v>4.6900000000000004</v>
      </c>
      <c r="D437" s="26">
        <v>61.81</v>
      </c>
    </row>
    <row r="438" spans="1:4" x14ac:dyDescent="0.25">
      <c r="A438" s="23" t="s">
        <v>3</v>
      </c>
      <c r="B438" s="20">
        <v>14</v>
      </c>
      <c r="C438" s="21">
        <v>6.74</v>
      </c>
      <c r="D438" s="22">
        <v>79.67</v>
      </c>
    </row>
    <row r="439" spans="1:4" x14ac:dyDescent="0.25">
      <c r="A439" s="27" t="s">
        <v>3</v>
      </c>
      <c r="B439" s="24">
        <v>38</v>
      </c>
      <c r="C439" s="25">
        <v>4.92</v>
      </c>
      <c r="D439" s="26">
        <v>38.86</v>
      </c>
    </row>
    <row r="440" spans="1:4" x14ac:dyDescent="0.25">
      <c r="A440" s="23" t="s">
        <v>3</v>
      </c>
      <c r="B440" s="20">
        <v>36</v>
      </c>
      <c r="C440" s="21">
        <v>7.25</v>
      </c>
      <c r="D440" s="22">
        <v>91.39</v>
      </c>
    </row>
    <row r="441" spans="1:4" x14ac:dyDescent="0.25">
      <c r="A441" s="27" t="s">
        <v>3</v>
      </c>
      <c r="B441" s="24">
        <v>22</v>
      </c>
      <c r="C441" s="25">
        <v>5.05</v>
      </c>
      <c r="D441" s="26">
        <v>45.65</v>
      </c>
    </row>
    <row r="442" spans="1:4" x14ac:dyDescent="0.25">
      <c r="A442" s="23" t="s">
        <v>3</v>
      </c>
      <c r="B442" s="20">
        <v>24</v>
      </c>
      <c r="C442" s="21">
        <v>5.65</v>
      </c>
      <c r="D442" s="22">
        <v>65.02</v>
      </c>
    </row>
    <row r="443" spans="1:4" x14ac:dyDescent="0.25">
      <c r="A443" s="27" t="s">
        <v>3</v>
      </c>
      <c r="B443" s="24">
        <v>22</v>
      </c>
      <c r="C443" s="25">
        <v>9.1999999999999993</v>
      </c>
      <c r="D443" s="26">
        <v>72.510000000000005</v>
      </c>
    </row>
    <row r="444" spans="1:4" x14ac:dyDescent="0.25">
      <c r="A444" s="23" t="s">
        <v>3</v>
      </c>
      <c r="B444" s="20">
        <v>29</v>
      </c>
      <c r="C444" s="21">
        <v>6.32</v>
      </c>
      <c r="D444" s="22">
        <v>73.260000000000005</v>
      </c>
    </row>
    <row r="445" spans="1:4" x14ac:dyDescent="0.25">
      <c r="A445" s="27" t="s">
        <v>3</v>
      </c>
      <c r="B445" s="24">
        <v>7</v>
      </c>
      <c r="C445" s="25">
        <v>4.3899999999999997</v>
      </c>
      <c r="D445" s="26">
        <v>20.170000000000002</v>
      </c>
    </row>
    <row r="446" spans="1:4" x14ac:dyDescent="0.25">
      <c r="A446" s="23" t="s">
        <v>3</v>
      </c>
      <c r="B446" s="20">
        <v>43</v>
      </c>
      <c r="C446" s="21">
        <v>9.18</v>
      </c>
      <c r="D446" s="22">
        <v>65.19</v>
      </c>
    </row>
    <row r="447" spans="1:4" x14ac:dyDescent="0.25">
      <c r="A447" s="27" t="s">
        <v>3</v>
      </c>
      <c r="B447" s="24">
        <v>15</v>
      </c>
      <c r="C447" s="25">
        <v>7.42</v>
      </c>
      <c r="D447" s="26">
        <v>53.4</v>
      </c>
    </row>
    <row r="448" spans="1:4" x14ac:dyDescent="0.25">
      <c r="A448" s="23" t="s">
        <v>3</v>
      </c>
      <c r="B448" s="20">
        <v>14</v>
      </c>
      <c r="C448" s="21">
        <v>9.69</v>
      </c>
      <c r="D448" s="22">
        <v>82.07</v>
      </c>
    </row>
    <row r="449" spans="1:4" x14ac:dyDescent="0.25">
      <c r="A449" s="27" t="s">
        <v>3</v>
      </c>
      <c r="B449" s="24">
        <v>2</v>
      </c>
      <c r="C449" s="25">
        <v>6.03</v>
      </c>
      <c r="D449" s="26">
        <v>66.72</v>
      </c>
    </row>
    <row r="450" spans="1:4" x14ac:dyDescent="0.25">
      <c r="A450" s="23" t="s">
        <v>3</v>
      </c>
      <c r="B450" s="20">
        <v>68</v>
      </c>
      <c r="C450" s="21">
        <v>4.37</v>
      </c>
      <c r="D450" s="22">
        <v>23.31</v>
      </c>
    </row>
    <row r="451" spans="1:4" x14ac:dyDescent="0.25">
      <c r="A451" s="27" t="s">
        <v>3</v>
      </c>
      <c r="B451" s="24">
        <v>19</v>
      </c>
      <c r="C451" s="25">
        <v>7.73</v>
      </c>
      <c r="D451" s="26">
        <v>75.430000000000007</v>
      </c>
    </row>
    <row r="452" spans="1:4" x14ac:dyDescent="0.25">
      <c r="A452" s="23" t="s">
        <v>3</v>
      </c>
      <c r="B452" s="20">
        <v>10</v>
      </c>
      <c r="C452" s="21">
        <v>4.8</v>
      </c>
      <c r="D452" s="22">
        <v>29.99</v>
      </c>
    </row>
    <row r="453" spans="1:4" x14ac:dyDescent="0.25">
      <c r="A453" s="27" t="s">
        <v>3</v>
      </c>
      <c r="B453" s="24">
        <v>29</v>
      </c>
      <c r="C453" s="25">
        <v>4.8499999999999996</v>
      </c>
      <c r="D453" s="26">
        <v>59.93</v>
      </c>
    </row>
    <row r="454" spans="1:4" x14ac:dyDescent="0.25">
      <c r="A454" s="23" t="s">
        <v>3</v>
      </c>
      <c r="B454" s="20">
        <v>50</v>
      </c>
      <c r="C454" s="21">
        <v>8.42</v>
      </c>
      <c r="D454" s="22">
        <v>88.33</v>
      </c>
    </row>
    <row r="455" spans="1:4" x14ac:dyDescent="0.25">
      <c r="A455" s="27" t="s">
        <v>3</v>
      </c>
      <c r="B455" s="24">
        <v>2</v>
      </c>
      <c r="C455" s="25">
        <v>9.73</v>
      </c>
      <c r="D455" s="26">
        <v>94.71</v>
      </c>
    </row>
    <row r="456" spans="1:4" x14ac:dyDescent="0.25">
      <c r="A456" s="23" t="s">
        <v>3</v>
      </c>
      <c r="B456" s="20">
        <v>40</v>
      </c>
      <c r="C456" s="21">
        <v>9.27</v>
      </c>
      <c r="D456" s="22">
        <v>55.3</v>
      </c>
    </row>
    <row r="457" spans="1:4" x14ac:dyDescent="0.25">
      <c r="A457" s="27" t="s">
        <v>3</v>
      </c>
      <c r="B457" s="24">
        <v>23</v>
      </c>
      <c r="C457" s="25">
        <v>4.6100000000000003</v>
      </c>
      <c r="D457" s="26">
        <v>41.34</v>
      </c>
    </row>
    <row r="458" spans="1:4" x14ac:dyDescent="0.25">
      <c r="A458" s="23" t="s">
        <v>3</v>
      </c>
      <c r="B458" s="20">
        <v>35</v>
      </c>
      <c r="C458" s="21">
        <v>7.46</v>
      </c>
      <c r="D458" s="22">
        <v>55.88</v>
      </c>
    </row>
    <row r="459" spans="1:4" x14ac:dyDescent="0.25">
      <c r="A459" s="27" t="s">
        <v>3</v>
      </c>
      <c r="B459" s="24">
        <v>36</v>
      </c>
      <c r="C459" s="25">
        <v>5.86</v>
      </c>
      <c r="D459" s="26">
        <v>50.94</v>
      </c>
    </row>
    <row r="460" spans="1:4" x14ac:dyDescent="0.25">
      <c r="A460" s="23" t="s">
        <v>3</v>
      </c>
      <c r="B460" s="20">
        <v>8</v>
      </c>
      <c r="C460" s="21">
        <v>9.1999999999999993</v>
      </c>
      <c r="D460" s="22">
        <v>73.45</v>
      </c>
    </row>
    <row r="461" spans="1:4" x14ac:dyDescent="0.25">
      <c r="A461" s="27" t="s">
        <v>3</v>
      </c>
      <c r="B461" s="24">
        <v>20</v>
      </c>
      <c r="C461" s="25">
        <v>4.46</v>
      </c>
      <c r="D461" s="26">
        <v>34.049999999999997</v>
      </c>
    </row>
    <row r="462" spans="1:4" x14ac:dyDescent="0.25">
      <c r="A462" s="23" t="s">
        <v>3</v>
      </c>
      <c r="B462" s="20">
        <v>37</v>
      </c>
      <c r="C462" s="21">
        <v>9.44</v>
      </c>
      <c r="D462" s="22">
        <v>61.2</v>
      </c>
    </row>
    <row r="463" spans="1:4" x14ac:dyDescent="0.25">
      <c r="A463" s="27" t="s">
        <v>3</v>
      </c>
      <c r="B463" s="24">
        <v>46</v>
      </c>
      <c r="C463" s="25">
        <v>9.4700000000000006</v>
      </c>
      <c r="D463" s="26">
        <v>75.08</v>
      </c>
    </row>
    <row r="464" spans="1:4" x14ac:dyDescent="0.25">
      <c r="A464" s="23" t="s">
        <v>3</v>
      </c>
      <c r="B464" s="20">
        <v>26</v>
      </c>
      <c r="C464" s="21">
        <v>7.81</v>
      </c>
      <c r="D464" s="22">
        <v>71.47</v>
      </c>
    </row>
    <row r="465" spans="1:4" x14ac:dyDescent="0.25">
      <c r="A465" s="27" t="s">
        <v>3</v>
      </c>
      <c r="B465" s="24">
        <v>31</v>
      </c>
      <c r="C465" s="25">
        <v>6.34</v>
      </c>
      <c r="D465" s="26">
        <v>56.08</v>
      </c>
    </row>
    <row r="466" spans="1:4" x14ac:dyDescent="0.25">
      <c r="A466" s="23" t="s">
        <v>3</v>
      </c>
      <c r="B466" s="20">
        <v>40</v>
      </c>
      <c r="C466" s="21">
        <v>5.5</v>
      </c>
      <c r="D466" s="22">
        <v>70.36</v>
      </c>
    </row>
    <row r="467" spans="1:4" x14ac:dyDescent="0.25">
      <c r="A467" s="27" t="s">
        <v>3</v>
      </c>
      <c r="B467" s="24">
        <v>34</v>
      </c>
      <c r="C467" s="25">
        <v>9.99</v>
      </c>
      <c r="D467" s="26">
        <v>92.22</v>
      </c>
    </row>
    <row r="468" spans="1:4" x14ac:dyDescent="0.25">
      <c r="A468" s="23" t="s">
        <v>3</v>
      </c>
      <c r="B468" s="20">
        <v>34</v>
      </c>
      <c r="C468" s="21">
        <v>8.89</v>
      </c>
      <c r="D468" s="22">
        <v>85.79</v>
      </c>
    </row>
    <row r="469" spans="1:4" x14ac:dyDescent="0.25">
      <c r="A469" s="27" t="s">
        <v>3</v>
      </c>
      <c r="B469" s="24">
        <v>23</v>
      </c>
      <c r="C469" s="25">
        <v>9.3000000000000007</v>
      </c>
      <c r="D469" s="26">
        <v>58.26</v>
      </c>
    </row>
    <row r="470" spans="1:4" x14ac:dyDescent="0.25">
      <c r="A470" s="23" t="s">
        <v>3</v>
      </c>
      <c r="B470" s="20">
        <v>8</v>
      </c>
      <c r="C470" s="21">
        <v>6.67</v>
      </c>
      <c r="D470" s="22">
        <v>50.18</v>
      </c>
    </row>
    <row r="471" spans="1:4" x14ac:dyDescent="0.25">
      <c r="A471" s="27" t="s">
        <v>3</v>
      </c>
      <c r="B471" s="24">
        <v>18</v>
      </c>
      <c r="C471" s="25">
        <v>6.54</v>
      </c>
      <c r="D471" s="26">
        <v>60.5</v>
      </c>
    </row>
    <row r="472" spans="1:4" x14ac:dyDescent="0.25">
      <c r="A472" s="23" t="s">
        <v>3</v>
      </c>
      <c r="B472" s="20">
        <v>38</v>
      </c>
      <c r="C472" s="21">
        <v>6.92</v>
      </c>
      <c r="D472" s="22">
        <v>50.8</v>
      </c>
    </row>
    <row r="473" spans="1:4" x14ac:dyDescent="0.25">
      <c r="A473" s="27" t="s">
        <v>3</v>
      </c>
      <c r="B473" s="24">
        <v>33</v>
      </c>
      <c r="C473" s="25">
        <v>5.91</v>
      </c>
      <c r="D473" s="26">
        <v>54.85</v>
      </c>
    </row>
    <row r="474" spans="1:4" x14ac:dyDescent="0.25">
      <c r="A474" s="23" t="s">
        <v>3</v>
      </c>
      <c r="B474" s="20">
        <v>1</v>
      </c>
      <c r="C474" s="21">
        <v>5.76</v>
      </c>
      <c r="D474" s="22">
        <v>36.57</v>
      </c>
    </row>
    <row r="475" spans="1:4" x14ac:dyDescent="0.25">
      <c r="A475" s="27" t="s">
        <v>3</v>
      </c>
      <c r="B475" s="24">
        <v>28</v>
      </c>
      <c r="C475" s="25">
        <v>9.27</v>
      </c>
      <c r="D475" s="26">
        <v>81.64</v>
      </c>
    </row>
    <row r="476" spans="1:4" x14ac:dyDescent="0.25">
      <c r="A476" s="23" t="s">
        <v>3</v>
      </c>
      <c r="B476" s="20">
        <v>40</v>
      </c>
      <c r="C476" s="21">
        <v>9.2100000000000009</v>
      </c>
      <c r="D476" s="22">
        <v>67.63</v>
      </c>
    </row>
    <row r="477" spans="1:4" x14ac:dyDescent="0.25">
      <c r="A477" s="27" t="s">
        <v>3</v>
      </c>
      <c r="B477" s="24">
        <v>41</v>
      </c>
      <c r="C477" s="25">
        <v>4.6399999999999997</v>
      </c>
      <c r="D477" s="26">
        <v>38.450000000000003</v>
      </c>
    </row>
    <row r="478" spans="1:4" x14ac:dyDescent="0.25">
      <c r="A478" s="23" t="s">
        <v>3</v>
      </c>
      <c r="B478" s="20">
        <v>31</v>
      </c>
      <c r="C478" s="21">
        <v>7.46</v>
      </c>
      <c r="D478" s="22">
        <v>52.4</v>
      </c>
    </row>
    <row r="479" spans="1:4" x14ac:dyDescent="0.25">
      <c r="A479" s="27" t="s">
        <v>3</v>
      </c>
      <c r="B479" s="24">
        <v>57</v>
      </c>
      <c r="C479" s="25">
        <v>5.85</v>
      </c>
      <c r="D479" s="26">
        <v>28.16</v>
      </c>
    </row>
    <row r="480" spans="1:4" x14ac:dyDescent="0.25">
      <c r="A480" s="23" t="s">
        <v>3</v>
      </c>
      <c r="B480" s="20">
        <v>43</v>
      </c>
      <c r="C480" s="21">
        <v>6.23</v>
      </c>
      <c r="D480" s="22">
        <v>42.26</v>
      </c>
    </row>
    <row r="481" spans="1:4" x14ac:dyDescent="0.25">
      <c r="A481" s="27" t="s">
        <v>3</v>
      </c>
      <c r="B481" s="24">
        <v>24</v>
      </c>
      <c r="C481" s="25">
        <v>6.46</v>
      </c>
      <c r="D481" s="26">
        <v>50.33</v>
      </c>
    </row>
    <row r="482" spans="1:4" x14ac:dyDescent="0.25">
      <c r="A482" s="23" t="s">
        <v>3</v>
      </c>
      <c r="B482" s="20">
        <v>32</v>
      </c>
      <c r="C482" s="21">
        <v>7.48</v>
      </c>
      <c r="D482" s="22">
        <v>49.8</v>
      </c>
    </row>
    <row r="483" spans="1:4" x14ac:dyDescent="0.25">
      <c r="A483" s="27" t="s">
        <v>3</v>
      </c>
      <c r="B483" s="24">
        <v>48</v>
      </c>
      <c r="C483" s="25">
        <v>5.93</v>
      </c>
      <c r="D483" s="26">
        <v>10.96</v>
      </c>
    </row>
    <row r="484" spans="1:4" x14ac:dyDescent="0.25">
      <c r="A484" s="23" t="s">
        <v>3</v>
      </c>
      <c r="B484" s="20">
        <v>51</v>
      </c>
      <c r="C484" s="21">
        <v>4.96</v>
      </c>
      <c r="D484" s="22">
        <v>35.53</v>
      </c>
    </row>
    <row r="485" spans="1:4" x14ac:dyDescent="0.25">
      <c r="A485" s="27" t="s">
        <v>3</v>
      </c>
      <c r="B485" s="24">
        <v>7</v>
      </c>
      <c r="C485" s="25">
        <v>4.0599999999999996</v>
      </c>
      <c r="D485" s="26">
        <v>21.98</v>
      </c>
    </row>
    <row r="486" spans="1:4" x14ac:dyDescent="0.25">
      <c r="A486" s="23" t="s">
        <v>3</v>
      </c>
      <c r="B486" s="20">
        <v>29</v>
      </c>
      <c r="C486" s="21">
        <v>4.1500000000000004</v>
      </c>
      <c r="D486" s="22">
        <v>20.84</v>
      </c>
    </row>
    <row r="487" spans="1:4" x14ac:dyDescent="0.25">
      <c r="A487" s="27" t="s">
        <v>3</v>
      </c>
      <c r="B487" s="24">
        <v>32</v>
      </c>
      <c r="C487" s="25">
        <v>4.3099999999999996</v>
      </c>
      <c r="D487" s="26">
        <v>33.97</v>
      </c>
    </row>
    <row r="488" spans="1:4" x14ac:dyDescent="0.25">
      <c r="A488" s="23" t="s">
        <v>3</v>
      </c>
      <c r="B488" s="20">
        <v>39</v>
      </c>
      <c r="C488" s="21">
        <v>7.07</v>
      </c>
      <c r="D488" s="22">
        <v>48.18</v>
      </c>
    </row>
    <row r="489" spans="1:4" x14ac:dyDescent="0.25">
      <c r="A489" s="27" t="s">
        <v>3</v>
      </c>
      <c r="B489" s="24">
        <v>37</v>
      </c>
      <c r="C489" s="25">
        <v>6.64</v>
      </c>
      <c r="D489" s="26">
        <v>66.959999999999994</v>
      </c>
    </row>
    <row r="490" spans="1:4" x14ac:dyDescent="0.25">
      <c r="A490" s="23" t="s">
        <v>3</v>
      </c>
      <c r="B490" s="20">
        <v>15</v>
      </c>
      <c r="C490" s="21">
        <v>4.62</v>
      </c>
      <c r="D490" s="22">
        <v>65.36</v>
      </c>
    </row>
    <row r="491" spans="1:4" x14ac:dyDescent="0.25">
      <c r="A491" s="27" t="s">
        <v>3</v>
      </c>
      <c r="B491" s="24">
        <v>52</v>
      </c>
      <c r="C491" s="25">
        <v>4.03</v>
      </c>
      <c r="D491" s="26">
        <v>25.68</v>
      </c>
    </row>
    <row r="492" spans="1:4" x14ac:dyDescent="0.25">
      <c r="A492" s="23" t="s">
        <v>3</v>
      </c>
      <c r="B492" s="20">
        <v>23</v>
      </c>
      <c r="C492" s="21">
        <v>8.9700000000000006</v>
      </c>
      <c r="D492" s="22">
        <v>53.51</v>
      </c>
    </row>
    <row r="493" spans="1:4" x14ac:dyDescent="0.25">
      <c r="A493" s="27" t="s">
        <v>3</v>
      </c>
      <c r="B493" s="24">
        <v>50</v>
      </c>
      <c r="C493" s="25">
        <v>5.21</v>
      </c>
      <c r="D493" s="26">
        <v>92.88</v>
      </c>
    </row>
    <row r="494" spans="1:4" x14ac:dyDescent="0.25">
      <c r="A494" s="23" t="s">
        <v>3</v>
      </c>
      <c r="B494" s="20">
        <v>17</v>
      </c>
      <c r="C494" s="21">
        <v>7.93</v>
      </c>
      <c r="D494" s="22">
        <v>61.63</v>
      </c>
    </row>
    <row r="495" spans="1:4" x14ac:dyDescent="0.25">
      <c r="A495" s="27" t="s">
        <v>3</v>
      </c>
      <c r="B495" s="24">
        <v>19</v>
      </c>
      <c r="C495" s="25">
        <v>4.12</v>
      </c>
      <c r="D495" s="26">
        <v>37.869999999999997</v>
      </c>
    </row>
    <row r="496" spans="1:4" x14ac:dyDescent="0.25">
      <c r="A496" s="23" t="s">
        <v>3</v>
      </c>
      <c r="B496" s="20">
        <v>8</v>
      </c>
      <c r="C496" s="21">
        <v>4.62</v>
      </c>
      <c r="D496" s="22">
        <v>24.61</v>
      </c>
    </row>
    <row r="497" spans="1:4" x14ac:dyDescent="0.25">
      <c r="A497" s="27" t="s">
        <v>3</v>
      </c>
      <c r="B497" s="24">
        <v>4</v>
      </c>
      <c r="C497" s="25">
        <v>7.06</v>
      </c>
      <c r="D497" s="26">
        <v>40.79</v>
      </c>
    </row>
    <row r="498" spans="1:4" x14ac:dyDescent="0.25">
      <c r="A498" s="23" t="s">
        <v>3</v>
      </c>
      <c r="B498" s="20">
        <v>3</v>
      </c>
      <c r="C498" s="21">
        <v>9.23</v>
      </c>
      <c r="D498" s="22">
        <v>94.26</v>
      </c>
    </row>
    <row r="499" spans="1:4" x14ac:dyDescent="0.25">
      <c r="A499" s="27" t="s">
        <v>3</v>
      </c>
      <c r="B499" s="24">
        <v>57</v>
      </c>
      <c r="C499" s="25">
        <v>5.96</v>
      </c>
      <c r="D499" s="26">
        <v>84.26</v>
      </c>
    </row>
    <row r="500" spans="1:4" x14ac:dyDescent="0.25">
      <c r="A500" s="23" t="s">
        <v>3</v>
      </c>
      <c r="B500" s="20">
        <v>30</v>
      </c>
      <c r="C500" s="21">
        <v>9.24</v>
      </c>
      <c r="D500" s="22">
        <v>77.36</v>
      </c>
    </row>
    <row r="501" spans="1:4" x14ac:dyDescent="0.25">
      <c r="A501" s="27" t="s">
        <v>3</v>
      </c>
      <c r="B501" s="24">
        <v>7</v>
      </c>
      <c r="C501" s="25">
        <v>5.84</v>
      </c>
      <c r="D501" s="26">
        <v>40.15</v>
      </c>
    </row>
    <row r="502" spans="1:4" x14ac:dyDescent="0.25">
      <c r="A502" s="23" t="s">
        <v>3</v>
      </c>
      <c r="B502" s="20">
        <v>24</v>
      </c>
      <c r="C502" s="21">
        <v>4.66</v>
      </c>
      <c r="D502" s="22">
        <v>36.200000000000003</v>
      </c>
    </row>
    <row r="503" spans="1:4" x14ac:dyDescent="0.25">
      <c r="A503" s="27" t="s">
        <v>3</v>
      </c>
      <c r="B503" s="24">
        <v>27</v>
      </c>
      <c r="C503" s="25">
        <v>8.41</v>
      </c>
      <c r="D503" s="26">
        <v>54.49</v>
      </c>
    </row>
    <row r="504" spans="1:4" x14ac:dyDescent="0.25">
      <c r="A504" s="23" t="s">
        <v>3</v>
      </c>
      <c r="B504" s="20">
        <v>21</v>
      </c>
      <c r="C504" s="21">
        <v>9.15</v>
      </c>
      <c r="D504" s="22">
        <v>78.58</v>
      </c>
    </row>
    <row r="505" spans="1:4" x14ac:dyDescent="0.25">
      <c r="A505" s="27" t="s">
        <v>3</v>
      </c>
      <c r="B505" s="24">
        <v>13</v>
      </c>
      <c r="C505" s="25">
        <v>5.67</v>
      </c>
      <c r="D505" s="26">
        <v>61.28</v>
      </c>
    </row>
    <row r="506" spans="1:4" x14ac:dyDescent="0.25">
      <c r="A506" s="23" t="s">
        <v>3</v>
      </c>
      <c r="B506" s="20">
        <v>15</v>
      </c>
      <c r="C506" s="21">
        <v>5.59</v>
      </c>
      <c r="D506" s="22">
        <v>68.12</v>
      </c>
    </row>
    <row r="507" spans="1:4" x14ac:dyDescent="0.25">
      <c r="A507" s="27" t="s">
        <v>3</v>
      </c>
      <c r="B507" s="24">
        <v>17</v>
      </c>
      <c r="C507" s="25">
        <v>9.1</v>
      </c>
      <c r="D507" s="26">
        <v>52.07</v>
      </c>
    </row>
    <row r="508" spans="1:4" x14ac:dyDescent="0.25">
      <c r="A508" s="23" t="s">
        <v>3</v>
      </c>
      <c r="B508" s="20">
        <v>32</v>
      </c>
      <c r="C508" s="21">
        <v>6.24</v>
      </c>
      <c r="D508" s="22">
        <v>54.93</v>
      </c>
    </row>
    <row r="509" spans="1:4" x14ac:dyDescent="0.25">
      <c r="A509" s="27" t="s">
        <v>3</v>
      </c>
      <c r="B509" s="24">
        <v>22</v>
      </c>
      <c r="C509" s="25">
        <v>8.1</v>
      </c>
      <c r="D509" s="26">
        <v>65.84</v>
      </c>
    </row>
    <row r="510" spans="1:4" x14ac:dyDescent="0.25">
      <c r="A510" s="23" t="s">
        <v>3</v>
      </c>
      <c r="B510" s="20">
        <v>42</v>
      </c>
      <c r="C510" s="21">
        <v>5.61</v>
      </c>
      <c r="D510" s="22">
        <v>47.22</v>
      </c>
    </row>
    <row r="511" spans="1:4" x14ac:dyDescent="0.25">
      <c r="A511" s="27" t="s">
        <v>3</v>
      </c>
      <c r="B511" s="24">
        <v>25</v>
      </c>
      <c r="C511" s="25">
        <v>5.48</v>
      </c>
      <c r="D511" s="26">
        <v>34.47</v>
      </c>
    </row>
    <row r="512" spans="1:4" x14ac:dyDescent="0.25">
      <c r="A512" s="23" t="s">
        <v>3</v>
      </c>
      <c r="B512" s="20">
        <v>10</v>
      </c>
      <c r="C512" s="21">
        <v>4.26</v>
      </c>
      <c r="D512" s="22">
        <v>43.55</v>
      </c>
    </row>
    <row r="513" spans="1:4" x14ac:dyDescent="0.25">
      <c r="A513" s="27" t="s">
        <v>3</v>
      </c>
      <c r="B513" s="24">
        <v>26</v>
      </c>
      <c r="C513" s="25">
        <v>9.68</v>
      </c>
      <c r="D513" s="26">
        <v>132.72999999999999</v>
      </c>
    </row>
    <row r="514" spans="1:4" x14ac:dyDescent="0.25">
      <c r="A514" s="23" t="s">
        <v>3</v>
      </c>
      <c r="B514" s="20">
        <v>4</v>
      </c>
      <c r="C514" s="21">
        <v>9.86</v>
      </c>
      <c r="D514" s="22">
        <v>72.349999999999994</v>
      </c>
    </row>
    <row r="515" spans="1:4" x14ac:dyDescent="0.25">
      <c r="A515" s="27" t="s">
        <v>3</v>
      </c>
      <c r="B515" s="24">
        <v>25</v>
      </c>
      <c r="C515" s="25">
        <v>4.88</v>
      </c>
      <c r="D515" s="26">
        <v>62.64</v>
      </c>
    </row>
    <row r="516" spans="1:4" x14ac:dyDescent="0.25">
      <c r="A516" s="23" t="s">
        <v>3</v>
      </c>
      <c r="B516" s="20">
        <v>54</v>
      </c>
      <c r="C516" s="21">
        <v>9.6199999999999992</v>
      </c>
      <c r="D516" s="22">
        <v>67.069999999999993</v>
      </c>
    </row>
    <row r="517" spans="1:4" x14ac:dyDescent="0.25">
      <c r="A517" s="27" t="s">
        <v>3</v>
      </c>
      <c r="B517" s="24">
        <v>25</v>
      </c>
      <c r="C517" s="25">
        <v>6.28</v>
      </c>
      <c r="D517" s="26">
        <v>61.5</v>
      </c>
    </row>
    <row r="518" spans="1:4" x14ac:dyDescent="0.25">
      <c r="A518" s="23" t="s">
        <v>3</v>
      </c>
      <c r="B518" s="20">
        <v>21</v>
      </c>
      <c r="C518" s="21">
        <v>9.58</v>
      </c>
      <c r="D518" s="22">
        <v>57.83</v>
      </c>
    </row>
    <row r="519" spans="1:4" x14ac:dyDescent="0.25">
      <c r="A519" s="27" t="s">
        <v>3</v>
      </c>
      <c r="B519" s="24">
        <v>22</v>
      </c>
      <c r="C519" s="25">
        <v>5.79</v>
      </c>
      <c r="D519" s="26">
        <v>67.23</v>
      </c>
    </row>
    <row r="520" spans="1:4" x14ac:dyDescent="0.25">
      <c r="A520" s="23" t="s">
        <v>3</v>
      </c>
      <c r="B520" s="20">
        <v>25</v>
      </c>
      <c r="C520" s="21">
        <v>6.25</v>
      </c>
      <c r="D520" s="22">
        <v>59.23</v>
      </c>
    </row>
    <row r="521" spans="1:4" x14ac:dyDescent="0.25">
      <c r="A521" s="27" t="s">
        <v>3</v>
      </c>
      <c r="B521" s="24">
        <v>9</v>
      </c>
      <c r="C521" s="25">
        <v>4.46</v>
      </c>
      <c r="D521" s="26">
        <v>30.81</v>
      </c>
    </row>
    <row r="522" spans="1:4" x14ac:dyDescent="0.25">
      <c r="A522" s="23" t="s">
        <v>3</v>
      </c>
      <c r="B522" s="20">
        <v>24</v>
      </c>
      <c r="C522" s="21">
        <v>6.56</v>
      </c>
      <c r="D522" s="22">
        <v>76.7</v>
      </c>
    </row>
    <row r="523" spans="1:4" x14ac:dyDescent="0.25">
      <c r="A523" s="27" t="s">
        <v>3</v>
      </c>
      <c r="B523" s="24">
        <v>40</v>
      </c>
      <c r="C523" s="25">
        <v>8.6999999999999993</v>
      </c>
      <c r="D523" s="26">
        <v>66.56</v>
      </c>
    </row>
    <row r="524" spans="1:4" x14ac:dyDescent="0.25">
      <c r="A524" s="23" t="s">
        <v>3</v>
      </c>
      <c r="B524" s="20">
        <v>42</v>
      </c>
      <c r="C524" s="21">
        <v>8.68</v>
      </c>
      <c r="D524" s="22">
        <v>42.13</v>
      </c>
    </row>
    <row r="525" spans="1:4" x14ac:dyDescent="0.25">
      <c r="A525" s="27" t="s">
        <v>3</v>
      </c>
      <c r="B525" s="24">
        <v>25</v>
      </c>
      <c r="C525" s="25">
        <v>4.78</v>
      </c>
      <c r="D525" s="26">
        <v>67.87</v>
      </c>
    </row>
    <row r="526" spans="1:4" x14ac:dyDescent="0.25">
      <c r="A526" s="23" t="s">
        <v>3</v>
      </c>
      <c r="B526" s="20">
        <v>28</v>
      </c>
      <c r="C526" s="21">
        <v>4.3899999999999997</v>
      </c>
      <c r="D526" s="22">
        <v>35.26</v>
      </c>
    </row>
    <row r="527" spans="1:4" x14ac:dyDescent="0.25">
      <c r="A527" s="27" t="s">
        <v>3</v>
      </c>
      <c r="B527" s="24">
        <v>7</v>
      </c>
      <c r="C527" s="25">
        <v>5.66</v>
      </c>
      <c r="D527" s="26">
        <v>56.39</v>
      </c>
    </row>
    <row r="528" spans="1:4" x14ac:dyDescent="0.25">
      <c r="A528" s="23" t="s">
        <v>3</v>
      </c>
      <c r="B528" s="20">
        <v>27</v>
      </c>
      <c r="C528" s="21">
        <v>6.47</v>
      </c>
      <c r="D528" s="22">
        <v>36.21</v>
      </c>
    </row>
    <row r="529" spans="1:4" x14ac:dyDescent="0.25">
      <c r="A529" s="27" t="s">
        <v>3</v>
      </c>
      <c r="B529" s="24">
        <v>32</v>
      </c>
      <c r="C529" s="25">
        <v>7.3</v>
      </c>
      <c r="D529" s="26">
        <v>101.92</v>
      </c>
    </row>
    <row r="530" spans="1:4" x14ac:dyDescent="0.25">
      <c r="A530" s="23" t="s">
        <v>3</v>
      </c>
      <c r="B530" s="20">
        <v>21</v>
      </c>
      <c r="C530" s="21">
        <v>6.16</v>
      </c>
      <c r="D530" s="22">
        <v>43.75</v>
      </c>
    </row>
    <row r="531" spans="1:4" x14ac:dyDescent="0.25">
      <c r="A531" s="27" t="s">
        <v>3</v>
      </c>
      <c r="B531" s="24">
        <v>44</v>
      </c>
      <c r="C531" s="25">
        <v>5.67</v>
      </c>
      <c r="D531" s="26">
        <v>77.45</v>
      </c>
    </row>
    <row r="532" spans="1:4" x14ac:dyDescent="0.25">
      <c r="A532" s="23" t="s">
        <v>3</v>
      </c>
      <c r="B532" s="20">
        <v>2</v>
      </c>
      <c r="C532" s="21">
        <v>5.96</v>
      </c>
      <c r="D532" s="22">
        <v>80.31</v>
      </c>
    </row>
    <row r="533" spans="1:4" x14ac:dyDescent="0.25">
      <c r="A533" s="27" t="s">
        <v>3</v>
      </c>
      <c r="B533" s="24">
        <v>20</v>
      </c>
      <c r="C533" s="25">
        <v>7.97</v>
      </c>
      <c r="D533" s="26">
        <v>104.75</v>
      </c>
    </row>
    <row r="534" spans="1:4" x14ac:dyDescent="0.25">
      <c r="A534" s="23" t="s">
        <v>3</v>
      </c>
      <c r="B534" s="20">
        <v>10</v>
      </c>
      <c r="C534" s="21">
        <v>8.02</v>
      </c>
      <c r="D534" s="22">
        <v>79.25</v>
      </c>
    </row>
    <row r="535" spans="1:4" x14ac:dyDescent="0.25">
      <c r="A535" s="27" t="s">
        <v>3</v>
      </c>
      <c r="B535" s="24">
        <v>14</v>
      </c>
      <c r="C535" s="25">
        <v>6.27</v>
      </c>
      <c r="D535" s="26">
        <v>78.2</v>
      </c>
    </row>
    <row r="536" spans="1:4" x14ac:dyDescent="0.25">
      <c r="A536" s="23" t="s">
        <v>3</v>
      </c>
      <c r="B536" s="20">
        <v>9</v>
      </c>
      <c r="C536" s="21">
        <v>8.1199999999999992</v>
      </c>
      <c r="D536" s="22">
        <v>89.07</v>
      </c>
    </row>
    <row r="537" spans="1:4" x14ac:dyDescent="0.25">
      <c r="A537" s="27" t="s">
        <v>3</v>
      </c>
      <c r="B537" s="24">
        <v>21</v>
      </c>
      <c r="C537" s="25">
        <v>6.65</v>
      </c>
      <c r="D537" s="26">
        <v>62.98</v>
      </c>
    </row>
    <row r="538" spans="1:4" x14ac:dyDescent="0.25">
      <c r="A538" s="23" t="s">
        <v>3</v>
      </c>
      <c r="B538" s="20">
        <v>55</v>
      </c>
      <c r="C538" s="21">
        <v>8.69</v>
      </c>
      <c r="D538" s="22">
        <v>72.78</v>
      </c>
    </row>
    <row r="539" spans="1:4" x14ac:dyDescent="0.25">
      <c r="A539" s="27" t="s">
        <v>3</v>
      </c>
      <c r="B539" s="24">
        <v>25</v>
      </c>
      <c r="C539" s="25">
        <v>8.0399999999999991</v>
      </c>
      <c r="D539" s="26">
        <v>110.48</v>
      </c>
    </row>
    <row r="540" spans="1:4" x14ac:dyDescent="0.25">
      <c r="A540" s="23" t="s">
        <v>3</v>
      </c>
      <c r="B540" s="20">
        <v>2</v>
      </c>
      <c r="C540" s="21">
        <v>5.0999999999999996</v>
      </c>
      <c r="D540" s="22">
        <v>51</v>
      </c>
    </row>
    <row r="541" spans="1:4" x14ac:dyDescent="0.25">
      <c r="A541" s="27" t="s">
        <v>3</v>
      </c>
      <c r="B541" s="24">
        <v>11</v>
      </c>
      <c r="C541" s="25">
        <v>8.19</v>
      </c>
      <c r="D541" s="26">
        <v>77.39</v>
      </c>
    </row>
    <row r="542" spans="1:4" x14ac:dyDescent="0.25">
      <c r="A542" s="23" t="s">
        <v>3</v>
      </c>
      <c r="B542" s="20">
        <v>8</v>
      </c>
      <c r="C542" s="21">
        <v>4.87</v>
      </c>
      <c r="D542" s="22">
        <v>53.52</v>
      </c>
    </row>
    <row r="543" spans="1:4" x14ac:dyDescent="0.25">
      <c r="A543" s="27" t="s">
        <v>3</v>
      </c>
      <c r="B543" s="24">
        <v>51</v>
      </c>
      <c r="C543" s="25">
        <v>6.46</v>
      </c>
      <c r="D543" s="26">
        <v>69.069999999999993</v>
      </c>
    </row>
    <row r="544" spans="1:4" x14ac:dyDescent="0.25">
      <c r="A544" s="23" t="s">
        <v>3</v>
      </c>
      <c r="B544" s="20">
        <v>5</v>
      </c>
      <c r="C544" s="21">
        <v>8.68</v>
      </c>
      <c r="D544" s="22">
        <v>87.01</v>
      </c>
    </row>
    <row r="545" spans="1:4" x14ac:dyDescent="0.25">
      <c r="A545" s="27" t="s">
        <v>3</v>
      </c>
      <c r="B545" s="24">
        <v>24</v>
      </c>
      <c r="C545" s="25">
        <v>7.72</v>
      </c>
      <c r="D545" s="26">
        <v>31.75</v>
      </c>
    </row>
    <row r="546" spans="1:4" x14ac:dyDescent="0.25">
      <c r="A546" s="23" t="s">
        <v>3</v>
      </c>
      <c r="B546" s="20">
        <v>6</v>
      </c>
      <c r="C546" s="21">
        <v>9.33</v>
      </c>
      <c r="D546" s="22">
        <v>70.38</v>
      </c>
    </row>
    <row r="547" spans="1:4" x14ac:dyDescent="0.25">
      <c r="A547" s="27" t="s">
        <v>3</v>
      </c>
      <c r="B547" s="24">
        <v>8</v>
      </c>
      <c r="C547" s="25">
        <v>9.25</v>
      </c>
      <c r="D547" s="26">
        <v>55.73</v>
      </c>
    </row>
    <row r="548" spans="1:4" x14ac:dyDescent="0.25">
      <c r="A548" s="23" t="s">
        <v>3</v>
      </c>
      <c r="B548" s="20">
        <v>17</v>
      </c>
      <c r="C548" s="21">
        <v>6.91</v>
      </c>
      <c r="D548" s="22">
        <v>52.93</v>
      </c>
    </row>
    <row r="549" spans="1:4" x14ac:dyDescent="0.25">
      <c r="A549" s="27" t="s">
        <v>3</v>
      </c>
      <c r="B549" s="24">
        <v>24</v>
      </c>
      <c r="C549" s="25">
        <v>8.6199999999999992</v>
      </c>
      <c r="D549" s="26">
        <v>59.47</v>
      </c>
    </row>
    <row r="550" spans="1:4" x14ac:dyDescent="0.25">
      <c r="A550" s="23" t="s">
        <v>3</v>
      </c>
      <c r="B550" s="20">
        <v>29</v>
      </c>
      <c r="C550" s="21">
        <v>5.88</v>
      </c>
      <c r="D550" s="22">
        <v>51.43</v>
      </c>
    </row>
    <row r="551" spans="1:4" x14ac:dyDescent="0.25">
      <c r="A551" s="27" t="s">
        <v>3</v>
      </c>
      <c r="B551" s="24">
        <v>31</v>
      </c>
      <c r="C551" s="25">
        <v>7.3</v>
      </c>
      <c r="D551" s="26">
        <v>63.35</v>
      </c>
    </row>
    <row r="552" spans="1:4" x14ac:dyDescent="0.25">
      <c r="A552" s="23" t="s">
        <v>3</v>
      </c>
      <c r="B552" s="20">
        <v>10</v>
      </c>
      <c r="C552" s="21">
        <v>5.93</v>
      </c>
      <c r="D552" s="22">
        <v>44.95</v>
      </c>
    </row>
    <row r="553" spans="1:4" x14ac:dyDescent="0.25">
      <c r="A553" s="27" t="s">
        <v>3</v>
      </c>
      <c r="B553" s="24">
        <v>41</v>
      </c>
      <c r="C553" s="25">
        <v>8.19</v>
      </c>
      <c r="D553" s="26">
        <v>70.88</v>
      </c>
    </row>
    <row r="554" spans="1:4" x14ac:dyDescent="0.25">
      <c r="A554" s="23" t="s">
        <v>3</v>
      </c>
      <c r="B554" s="20">
        <v>19</v>
      </c>
      <c r="C554" s="21">
        <v>8.7799999999999994</v>
      </c>
      <c r="D554" s="22">
        <v>61.87</v>
      </c>
    </row>
    <row r="555" spans="1:4" x14ac:dyDescent="0.25">
      <c r="A555" s="27" t="s">
        <v>3</v>
      </c>
      <c r="B555" s="24">
        <v>5</v>
      </c>
      <c r="C555" s="25">
        <v>7.29</v>
      </c>
      <c r="D555" s="26">
        <v>36.71</v>
      </c>
    </row>
    <row r="556" spans="1:4" x14ac:dyDescent="0.25">
      <c r="A556" s="23" t="s">
        <v>3</v>
      </c>
      <c r="B556" s="20">
        <v>49</v>
      </c>
      <c r="C556" s="21">
        <v>7.37</v>
      </c>
      <c r="D556" s="22">
        <v>47.75</v>
      </c>
    </row>
    <row r="557" spans="1:4" x14ac:dyDescent="0.25">
      <c r="A557" s="27" t="s">
        <v>3</v>
      </c>
      <c r="B557" s="24">
        <v>31</v>
      </c>
      <c r="C557" s="25">
        <v>9</v>
      </c>
      <c r="D557" s="26">
        <v>60.12</v>
      </c>
    </row>
    <row r="558" spans="1:4" x14ac:dyDescent="0.25">
      <c r="A558" s="23" t="s">
        <v>3</v>
      </c>
      <c r="B558" s="20">
        <v>21</v>
      </c>
      <c r="C558" s="21">
        <v>9.5299999999999994</v>
      </c>
      <c r="D558" s="22">
        <v>57.6</v>
      </c>
    </row>
    <row r="559" spans="1:4" x14ac:dyDescent="0.25">
      <c r="A559" s="27" t="s">
        <v>3</v>
      </c>
      <c r="B559" s="24">
        <v>10</v>
      </c>
      <c r="C559" s="25">
        <v>9.85</v>
      </c>
      <c r="D559" s="26">
        <v>42.98</v>
      </c>
    </row>
    <row r="560" spans="1:4" x14ac:dyDescent="0.25">
      <c r="A560" s="23" t="s">
        <v>3</v>
      </c>
      <c r="B560" s="20">
        <v>16</v>
      </c>
      <c r="C560" s="21">
        <v>8.74</v>
      </c>
      <c r="D560" s="22">
        <v>83.38</v>
      </c>
    </row>
    <row r="561" spans="1:4" x14ac:dyDescent="0.25">
      <c r="A561" s="27" t="s">
        <v>3</v>
      </c>
      <c r="B561" s="24">
        <v>5</v>
      </c>
      <c r="C561" s="25">
        <v>5.73</v>
      </c>
      <c r="D561" s="26">
        <v>71.98</v>
      </c>
    </row>
    <row r="562" spans="1:4" x14ac:dyDescent="0.25">
      <c r="A562" s="23" t="s">
        <v>3</v>
      </c>
      <c r="B562" s="20">
        <v>29</v>
      </c>
      <c r="C562" s="21">
        <v>2.67</v>
      </c>
      <c r="D562" s="22">
        <v>25.28</v>
      </c>
    </row>
    <row r="563" spans="1:4" x14ac:dyDescent="0.25">
      <c r="A563" s="27" t="s">
        <v>3</v>
      </c>
      <c r="B563" s="24">
        <v>12</v>
      </c>
      <c r="C563" s="25">
        <v>2.4</v>
      </c>
      <c r="D563" s="26">
        <v>31.1</v>
      </c>
    </row>
    <row r="564" spans="1:4" x14ac:dyDescent="0.25">
      <c r="A564" s="23" t="s">
        <v>3</v>
      </c>
      <c r="B564" s="20">
        <v>34</v>
      </c>
      <c r="C564" s="21">
        <v>2</v>
      </c>
      <c r="D564" s="22">
        <v>19.010000000000002</v>
      </c>
    </row>
    <row r="565" spans="1:4" x14ac:dyDescent="0.25">
      <c r="A565" s="27" t="s">
        <v>3</v>
      </c>
      <c r="B565" s="24">
        <v>49</v>
      </c>
      <c r="C565" s="25">
        <v>4</v>
      </c>
      <c r="D565" s="26">
        <v>21.99</v>
      </c>
    </row>
    <row r="566" spans="1:4" x14ac:dyDescent="0.25">
      <c r="A566" s="23" t="s">
        <v>3</v>
      </c>
      <c r="B566" s="20">
        <v>43</v>
      </c>
      <c r="C566" s="21">
        <v>4</v>
      </c>
      <c r="D566" s="22">
        <v>18.28</v>
      </c>
    </row>
    <row r="567" spans="1:4" x14ac:dyDescent="0.25">
      <c r="A567" s="27" t="s">
        <v>3</v>
      </c>
      <c r="B567" s="24">
        <v>6</v>
      </c>
      <c r="C567" s="25">
        <v>2.5</v>
      </c>
      <c r="D567" s="26">
        <v>38.9</v>
      </c>
    </row>
    <row r="568" spans="1:4" x14ac:dyDescent="0.25">
      <c r="A568" s="23" t="s">
        <v>3</v>
      </c>
      <c r="B568" s="20">
        <v>9</v>
      </c>
      <c r="C568" s="21">
        <v>3.5</v>
      </c>
      <c r="D568" s="22">
        <v>51.98</v>
      </c>
    </row>
    <row r="569" spans="1:4" x14ac:dyDescent="0.25">
      <c r="A569" s="27" t="s">
        <v>3</v>
      </c>
      <c r="B569" s="24">
        <v>37</v>
      </c>
      <c r="C569" s="25">
        <v>2.2999999999999998</v>
      </c>
      <c r="D569" s="26">
        <v>39.54</v>
      </c>
    </row>
    <row r="570" spans="1:4" x14ac:dyDescent="0.25">
      <c r="A570" s="23" t="s">
        <v>3</v>
      </c>
      <c r="B570" s="20">
        <v>20</v>
      </c>
      <c r="C570" s="21">
        <v>3</v>
      </c>
      <c r="D570" s="22">
        <v>30.68</v>
      </c>
    </row>
    <row r="571" spans="1:4" x14ac:dyDescent="0.25">
      <c r="A571" s="27" t="s">
        <v>3</v>
      </c>
      <c r="B571" s="24">
        <v>26</v>
      </c>
      <c r="C571" s="25">
        <v>2.6</v>
      </c>
      <c r="D571" s="26">
        <v>43.26</v>
      </c>
    </row>
    <row r="572" spans="1:4" x14ac:dyDescent="0.25">
      <c r="A572" s="23" t="s">
        <v>3</v>
      </c>
      <c r="B572" s="20">
        <v>13</v>
      </c>
      <c r="C572" s="21">
        <v>2.2999999999999998</v>
      </c>
      <c r="D572" s="22">
        <v>14</v>
      </c>
    </row>
    <row r="573" spans="1:4" x14ac:dyDescent="0.25">
      <c r="A573" s="27" t="s">
        <v>3</v>
      </c>
      <c r="B573" s="24">
        <v>30</v>
      </c>
      <c r="C573" s="25">
        <v>2</v>
      </c>
      <c r="D573" s="26">
        <v>32.700000000000003</v>
      </c>
    </row>
    <row r="574" spans="1:4" x14ac:dyDescent="0.25">
      <c r="A574" s="23" t="s">
        <v>3</v>
      </c>
      <c r="B574" s="20">
        <v>2</v>
      </c>
      <c r="C574" s="21">
        <v>3.3</v>
      </c>
      <c r="D574" s="22">
        <v>33.03</v>
      </c>
    </row>
    <row r="575" spans="1:4" x14ac:dyDescent="0.25">
      <c r="A575" s="27" t="s">
        <v>3</v>
      </c>
      <c r="B575" s="24">
        <v>1</v>
      </c>
      <c r="C575" s="25">
        <v>1.8</v>
      </c>
      <c r="D575" s="26">
        <v>31.37</v>
      </c>
    </row>
    <row r="576" spans="1:4" x14ac:dyDescent="0.25">
      <c r="A576" s="23" t="s">
        <v>3</v>
      </c>
      <c r="B576" s="20">
        <v>14</v>
      </c>
      <c r="C576" s="21">
        <v>1.5</v>
      </c>
      <c r="D576" s="22">
        <v>34.97</v>
      </c>
    </row>
    <row r="577" spans="1:4" x14ac:dyDescent="0.25">
      <c r="A577" s="27" t="s">
        <v>3</v>
      </c>
      <c r="B577" s="24">
        <v>16</v>
      </c>
      <c r="C577" s="25">
        <v>2.8</v>
      </c>
      <c r="D577" s="26">
        <v>63</v>
      </c>
    </row>
    <row r="578" spans="1:4" x14ac:dyDescent="0.25">
      <c r="A578" s="23" t="s">
        <v>3</v>
      </c>
      <c r="B578" s="20">
        <v>9</v>
      </c>
      <c r="C578" s="21">
        <v>2.2999999999999998</v>
      </c>
      <c r="D578" s="22">
        <v>51.99</v>
      </c>
    </row>
    <row r="579" spans="1:4" x14ac:dyDescent="0.25">
      <c r="A579" s="27" t="s">
        <v>3</v>
      </c>
      <c r="B579" s="24">
        <v>6</v>
      </c>
      <c r="C579" s="25">
        <v>1.8</v>
      </c>
      <c r="D579" s="26">
        <v>67.260000000000005</v>
      </c>
    </row>
    <row r="580" spans="1:4" x14ac:dyDescent="0.25">
      <c r="A580" s="23" t="s">
        <v>3</v>
      </c>
      <c r="B580" s="20">
        <v>38</v>
      </c>
      <c r="C580" s="21">
        <v>3.6</v>
      </c>
      <c r="D580" s="22">
        <v>48.57</v>
      </c>
    </row>
    <row r="581" spans="1:4" x14ac:dyDescent="0.25">
      <c r="A581" s="27" t="s">
        <v>3</v>
      </c>
      <c r="B581" s="24">
        <v>25</v>
      </c>
      <c r="C581" s="25">
        <v>2.4</v>
      </c>
      <c r="D581" s="26">
        <v>48.14</v>
      </c>
    </row>
    <row r="582" spans="1:4" x14ac:dyDescent="0.25">
      <c r="A582" s="23" t="s">
        <v>3</v>
      </c>
      <c r="B582" s="20">
        <v>12</v>
      </c>
      <c r="C582" s="21">
        <v>3.7</v>
      </c>
      <c r="D582" s="22">
        <v>34.53</v>
      </c>
    </row>
    <row r="583" spans="1:4" x14ac:dyDescent="0.25">
      <c r="A583" s="27" t="s">
        <v>3</v>
      </c>
      <c r="B583" s="24">
        <v>7</v>
      </c>
      <c r="C583" s="25">
        <v>3.9</v>
      </c>
      <c r="D583" s="26">
        <v>11.95</v>
      </c>
    </row>
    <row r="584" spans="1:4" x14ac:dyDescent="0.25">
      <c r="A584" s="23" t="s">
        <v>3</v>
      </c>
      <c r="B584" s="20">
        <v>57</v>
      </c>
      <c r="C584" s="21">
        <v>2.7</v>
      </c>
      <c r="D584" s="22">
        <v>16.579999999999998</v>
      </c>
    </row>
    <row r="585" spans="1:4" x14ac:dyDescent="0.25">
      <c r="A585" s="27" t="s">
        <v>3</v>
      </c>
      <c r="B585" s="24">
        <v>19</v>
      </c>
      <c r="C585" s="25">
        <v>3.8</v>
      </c>
      <c r="D585" s="26">
        <v>50.34</v>
      </c>
    </row>
    <row r="586" spans="1:4" x14ac:dyDescent="0.25">
      <c r="A586" s="23" t="s">
        <v>3</v>
      </c>
      <c r="B586" s="20">
        <v>25</v>
      </c>
      <c r="C586" s="21">
        <v>3.8</v>
      </c>
      <c r="D586" s="22">
        <v>44.87</v>
      </c>
    </row>
    <row r="587" spans="1:4" x14ac:dyDescent="0.25">
      <c r="A587" s="27" t="s">
        <v>3</v>
      </c>
      <c r="B587" s="24">
        <v>26</v>
      </c>
      <c r="C587" s="25">
        <v>3.2</v>
      </c>
      <c r="D587" s="26">
        <v>6.97</v>
      </c>
    </row>
    <row r="588" spans="1:4" x14ac:dyDescent="0.25">
      <c r="A588" s="23" t="s">
        <v>3</v>
      </c>
      <c r="B588" s="20">
        <v>47</v>
      </c>
      <c r="C588" s="21">
        <v>3.6</v>
      </c>
      <c r="D588" s="22">
        <v>30.33</v>
      </c>
    </row>
    <row r="589" spans="1:4" x14ac:dyDescent="0.25">
      <c r="A589" s="27" t="s">
        <v>3</v>
      </c>
      <c r="B589" s="24">
        <v>18</v>
      </c>
      <c r="C589" s="25">
        <v>2.6</v>
      </c>
      <c r="D589" s="26">
        <v>42.51</v>
      </c>
    </row>
    <row r="590" spans="1:4" x14ac:dyDescent="0.25">
      <c r="A590" s="23" t="s">
        <v>3</v>
      </c>
      <c r="B590" s="20">
        <v>17</v>
      </c>
      <c r="C590" s="21">
        <v>2</v>
      </c>
      <c r="D590" s="22">
        <v>29.17</v>
      </c>
    </row>
    <row r="591" spans="1:4" x14ac:dyDescent="0.25">
      <c r="A591" s="27" t="s">
        <v>3</v>
      </c>
      <c r="B591" s="24">
        <v>19</v>
      </c>
      <c r="C591" s="25">
        <v>2.9</v>
      </c>
      <c r="D591" s="26">
        <v>31.65</v>
      </c>
    </row>
    <row r="592" spans="1:4" x14ac:dyDescent="0.25">
      <c r="A592" s="23" t="s">
        <v>3</v>
      </c>
      <c r="B592" s="20">
        <v>39</v>
      </c>
      <c r="C592" s="21">
        <v>3</v>
      </c>
      <c r="D592" s="22">
        <v>58.89</v>
      </c>
    </row>
    <row r="593" spans="1:4" x14ac:dyDescent="0.25">
      <c r="A593" s="27" t="s">
        <v>3</v>
      </c>
      <c r="B593" s="24">
        <v>11</v>
      </c>
      <c r="C593" s="25">
        <v>3.5</v>
      </c>
      <c r="D593" s="26">
        <v>22.47</v>
      </c>
    </row>
    <row r="594" spans="1:4" x14ac:dyDescent="0.25">
      <c r="A594" s="23" t="s">
        <v>3</v>
      </c>
      <c r="B594" s="20">
        <v>15</v>
      </c>
      <c r="C594" s="21">
        <v>2.6</v>
      </c>
      <c r="D594" s="22">
        <v>9.8000000000000007</v>
      </c>
    </row>
    <row r="595" spans="1:4" x14ac:dyDescent="0.25">
      <c r="A595" s="27" t="s">
        <v>3</v>
      </c>
      <c r="B595" s="24">
        <v>21</v>
      </c>
      <c r="C595" s="25">
        <v>1.5</v>
      </c>
      <c r="D595" s="26">
        <v>23.33</v>
      </c>
    </row>
    <row r="596" spans="1:4" x14ac:dyDescent="0.25">
      <c r="A596" s="23" t="s">
        <v>3</v>
      </c>
      <c r="B596" s="20">
        <v>19</v>
      </c>
      <c r="C596" s="21">
        <v>3.8</v>
      </c>
      <c r="D596" s="22">
        <v>23.5</v>
      </c>
    </row>
    <row r="597" spans="1:4" x14ac:dyDescent="0.25">
      <c r="A597" s="27" t="s">
        <v>3</v>
      </c>
      <c r="B597" s="24">
        <v>25</v>
      </c>
      <c r="C597" s="25">
        <v>4</v>
      </c>
      <c r="D597" s="26">
        <v>18.52</v>
      </c>
    </row>
    <row r="598" spans="1:4" x14ac:dyDescent="0.25">
      <c r="A598" s="23" t="s">
        <v>3</v>
      </c>
      <c r="B598" s="20">
        <v>42</v>
      </c>
      <c r="C598" s="21">
        <v>3.3</v>
      </c>
      <c r="D598" s="22">
        <v>41.24</v>
      </c>
    </row>
    <row r="599" spans="1:4" x14ac:dyDescent="0.25">
      <c r="A599" s="27" t="s">
        <v>3</v>
      </c>
      <c r="B599" s="24">
        <v>37</v>
      </c>
      <c r="C599" s="25">
        <v>3.3</v>
      </c>
      <c r="D599" s="26">
        <v>43.28</v>
      </c>
    </row>
    <row r="600" spans="1:4" x14ac:dyDescent="0.25">
      <c r="A600" s="23" t="s">
        <v>3</v>
      </c>
      <c r="B600" s="20">
        <v>36</v>
      </c>
      <c r="C600" s="21">
        <v>1.9</v>
      </c>
      <c r="D600" s="22">
        <v>28.32</v>
      </c>
    </row>
    <row r="601" spans="1:4" x14ac:dyDescent="0.25">
      <c r="A601" s="27" t="s">
        <v>3</v>
      </c>
      <c r="B601" s="24">
        <v>29</v>
      </c>
      <c r="C601" s="25">
        <v>2.9</v>
      </c>
      <c r="D601" s="26">
        <v>26.05</v>
      </c>
    </row>
    <row r="602" spans="1:4" x14ac:dyDescent="0.25">
      <c r="A602" s="23" t="s">
        <v>3</v>
      </c>
      <c r="B602" s="20">
        <v>12</v>
      </c>
      <c r="C602" s="21">
        <v>3.9</v>
      </c>
      <c r="D602" s="22">
        <v>50.93</v>
      </c>
    </row>
    <row r="603" spans="1:4" x14ac:dyDescent="0.25">
      <c r="A603" s="27" t="s">
        <v>3</v>
      </c>
      <c r="B603" s="24">
        <v>9</v>
      </c>
      <c r="C603" s="25">
        <v>2.1</v>
      </c>
      <c r="D603" s="26">
        <v>22.59</v>
      </c>
    </row>
    <row r="604" spans="1:4" x14ac:dyDescent="0.25">
      <c r="A604" s="23" t="s">
        <v>3</v>
      </c>
      <c r="B604" s="20">
        <v>44</v>
      </c>
      <c r="C604" s="21">
        <v>3.3</v>
      </c>
      <c r="D604" s="22">
        <v>35.11</v>
      </c>
    </row>
    <row r="605" spans="1:4" x14ac:dyDescent="0.25">
      <c r="A605" s="27" t="s">
        <v>3</v>
      </c>
      <c r="B605" s="24">
        <v>23</v>
      </c>
      <c r="C605" s="25">
        <v>2.8</v>
      </c>
      <c r="D605" s="26">
        <v>11.14</v>
      </c>
    </row>
    <row r="606" spans="1:4" x14ac:dyDescent="0.25">
      <c r="A606" s="23" t="s">
        <v>3</v>
      </c>
      <c r="B606" s="20">
        <v>39</v>
      </c>
      <c r="C606" s="21">
        <v>2.1</v>
      </c>
      <c r="D606" s="22">
        <v>43.17</v>
      </c>
    </row>
    <row r="607" spans="1:4" x14ac:dyDescent="0.25">
      <c r="A607" s="27" t="s">
        <v>3</v>
      </c>
      <c r="B607" s="24">
        <v>30</v>
      </c>
      <c r="C607" s="25">
        <v>3.7</v>
      </c>
      <c r="D607" s="26">
        <v>12.65</v>
      </c>
    </row>
    <row r="608" spans="1:4" x14ac:dyDescent="0.25">
      <c r="A608" s="23" t="s">
        <v>3</v>
      </c>
      <c r="B608" s="20">
        <v>14</v>
      </c>
      <c r="C608" s="21">
        <v>3.9</v>
      </c>
      <c r="D608" s="22">
        <v>27.84</v>
      </c>
    </row>
    <row r="609" spans="1:4" x14ac:dyDescent="0.25">
      <c r="A609" s="27" t="s">
        <v>3</v>
      </c>
      <c r="B609" s="24">
        <v>27</v>
      </c>
      <c r="C609" s="25">
        <v>1.6</v>
      </c>
      <c r="D609" s="26">
        <v>38.61</v>
      </c>
    </row>
    <row r="610" spans="1:4" x14ac:dyDescent="0.25">
      <c r="A610" s="23" t="s">
        <v>3</v>
      </c>
      <c r="B610" s="20">
        <v>50</v>
      </c>
      <c r="C610" s="21">
        <v>1.7</v>
      </c>
      <c r="D610" s="22">
        <v>17.32</v>
      </c>
    </row>
    <row r="611" spans="1:4" x14ac:dyDescent="0.25">
      <c r="A611" s="27" t="s">
        <v>3</v>
      </c>
      <c r="B611" s="24">
        <v>5</v>
      </c>
      <c r="C611" s="25">
        <v>1.5</v>
      </c>
      <c r="D611" s="26">
        <v>22.81</v>
      </c>
    </row>
    <row r="612" spans="1:4" x14ac:dyDescent="0.25">
      <c r="A612" s="23" t="s">
        <v>3</v>
      </c>
      <c r="B612" s="20">
        <v>36</v>
      </c>
      <c r="C612" s="21">
        <v>11.3</v>
      </c>
      <c r="D612" s="22">
        <v>87.75</v>
      </c>
    </row>
    <row r="613" spans="1:4" x14ac:dyDescent="0.25">
      <c r="A613" s="27" t="s">
        <v>3</v>
      </c>
      <c r="B613" s="24">
        <v>3</v>
      </c>
      <c r="C613" s="25">
        <v>12</v>
      </c>
      <c r="D613" s="26">
        <v>95.73</v>
      </c>
    </row>
    <row r="614" spans="1:4" x14ac:dyDescent="0.25">
      <c r="A614" s="23" t="s">
        <v>3</v>
      </c>
      <c r="B614" s="20">
        <v>25</v>
      </c>
      <c r="C614" s="21">
        <v>12.5</v>
      </c>
      <c r="D614" s="22">
        <v>110.81</v>
      </c>
    </row>
    <row r="615" spans="1:4" x14ac:dyDescent="0.25">
      <c r="A615" s="27" t="s">
        <v>3</v>
      </c>
      <c r="B615" s="24">
        <v>15</v>
      </c>
      <c r="C615" s="25">
        <v>12.6</v>
      </c>
      <c r="D615" s="26">
        <v>120.86</v>
      </c>
    </row>
    <row r="616" spans="1:4" x14ac:dyDescent="0.25">
      <c r="A616" s="23" t="s">
        <v>3</v>
      </c>
      <c r="B616" s="20">
        <v>13</v>
      </c>
      <c r="C616" s="21">
        <v>10.6</v>
      </c>
      <c r="D616" s="22">
        <v>51.82</v>
      </c>
    </row>
    <row r="617" spans="1:4" x14ac:dyDescent="0.25">
      <c r="A617" s="27" t="s">
        <v>3</v>
      </c>
      <c r="B617" s="24">
        <v>22</v>
      </c>
      <c r="C617" s="25">
        <v>12.7</v>
      </c>
      <c r="D617" s="26">
        <v>88.57</v>
      </c>
    </row>
    <row r="618" spans="1:4" x14ac:dyDescent="0.25">
      <c r="A618" s="23" t="s">
        <v>3</v>
      </c>
      <c r="B618" s="20">
        <v>22</v>
      </c>
      <c r="C618" s="21">
        <v>10.7</v>
      </c>
      <c r="D618" s="22">
        <v>82.02</v>
      </c>
    </row>
    <row r="619" spans="1:4" x14ac:dyDescent="0.25">
      <c r="A619" s="27" t="s">
        <v>3</v>
      </c>
      <c r="B619" s="24">
        <v>39</v>
      </c>
      <c r="C619" s="25">
        <v>12.5</v>
      </c>
      <c r="D619" s="26">
        <v>105.61</v>
      </c>
    </row>
    <row r="620" spans="1:4" x14ac:dyDescent="0.25">
      <c r="A620" s="23" t="s">
        <v>3</v>
      </c>
      <c r="B620" s="20">
        <v>23</v>
      </c>
      <c r="C620" s="21">
        <v>12.1</v>
      </c>
      <c r="D620" s="22">
        <v>83.86</v>
      </c>
    </row>
    <row r="621" spans="1:4" x14ac:dyDescent="0.25">
      <c r="A621" s="27" t="s">
        <v>3</v>
      </c>
      <c r="B621" s="24">
        <v>46</v>
      </c>
      <c r="C621" s="25">
        <v>12.2</v>
      </c>
      <c r="D621" s="26">
        <v>90.89</v>
      </c>
    </row>
    <row r="622" spans="1:4" x14ac:dyDescent="0.25">
      <c r="A622" s="23" t="s">
        <v>3</v>
      </c>
      <c r="B622" s="20">
        <v>19</v>
      </c>
      <c r="C622" s="21">
        <v>12.7</v>
      </c>
      <c r="D622" s="22">
        <v>89.68</v>
      </c>
    </row>
    <row r="623" spans="1:4" x14ac:dyDescent="0.25">
      <c r="A623" s="27" t="s">
        <v>3</v>
      </c>
      <c r="B623" s="24">
        <v>4</v>
      </c>
      <c r="C623" s="25">
        <v>10.4</v>
      </c>
      <c r="D623" s="26">
        <v>103.09</v>
      </c>
    </row>
    <row r="624" spans="1:4" x14ac:dyDescent="0.25">
      <c r="A624" s="23" t="s">
        <v>3</v>
      </c>
      <c r="B624" s="20">
        <v>26</v>
      </c>
      <c r="C624" s="21">
        <v>11.8</v>
      </c>
      <c r="D624" s="22">
        <v>105.6</v>
      </c>
    </row>
    <row r="625" spans="1:4" x14ac:dyDescent="0.25">
      <c r="A625" s="27" t="s">
        <v>3</v>
      </c>
      <c r="B625" s="24">
        <v>22</v>
      </c>
      <c r="C625" s="25">
        <v>11.3</v>
      </c>
      <c r="D625" s="26">
        <v>99.6</v>
      </c>
    </row>
    <row r="626" spans="1:4" x14ac:dyDescent="0.25">
      <c r="A626" s="23" t="s">
        <v>3</v>
      </c>
      <c r="B626" s="20">
        <v>20</v>
      </c>
      <c r="C626" s="21">
        <v>11.9</v>
      </c>
      <c r="D626" s="22">
        <v>95.17</v>
      </c>
    </row>
    <row r="627" spans="1:4" x14ac:dyDescent="0.25">
      <c r="A627" s="27" t="s">
        <v>3</v>
      </c>
      <c r="B627" s="24">
        <v>29</v>
      </c>
      <c r="C627" s="25">
        <v>12.2</v>
      </c>
      <c r="D627" s="26">
        <v>57.01</v>
      </c>
    </row>
    <row r="628" spans="1:4" x14ac:dyDescent="0.25">
      <c r="A628" s="23" t="s">
        <v>3</v>
      </c>
      <c r="B628" s="20">
        <v>45</v>
      </c>
      <c r="C628" s="21">
        <v>11.8</v>
      </c>
      <c r="D628" s="22">
        <v>78.2</v>
      </c>
    </row>
    <row r="629" spans="1:4" x14ac:dyDescent="0.25">
      <c r="A629" s="27" t="s">
        <v>3</v>
      </c>
      <c r="B629" s="24">
        <v>28</v>
      </c>
      <c r="C629" s="25">
        <v>12.3</v>
      </c>
      <c r="D629" s="26">
        <v>103.88</v>
      </c>
    </row>
    <row r="630" spans="1:4" x14ac:dyDescent="0.25">
      <c r="A630" s="23" t="s">
        <v>3</v>
      </c>
      <c r="B630" s="20">
        <v>25</v>
      </c>
      <c r="C630" s="21">
        <v>12</v>
      </c>
      <c r="D630" s="22">
        <v>83.21</v>
      </c>
    </row>
    <row r="631" spans="1:4" x14ac:dyDescent="0.25">
      <c r="A631" s="27" t="s">
        <v>3</v>
      </c>
      <c r="B631" s="24">
        <v>33</v>
      </c>
      <c r="C631" s="25">
        <v>11.9</v>
      </c>
      <c r="D631" s="26">
        <v>114.96</v>
      </c>
    </row>
    <row r="632" spans="1:4" x14ac:dyDescent="0.25">
      <c r="A632" s="23" t="s">
        <v>3</v>
      </c>
      <c r="B632" s="20">
        <v>16</v>
      </c>
      <c r="C632" s="21">
        <v>11.9</v>
      </c>
      <c r="D632" s="22">
        <v>79.23</v>
      </c>
    </row>
    <row r="633" spans="1:4" x14ac:dyDescent="0.25">
      <c r="A633" s="27" t="s">
        <v>3</v>
      </c>
      <c r="B633" s="24">
        <v>17</v>
      </c>
      <c r="C633" s="25">
        <v>10.199999999999999</v>
      </c>
      <c r="D633" s="26">
        <v>45.79</v>
      </c>
    </row>
    <row r="634" spans="1:4" x14ac:dyDescent="0.25">
      <c r="A634" s="23" t="s">
        <v>3</v>
      </c>
      <c r="B634" s="20">
        <v>27</v>
      </c>
      <c r="C634" s="21">
        <v>11.4</v>
      </c>
      <c r="D634" s="22">
        <v>56.37</v>
      </c>
    </row>
    <row r="635" spans="1:4" x14ac:dyDescent="0.25">
      <c r="A635" s="27" t="s">
        <v>3</v>
      </c>
      <c r="B635" s="24">
        <v>36</v>
      </c>
      <c r="C635" s="25">
        <v>12.8</v>
      </c>
      <c r="D635" s="26">
        <v>91.79</v>
      </c>
    </row>
    <row r="636" spans="1:4" x14ac:dyDescent="0.25">
      <c r="A636" s="23" t="s">
        <v>3</v>
      </c>
      <c r="B636" s="20">
        <v>21</v>
      </c>
      <c r="C636" s="21">
        <v>10.6</v>
      </c>
      <c r="D636" s="22">
        <v>85.37</v>
      </c>
    </row>
    <row r="637" spans="1:4" x14ac:dyDescent="0.25">
      <c r="A637" s="27" t="s">
        <v>3</v>
      </c>
      <c r="B637" s="24">
        <v>22</v>
      </c>
      <c r="C637" s="25">
        <v>12.4</v>
      </c>
      <c r="D637" s="26">
        <v>96.74</v>
      </c>
    </row>
    <row r="638" spans="1:4" x14ac:dyDescent="0.25">
      <c r="A638" s="23" t="s">
        <v>3</v>
      </c>
      <c r="B638" s="20">
        <v>17</v>
      </c>
      <c r="C638" s="21">
        <v>10</v>
      </c>
      <c r="D638" s="22">
        <v>88.16</v>
      </c>
    </row>
    <row r="639" spans="1:4" x14ac:dyDescent="0.25">
      <c r="A639" s="27" t="s">
        <v>3</v>
      </c>
      <c r="B639" s="24">
        <v>35</v>
      </c>
      <c r="C639" s="25">
        <v>12.4</v>
      </c>
      <c r="D639" s="26">
        <v>109.42</v>
      </c>
    </row>
    <row r="640" spans="1:4" x14ac:dyDescent="0.25">
      <c r="A640" s="23" t="s">
        <v>3</v>
      </c>
      <c r="B640" s="20">
        <v>23</v>
      </c>
      <c r="C640" s="21">
        <v>11.8</v>
      </c>
      <c r="D640" s="22">
        <v>74.97</v>
      </c>
    </row>
    <row r="641" spans="1:4" x14ac:dyDescent="0.25">
      <c r="A641" s="27" t="s">
        <v>3</v>
      </c>
      <c r="B641" s="24">
        <v>18</v>
      </c>
      <c r="C641" s="25">
        <v>11.1</v>
      </c>
      <c r="D641" s="26">
        <v>100.82</v>
      </c>
    </row>
    <row r="642" spans="1:4" x14ac:dyDescent="0.25">
      <c r="A642" s="23" t="s">
        <v>3</v>
      </c>
      <c r="B642" s="20">
        <v>33</v>
      </c>
      <c r="C642" s="21">
        <v>11</v>
      </c>
      <c r="D642" s="22">
        <v>63.32</v>
      </c>
    </row>
    <row r="643" spans="1:4" x14ac:dyDescent="0.25">
      <c r="A643" s="27" t="s">
        <v>3</v>
      </c>
      <c r="B643" s="24">
        <v>27</v>
      </c>
      <c r="C643" s="25">
        <v>11.3</v>
      </c>
      <c r="D643" s="26">
        <v>92.43</v>
      </c>
    </row>
    <row r="644" spans="1:4" x14ac:dyDescent="0.25">
      <c r="A644" s="23" t="s">
        <v>3</v>
      </c>
      <c r="B644" s="20">
        <v>30</v>
      </c>
      <c r="C644" s="21">
        <v>12.1</v>
      </c>
      <c r="D644" s="22">
        <v>92.08</v>
      </c>
    </row>
    <row r="645" spans="1:4" x14ac:dyDescent="0.25">
      <c r="A645" s="27" t="s">
        <v>3</v>
      </c>
      <c r="B645" s="24">
        <v>41</v>
      </c>
      <c r="C645" s="25">
        <v>11.7</v>
      </c>
      <c r="D645" s="26">
        <v>93.63</v>
      </c>
    </row>
    <row r="646" spans="1:4" x14ac:dyDescent="0.25">
      <c r="A646" s="23" t="s">
        <v>3</v>
      </c>
      <c r="B646" s="20">
        <v>26</v>
      </c>
      <c r="C646" s="21">
        <v>10</v>
      </c>
      <c r="D646" s="22">
        <v>98.34</v>
      </c>
    </row>
    <row r="647" spans="1:4" x14ac:dyDescent="0.25">
      <c r="A647" s="27" t="s">
        <v>3</v>
      </c>
      <c r="B647" s="24">
        <v>17</v>
      </c>
      <c r="C647" s="25">
        <v>10.1</v>
      </c>
      <c r="D647" s="26">
        <v>87.63</v>
      </c>
    </row>
    <row r="648" spans="1:4" x14ac:dyDescent="0.25">
      <c r="A648" s="23" t="s">
        <v>3</v>
      </c>
      <c r="B648" s="20">
        <v>10</v>
      </c>
      <c r="C648" s="21">
        <v>11.6</v>
      </c>
      <c r="D648" s="22">
        <v>64.5</v>
      </c>
    </row>
    <row r="649" spans="1:4" x14ac:dyDescent="0.25">
      <c r="A649" s="27" t="s">
        <v>3</v>
      </c>
      <c r="B649" s="24">
        <v>40</v>
      </c>
      <c r="C649" s="25">
        <v>10.6</v>
      </c>
      <c r="D649" s="26">
        <v>80</v>
      </c>
    </row>
    <row r="650" spans="1:4" x14ac:dyDescent="0.25">
      <c r="A650" s="23" t="s">
        <v>3</v>
      </c>
      <c r="B650" s="20">
        <v>2</v>
      </c>
      <c r="C650" s="21">
        <v>10.7</v>
      </c>
      <c r="D650" s="22">
        <v>99.73</v>
      </c>
    </row>
    <row r="651" spans="1:4" x14ac:dyDescent="0.25">
      <c r="A651" s="27" t="s">
        <v>3</v>
      </c>
      <c r="B651" s="24">
        <v>44</v>
      </c>
      <c r="C651" s="25">
        <v>10.3</v>
      </c>
      <c r="D651" s="26">
        <v>89.49</v>
      </c>
    </row>
    <row r="652" spans="1:4" x14ac:dyDescent="0.25">
      <c r="A652" s="23" t="s">
        <v>3</v>
      </c>
      <c r="B652" s="20">
        <v>31</v>
      </c>
      <c r="C652" s="21">
        <v>11.6</v>
      </c>
      <c r="D652" s="22">
        <v>95.39</v>
      </c>
    </row>
    <row r="653" spans="1:4" x14ac:dyDescent="0.25">
      <c r="A653" s="27" t="s">
        <v>3</v>
      </c>
      <c r="B653" s="24">
        <v>40</v>
      </c>
      <c r="C653" s="25">
        <v>12.1</v>
      </c>
      <c r="D653" s="26">
        <v>94.07</v>
      </c>
    </row>
    <row r="654" spans="1:4" x14ac:dyDescent="0.25">
      <c r="A654" s="23" t="s">
        <v>3</v>
      </c>
      <c r="B654" s="20">
        <v>41</v>
      </c>
      <c r="C654" s="21">
        <v>12.5</v>
      </c>
      <c r="D654" s="22">
        <v>99.72</v>
      </c>
    </row>
    <row r="655" spans="1:4" x14ac:dyDescent="0.25">
      <c r="A655" s="27" t="s">
        <v>3</v>
      </c>
      <c r="B655" s="24">
        <v>15</v>
      </c>
      <c r="C655" s="25">
        <v>10.9</v>
      </c>
      <c r="D655" s="26">
        <v>77.13</v>
      </c>
    </row>
    <row r="656" spans="1:4" x14ac:dyDescent="0.25">
      <c r="A656" s="23" t="s">
        <v>3</v>
      </c>
      <c r="B656" s="20">
        <v>57</v>
      </c>
      <c r="C656" s="21">
        <v>13</v>
      </c>
      <c r="D656" s="22">
        <v>67.31</v>
      </c>
    </row>
    <row r="657" spans="1:4" x14ac:dyDescent="0.25">
      <c r="A657" s="27" t="s">
        <v>3</v>
      </c>
      <c r="B657" s="24">
        <v>51</v>
      </c>
      <c r="C657" s="25">
        <v>11.5</v>
      </c>
      <c r="D657" s="26">
        <v>118.49</v>
      </c>
    </row>
    <row r="658" spans="1:4" x14ac:dyDescent="0.25">
      <c r="A658" s="23" t="s">
        <v>3</v>
      </c>
      <c r="B658" s="20">
        <v>41</v>
      </c>
      <c r="C658" s="21">
        <v>11.1</v>
      </c>
      <c r="D658" s="22">
        <v>67.2</v>
      </c>
    </row>
    <row r="659" spans="1:4" x14ac:dyDescent="0.25">
      <c r="A659" s="27" t="s">
        <v>3</v>
      </c>
      <c r="B659" s="24">
        <v>41</v>
      </c>
      <c r="C659" s="25">
        <v>12.5</v>
      </c>
      <c r="D659" s="26">
        <v>100.55</v>
      </c>
    </row>
    <row r="660" spans="1:4" x14ac:dyDescent="0.25">
      <c r="A660" s="23" t="s">
        <v>3</v>
      </c>
      <c r="B660" s="20">
        <v>30</v>
      </c>
      <c r="C660" s="21">
        <v>12.2</v>
      </c>
      <c r="D660" s="22">
        <v>79.36</v>
      </c>
    </row>
    <row r="661" spans="1:4" x14ac:dyDescent="0.25">
      <c r="A661" s="27" t="s">
        <v>3</v>
      </c>
      <c r="B661" s="24">
        <v>2</v>
      </c>
      <c r="C661" s="25">
        <v>12.4</v>
      </c>
      <c r="D661" s="26">
        <v>90.66</v>
      </c>
    </row>
    <row r="663" spans="1:4" x14ac:dyDescent="0.25">
      <c r="C663" s="2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F5:N29"/>
  <sheetViews>
    <sheetView workbookViewId="0">
      <selection activeCell="C26" sqref="C26"/>
    </sheetView>
  </sheetViews>
  <sheetFormatPr baseColWidth="10" defaultColWidth="11.5703125" defaultRowHeight="15" x14ac:dyDescent="0.25"/>
  <cols>
    <col min="1" max="5" width="11.5703125" style="16"/>
    <col min="6" max="6" width="21.85546875" style="16" customWidth="1"/>
    <col min="7" max="7" width="16.7109375" style="16" bestFit="1" customWidth="1"/>
    <col min="8" max="11" width="16.7109375" style="16" customWidth="1"/>
    <col min="12" max="12" width="22" style="16" customWidth="1"/>
    <col min="13" max="13" width="11.5703125" style="16"/>
    <col min="14" max="14" width="16.7109375" style="16" customWidth="1"/>
    <col min="15" max="16384" width="11.5703125" style="16"/>
  </cols>
  <sheetData>
    <row r="5" spans="6:14" ht="15.75" thickBot="1" x14ac:dyDescent="0.3"/>
    <row r="6" spans="6:14" x14ac:dyDescent="0.25">
      <c r="F6" s="104" t="s">
        <v>17</v>
      </c>
      <c r="G6" s="105"/>
      <c r="H6" s="105"/>
      <c r="I6" s="105"/>
      <c r="J6" s="105"/>
      <c r="K6" s="105"/>
      <c r="L6" s="105"/>
      <c r="M6" s="105"/>
      <c r="N6" s="106"/>
    </row>
    <row r="7" spans="6:14" x14ac:dyDescent="0.25">
      <c r="F7" s="107"/>
      <c r="G7" s="108"/>
      <c r="H7" s="108"/>
      <c r="I7" s="108"/>
      <c r="J7" s="108"/>
      <c r="K7" s="108"/>
      <c r="L7" s="108"/>
      <c r="M7" s="108"/>
      <c r="N7" s="109"/>
    </row>
    <row r="8" spans="6:14" x14ac:dyDescent="0.25">
      <c r="F8" s="107"/>
      <c r="G8" s="108"/>
      <c r="H8" s="108"/>
      <c r="I8" s="108"/>
      <c r="J8" s="108"/>
      <c r="K8" s="108"/>
      <c r="L8" s="108"/>
      <c r="M8" s="108"/>
      <c r="N8" s="109"/>
    </row>
    <row r="9" spans="6:14" x14ac:dyDescent="0.25">
      <c r="F9" s="107"/>
      <c r="G9" s="108"/>
      <c r="H9" s="108"/>
      <c r="I9" s="108"/>
      <c r="J9" s="108"/>
      <c r="K9" s="108"/>
      <c r="L9" s="108"/>
      <c r="M9" s="108"/>
      <c r="N9" s="109"/>
    </row>
    <row r="10" spans="6:14" ht="15.75" thickBot="1" x14ac:dyDescent="0.3">
      <c r="F10" s="110"/>
      <c r="G10" s="111"/>
      <c r="H10" s="111"/>
      <c r="I10" s="111"/>
      <c r="J10" s="111"/>
      <c r="K10" s="111"/>
      <c r="L10" s="111"/>
      <c r="M10" s="111"/>
      <c r="N10" s="112"/>
    </row>
    <row r="12" spans="6:14" ht="20.25" customHeight="1" x14ac:dyDescent="0.25"/>
    <row r="13" spans="6:14" ht="33.75" x14ac:dyDescent="0.5">
      <c r="F13" s="113" t="s">
        <v>0</v>
      </c>
      <c r="G13" s="113"/>
      <c r="H13" s="113"/>
      <c r="I13" s="113"/>
      <c r="J13" s="113"/>
      <c r="K13" s="113"/>
      <c r="L13" s="113"/>
      <c r="M13" s="113"/>
      <c r="N13" s="113"/>
    </row>
    <row r="14" spans="6:14" ht="15.75" thickBot="1" x14ac:dyDescent="0.3">
      <c r="F14" s="1"/>
      <c r="G14" s="1"/>
      <c r="H14" s="1"/>
      <c r="I14" s="1"/>
      <c r="J14" s="1"/>
      <c r="K14" s="1"/>
      <c r="L14" s="1"/>
      <c r="M14" s="1"/>
      <c r="N14" s="1"/>
    </row>
    <row r="15" spans="6:14" ht="16.5" thickBot="1" x14ac:dyDescent="0.3">
      <c r="F15" s="101" t="s">
        <v>1</v>
      </c>
      <c r="G15" s="43">
        <v>43709</v>
      </c>
      <c r="H15" s="44">
        <v>43739</v>
      </c>
      <c r="I15" s="44">
        <v>43770</v>
      </c>
      <c r="J15" s="45" t="s">
        <v>24</v>
      </c>
      <c r="K15" s="44">
        <v>43831</v>
      </c>
      <c r="L15" s="46" t="s">
        <v>25</v>
      </c>
      <c r="M15" s="1"/>
      <c r="N15" s="103" t="s">
        <v>2</v>
      </c>
    </row>
    <row r="16" spans="6:14" ht="16.5" thickBot="1" x14ac:dyDescent="0.3">
      <c r="F16" s="102"/>
      <c r="G16" s="2"/>
      <c r="H16" s="3"/>
      <c r="I16" s="3"/>
      <c r="J16" s="3"/>
      <c r="K16" s="3"/>
      <c r="L16" s="4"/>
      <c r="M16" s="1"/>
      <c r="N16" s="102"/>
    </row>
    <row r="17" spans="6:14" ht="16.5" thickBot="1" x14ac:dyDescent="0.3">
      <c r="F17" s="5" t="s">
        <v>15</v>
      </c>
      <c r="G17" s="6">
        <v>10543</v>
      </c>
      <c r="H17" s="7">
        <v>11458</v>
      </c>
      <c r="I17" s="7">
        <v>13520</v>
      </c>
      <c r="J17" s="7">
        <v>14023</v>
      </c>
      <c r="K17" s="7">
        <v>14983</v>
      </c>
      <c r="L17" s="8">
        <f>SUMIF(DATA!$A:$A,Dashboard!F17,DATA!$D:$D)</f>
        <v>14705.339999999995</v>
      </c>
      <c r="M17" s="1"/>
      <c r="N17" s="35">
        <f>SUM(G17,H17,I17,J17,K17,L17)</f>
        <v>79232.34</v>
      </c>
    </row>
    <row r="18" spans="6:14" ht="16.5" thickBot="1" x14ac:dyDescent="0.3">
      <c r="F18" s="9" t="s">
        <v>3</v>
      </c>
      <c r="G18" s="32">
        <v>13855</v>
      </c>
      <c r="H18" s="33">
        <v>16052</v>
      </c>
      <c r="I18" s="33">
        <v>16797</v>
      </c>
      <c r="J18" s="33">
        <v>17582</v>
      </c>
      <c r="K18" s="33">
        <v>18216</v>
      </c>
      <c r="L18" s="34">
        <f>SUMIF(DATA!$A:$A,Dashboard!F18,DATA!$D:$D)</f>
        <v>24898.819999999992</v>
      </c>
      <c r="M18" s="1"/>
      <c r="N18" s="35">
        <f t="shared" ref="N18:N19" si="0">SUM(G18,H18,I18,J18,K18,L18)</f>
        <v>107400.81999999999</v>
      </c>
    </row>
    <row r="19" spans="6:14" ht="16.5" thickBot="1" x14ac:dyDescent="0.3">
      <c r="F19" s="10" t="s">
        <v>4</v>
      </c>
      <c r="G19" s="30">
        <v>3002</v>
      </c>
      <c r="H19" s="31">
        <v>3769</v>
      </c>
      <c r="I19" s="31">
        <v>4230</v>
      </c>
      <c r="J19" s="31">
        <v>4341</v>
      </c>
      <c r="K19" s="31">
        <v>2713</v>
      </c>
      <c r="L19" s="8">
        <f>SUMIF(DATA!$A:$A,Dashboard!F19,DATA!$D:$D)</f>
        <v>0</v>
      </c>
      <c r="M19" s="1"/>
      <c r="N19" s="35">
        <f t="shared" si="0"/>
        <v>18055</v>
      </c>
    </row>
    <row r="20" spans="6:14" ht="15.75" thickBot="1" x14ac:dyDescent="0.3">
      <c r="F20" s="1"/>
      <c r="G20" s="1"/>
      <c r="H20" s="1"/>
      <c r="I20" s="1"/>
      <c r="J20" s="1"/>
      <c r="K20" s="1"/>
      <c r="L20" s="1"/>
      <c r="M20" s="1"/>
      <c r="N20" s="1"/>
    </row>
    <row r="21" spans="6:14" ht="16.5" thickBot="1" x14ac:dyDescent="0.3">
      <c r="F21" s="11" t="s">
        <v>5</v>
      </c>
      <c r="G21" s="12">
        <v>27400</v>
      </c>
      <c r="H21" s="13">
        <v>31279</v>
      </c>
      <c r="I21" s="13">
        <v>34547</v>
      </c>
      <c r="J21" s="13">
        <v>35946</v>
      </c>
      <c r="K21" s="13">
        <v>35912</v>
      </c>
      <c r="L21" s="14">
        <f>SUM(L17:L19)</f>
        <v>39604.159999999989</v>
      </c>
      <c r="M21" s="1"/>
      <c r="N21" s="36">
        <f>SUM(N17:N19)</f>
        <v>204688.15999999997</v>
      </c>
    </row>
    <row r="22" spans="6:14" x14ac:dyDescent="0.25">
      <c r="F22" s="1"/>
      <c r="G22" s="1"/>
      <c r="H22" s="1"/>
      <c r="I22" s="1"/>
      <c r="J22" s="1"/>
      <c r="K22" s="1"/>
      <c r="L22" s="1"/>
      <c r="M22" s="1"/>
      <c r="N22" s="1"/>
    </row>
    <row r="23" spans="6:14" x14ac:dyDescent="0.25">
      <c r="F23" s="1"/>
      <c r="G23" s="1"/>
      <c r="H23" s="1"/>
      <c r="I23" s="1"/>
      <c r="J23" s="1"/>
      <c r="K23" s="1"/>
      <c r="L23" s="1"/>
      <c r="M23" s="1"/>
      <c r="N23" s="1"/>
    </row>
    <row r="24" spans="6:14" ht="15.75" thickBot="1" x14ac:dyDescent="0.3">
      <c r="F24" s="1"/>
      <c r="G24" s="1"/>
      <c r="H24" s="1"/>
      <c r="I24" s="1"/>
      <c r="J24" s="1"/>
      <c r="K24" s="1"/>
      <c r="L24" s="1"/>
      <c r="M24" s="1"/>
      <c r="N24" s="1"/>
    </row>
    <row r="25" spans="6:14" ht="16.5" thickBot="1" x14ac:dyDescent="0.3">
      <c r="F25" s="53" t="s">
        <v>6</v>
      </c>
      <c r="G25" s="55" t="s">
        <v>7</v>
      </c>
      <c r="H25" s="54" t="s">
        <v>8</v>
      </c>
      <c r="I25" s="1"/>
      <c r="J25" s="1"/>
      <c r="K25" s="15"/>
      <c r="L25" s="1"/>
      <c r="M25" s="1"/>
      <c r="N25" s="1"/>
    </row>
    <row r="26" spans="6:14" ht="15.75" thickBot="1" x14ac:dyDescent="0.3">
      <c r="F26" s="47" t="s">
        <v>9</v>
      </c>
      <c r="G26" s="48">
        <f>COUNTIF(DATA!$C:$C,"&lt;4")</f>
        <v>47</v>
      </c>
      <c r="H26" s="49">
        <f>SUMIF(DATA!$C:$C,"&lt;4",DATA!$D:$D)</f>
        <v>1562.7299999999998</v>
      </c>
      <c r="I26" s="1"/>
      <c r="J26" s="1"/>
      <c r="K26" s="1"/>
      <c r="L26" s="1"/>
      <c r="M26" s="1"/>
      <c r="N26" s="1"/>
    </row>
    <row r="27" spans="6:14" ht="15.75" thickBot="1" x14ac:dyDescent="0.3">
      <c r="F27" s="52" t="s">
        <v>10</v>
      </c>
      <c r="G27" s="51">
        <f>COUNTIF(DATA!$C:$C,"&gt;9,5")</f>
        <v>91</v>
      </c>
      <c r="H27" s="50">
        <f>SUMIF(DATA!$C:$C,"&gt;9,5",DATA!$D:$D)</f>
        <v>7577.3200000000006</v>
      </c>
      <c r="I27" s="1"/>
      <c r="J27" s="1"/>
      <c r="K27" s="1"/>
      <c r="L27" s="1"/>
      <c r="M27" s="1"/>
      <c r="N27" s="1"/>
    </row>
    <row r="28" spans="6:14" s="38" customFormat="1" x14ac:dyDescent="0.25">
      <c r="F28" s="37"/>
      <c r="G28" s="39"/>
      <c r="H28" s="37"/>
      <c r="I28" s="37"/>
      <c r="J28" s="37"/>
      <c r="K28" s="37"/>
      <c r="L28" s="37"/>
      <c r="M28" s="37"/>
      <c r="N28" s="37"/>
    </row>
    <row r="29" spans="6:14" x14ac:dyDescent="0.25">
      <c r="F29" s="40" t="s">
        <v>16</v>
      </c>
      <c r="G29" s="41">
        <f>COUNTIF(DATA!C:C,"&gt;=4")-COUNTIF(DATA!C:C,"&gt;9,5")</f>
        <v>522</v>
      </c>
      <c r="H29" s="42">
        <f>SUMIF(DATA!C:C,"&gt;=4",DATA!D:D) - SUMIF(DATA!C:C,"&gt;9,5",DATA!D:D)</f>
        <v>30464.109999999971</v>
      </c>
    </row>
  </sheetData>
  <mergeCells count="4">
    <mergeCell ref="F15:F16"/>
    <mergeCell ref="N15:N16"/>
    <mergeCell ref="F6:N10"/>
    <mergeCell ref="F13:N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23F9-7235-4871-B117-225F567677B1}">
  <dimension ref="G2:V5"/>
  <sheetViews>
    <sheetView workbookViewId="0">
      <selection activeCell="C24" sqref="C24"/>
    </sheetView>
  </sheetViews>
  <sheetFormatPr baseColWidth="10" defaultColWidth="9.140625" defaultRowHeight="15" x14ac:dyDescent="0.25"/>
  <cols>
    <col min="1" max="5" width="9.140625" style="16"/>
    <col min="6" max="6" width="14.42578125" style="16" customWidth="1"/>
    <col min="7" max="7" width="9.140625" style="16" hidden="1" customWidth="1"/>
    <col min="8" max="16384" width="9.140625" style="16"/>
  </cols>
  <sheetData>
    <row r="2" spans="8:22" ht="15.75" thickBot="1" x14ac:dyDescent="0.3"/>
    <row r="3" spans="8:22" x14ac:dyDescent="0.25">
      <c r="H3" s="104" t="s">
        <v>18</v>
      </c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6"/>
    </row>
    <row r="4" spans="8:22" x14ac:dyDescent="0.25">
      <c r="H4" s="107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9"/>
    </row>
    <row r="5" spans="8:22" ht="15.75" thickBot="1" x14ac:dyDescent="0.3">
      <c r="H5" s="110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2"/>
    </row>
  </sheetData>
  <mergeCells count="1">
    <mergeCell ref="H3:V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329F-159E-499E-8EFC-8B7748466F25}">
  <dimension ref="F2:X5"/>
  <sheetViews>
    <sheetView workbookViewId="0">
      <selection activeCell="AA21" sqref="AA21"/>
    </sheetView>
  </sheetViews>
  <sheetFormatPr baseColWidth="10" defaultColWidth="9.140625" defaultRowHeight="15" x14ac:dyDescent="0.25"/>
  <cols>
    <col min="1" max="4" width="9.140625" style="16"/>
    <col min="5" max="5" width="6.85546875" style="16" customWidth="1"/>
    <col min="6" max="16384" width="9.140625" style="16"/>
  </cols>
  <sheetData>
    <row r="2" spans="6:24" ht="15.75" thickBot="1" x14ac:dyDescent="0.3"/>
    <row r="3" spans="6:24" x14ac:dyDescent="0.25">
      <c r="F3" s="104" t="s">
        <v>19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6"/>
    </row>
    <row r="4" spans="6:24" x14ac:dyDescent="0.25">
      <c r="F4" s="107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9"/>
    </row>
    <row r="5" spans="6:24" ht="15.75" thickBot="1" x14ac:dyDescent="0.3">
      <c r="F5" s="110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2"/>
    </row>
  </sheetData>
  <mergeCells count="1">
    <mergeCell ref="F3:X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3874-6EF2-45F3-B74D-306DE286B8B1}">
  <dimension ref="I5:T8"/>
  <sheetViews>
    <sheetView topLeftCell="A4" workbookViewId="0">
      <selection activeCell="AA26" sqref="AA26"/>
    </sheetView>
  </sheetViews>
  <sheetFormatPr baseColWidth="10" defaultColWidth="9.140625" defaultRowHeight="15" x14ac:dyDescent="0.25"/>
  <cols>
    <col min="1" max="7" width="9.140625" style="16"/>
    <col min="8" max="8" width="13.28515625" style="16" customWidth="1"/>
    <col min="9" max="16384" width="9.140625" style="16"/>
  </cols>
  <sheetData>
    <row r="5" spans="9:20" ht="15.75" thickBot="1" x14ac:dyDescent="0.3"/>
    <row r="6" spans="9:20" x14ac:dyDescent="0.25">
      <c r="I6" s="104" t="s">
        <v>20</v>
      </c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9:20" x14ac:dyDescent="0.25">
      <c r="I7" s="107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9"/>
    </row>
    <row r="8" spans="9:20" ht="15.75" thickBot="1" x14ac:dyDescent="0.3">
      <c r="I8" s="110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/>
    </row>
  </sheetData>
  <mergeCells count="1">
    <mergeCell ref="I6:T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85C8-1A9A-420F-B7D1-E1844EF8BE17}">
  <dimension ref="J5:P214"/>
  <sheetViews>
    <sheetView tabSelected="1" topLeftCell="B7" workbookViewId="0">
      <selection activeCell="T27" sqref="T27"/>
    </sheetView>
  </sheetViews>
  <sheetFormatPr baseColWidth="10" defaultColWidth="9.140625" defaultRowHeight="15" x14ac:dyDescent="0.25"/>
  <cols>
    <col min="1" max="6" width="9.140625" style="16"/>
    <col min="7" max="7" width="9.7109375" style="16" customWidth="1"/>
    <col min="8" max="9" width="9.140625" style="16"/>
    <col min="10" max="10" width="13.85546875" style="57" bestFit="1" customWidth="1"/>
    <col min="11" max="11" width="23.85546875" style="56" bestFit="1" customWidth="1"/>
    <col min="12" max="12" width="18.85546875" style="61" customWidth="1"/>
    <col min="13" max="13" width="16.5703125" style="56" bestFit="1" customWidth="1"/>
    <col min="14" max="14" width="19.5703125" style="58" customWidth="1"/>
    <col min="15" max="15" width="22.42578125" style="57" customWidth="1"/>
    <col min="16" max="16" width="25.28515625" style="60" customWidth="1"/>
    <col min="17" max="16384" width="9.140625" style="16"/>
  </cols>
  <sheetData>
    <row r="5" spans="10:16" ht="15.75" thickBot="1" x14ac:dyDescent="0.3"/>
    <row r="6" spans="10:16" ht="15" customHeight="1" x14ac:dyDescent="0.25">
      <c r="J6" s="104" t="s">
        <v>21</v>
      </c>
      <c r="K6" s="105"/>
      <c r="L6" s="105"/>
      <c r="M6" s="105"/>
      <c r="N6" s="105"/>
      <c r="O6" s="105"/>
      <c r="P6" s="106"/>
    </row>
    <row r="7" spans="10:16" ht="15" customHeight="1" x14ac:dyDescent="0.25">
      <c r="J7" s="107"/>
      <c r="K7" s="108"/>
      <c r="L7" s="108"/>
      <c r="M7" s="108"/>
      <c r="N7" s="108"/>
      <c r="O7" s="108"/>
      <c r="P7" s="109"/>
    </row>
    <row r="8" spans="10:16" ht="15" customHeight="1" x14ac:dyDescent="0.25">
      <c r="J8" s="107"/>
      <c r="K8" s="108"/>
      <c r="L8" s="108"/>
      <c r="M8" s="108"/>
      <c r="N8" s="108"/>
      <c r="O8" s="108"/>
      <c r="P8" s="109"/>
    </row>
    <row r="9" spans="10:16" ht="15.75" customHeight="1" thickBot="1" x14ac:dyDescent="0.3">
      <c r="J9" s="110"/>
      <c r="K9" s="111"/>
      <c r="L9" s="111"/>
      <c r="M9" s="111"/>
      <c r="N9" s="111"/>
      <c r="O9" s="111"/>
      <c r="P9" s="112"/>
    </row>
    <row r="10" spans="10:16" ht="21" x14ac:dyDescent="0.25">
      <c r="J10" s="108"/>
      <c r="K10" s="108"/>
      <c r="L10" s="108"/>
      <c r="M10" s="108"/>
    </row>
    <row r="12" spans="10:16" ht="31.5" customHeight="1" thickBot="1" x14ac:dyDescent="0.3"/>
    <row r="13" spans="10:16" ht="18" hidden="1" customHeight="1" x14ac:dyDescent="0.25">
      <c r="K13" s="56" t="s">
        <v>27</v>
      </c>
      <c r="L13" s="62"/>
      <c r="N13" s="59"/>
      <c r="O13" s="56"/>
      <c r="P13" s="59"/>
    </row>
    <row r="14" spans="10:16" ht="20.25" customHeight="1" thickBot="1" x14ac:dyDescent="0.3">
      <c r="J14" s="94"/>
      <c r="K14" s="66" t="s">
        <v>31</v>
      </c>
      <c r="L14" s="67"/>
      <c r="M14" s="66" t="s">
        <v>3</v>
      </c>
      <c r="N14" s="64"/>
      <c r="O14" s="99" t="s">
        <v>29</v>
      </c>
      <c r="P14" s="68" t="s">
        <v>30</v>
      </c>
    </row>
    <row r="15" spans="10:16" ht="15.75" thickBot="1" x14ac:dyDescent="0.3">
      <c r="J15" s="63" t="s">
        <v>22</v>
      </c>
      <c r="K15" s="69" t="s">
        <v>28</v>
      </c>
      <c r="L15" s="70" t="s">
        <v>23</v>
      </c>
      <c r="M15" s="69" t="s">
        <v>28</v>
      </c>
      <c r="N15" s="77" t="s">
        <v>23</v>
      </c>
      <c r="O15" s="100"/>
      <c r="P15" s="65"/>
    </row>
    <row r="16" spans="10:16" x14ac:dyDescent="0.25">
      <c r="J16" s="95">
        <v>1</v>
      </c>
      <c r="K16" s="71">
        <v>4</v>
      </c>
      <c r="L16" s="72">
        <v>201.40999999999997</v>
      </c>
      <c r="M16" s="71">
        <v>5</v>
      </c>
      <c r="N16" s="78">
        <v>233.41</v>
      </c>
      <c r="O16" s="81">
        <v>9</v>
      </c>
      <c r="P16" s="85">
        <v>434.82</v>
      </c>
    </row>
    <row r="17" spans="10:16" x14ac:dyDescent="0.25">
      <c r="J17" s="96">
        <v>2</v>
      </c>
      <c r="K17" s="73">
        <v>2</v>
      </c>
      <c r="L17" s="74">
        <v>142.66</v>
      </c>
      <c r="M17" s="73">
        <v>10</v>
      </c>
      <c r="N17" s="79">
        <v>728.96999999999991</v>
      </c>
      <c r="O17" s="82">
        <v>12</v>
      </c>
      <c r="P17" s="86">
        <v>871.63</v>
      </c>
    </row>
    <row r="18" spans="10:16" x14ac:dyDescent="0.25">
      <c r="J18" s="97">
        <v>3</v>
      </c>
      <c r="K18" s="71">
        <v>5</v>
      </c>
      <c r="L18" s="72">
        <v>360.62</v>
      </c>
      <c r="M18" s="71">
        <v>4</v>
      </c>
      <c r="N18" s="78">
        <v>275.13</v>
      </c>
      <c r="O18" s="83">
        <v>9</v>
      </c>
      <c r="P18" s="87">
        <v>635.75000000000011</v>
      </c>
    </row>
    <row r="19" spans="10:16" x14ac:dyDescent="0.25">
      <c r="J19" s="96">
        <v>4</v>
      </c>
      <c r="K19" s="73">
        <v>2</v>
      </c>
      <c r="L19" s="74">
        <v>138.84</v>
      </c>
      <c r="M19" s="73">
        <v>4</v>
      </c>
      <c r="N19" s="79">
        <v>272.82</v>
      </c>
      <c r="O19" s="82">
        <v>6</v>
      </c>
      <c r="P19" s="86">
        <v>411.65999999999997</v>
      </c>
    </row>
    <row r="20" spans="10:16" x14ac:dyDescent="0.25">
      <c r="J20" s="97">
        <v>5</v>
      </c>
      <c r="K20" s="71">
        <v>3</v>
      </c>
      <c r="L20" s="72">
        <v>163.14000000000001</v>
      </c>
      <c r="M20" s="71">
        <v>10</v>
      </c>
      <c r="N20" s="78">
        <v>580.51999999999987</v>
      </c>
      <c r="O20" s="83">
        <v>13</v>
      </c>
      <c r="P20" s="87">
        <v>743.66</v>
      </c>
    </row>
    <row r="21" spans="10:16" x14ac:dyDescent="0.25">
      <c r="J21" s="96">
        <v>6</v>
      </c>
      <c r="K21" s="73">
        <v>6</v>
      </c>
      <c r="L21" s="74">
        <v>338.63000000000005</v>
      </c>
      <c r="M21" s="73">
        <v>4</v>
      </c>
      <c r="N21" s="79">
        <v>248.14</v>
      </c>
      <c r="O21" s="82">
        <v>10</v>
      </c>
      <c r="P21" s="86">
        <v>586.77</v>
      </c>
    </row>
    <row r="22" spans="10:16" x14ac:dyDescent="0.25">
      <c r="J22" s="97">
        <v>7</v>
      </c>
      <c r="K22" s="71">
        <v>8</v>
      </c>
      <c r="L22" s="72">
        <v>536.26999999999987</v>
      </c>
      <c r="M22" s="71">
        <v>8</v>
      </c>
      <c r="N22" s="78">
        <v>320.98999999999995</v>
      </c>
      <c r="O22" s="83">
        <v>16</v>
      </c>
      <c r="P22" s="87">
        <v>857.25999999999976</v>
      </c>
    </row>
    <row r="23" spans="10:16" x14ac:dyDescent="0.25">
      <c r="J23" s="96">
        <v>8</v>
      </c>
      <c r="K23" s="73">
        <v>2</v>
      </c>
      <c r="L23" s="74">
        <v>136.15</v>
      </c>
      <c r="M23" s="73">
        <v>7</v>
      </c>
      <c r="N23" s="79">
        <v>373.76000000000005</v>
      </c>
      <c r="O23" s="82">
        <v>9</v>
      </c>
      <c r="P23" s="86">
        <v>509.91</v>
      </c>
    </row>
    <row r="24" spans="10:16" x14ac:dyDescent="0.25">
      <c r="J24" s="97">
        <v>9</v>
      </c>
      <c r="K24" s="71">
        <v>5</v>
      </c>
      <c r="L24" s="72">
        <v>273.39</v>
      </c>
      <c r="M24" s="71">
        <v>11</v>
      </c>
      <c r="N24" s="78">
        <v>608.84</v>
      </c>
      <c r="O24" s="83">
        <v>16</v>
      </c>
      <c r="P24" s="87">
        <v>882.2299999999999</v>
      </c>
    </row>
    <row r="25" spans="10:16" x14ac:dyDescent="0.25">
      <c r="J25" s="96">
        <v>10</v>
      </c>
      <c r="K25" s="73">
        <v>5</v>
      </c>
      <c r="L25" s="74">
        <v>223.78</v>
      </c>
      <c r="M25" s="73">
        <v>10</v>
      </c>
      <c r="N25" s="79">
        <v>523.89</v>
      </c>
      <c r="O25" s="82">
        <v>15</v>
      </c>
      <c r="P25" s="86">
        <v>747.67000000000007</v>
      </c>
    </row>
    <row r="26" spans="10:16" x14ac:dyDescent="0.25">
      <c r="J26" s="97">
        <v>11</v>
      </c>
      <c r="K26" s="71">
        <v>3</v>
      </c>
      <c r="L26" s="72">
        <v>150.74</v>
      </c>
      <c r="M26" s="71">
        <v>2</v>
      </c>
      <c r="N26" s="78">
        <v>99.86</v>
      </c>
      <c r="O26" s="83">
        <v>5</v>
      </c>
      <c r="P26" s="87">
        <v>250.6</v>
      </c>
    </row>
    <row r="27" spans="10:16" x14ac:dyDescent="0.25">
      <c r="J27" s="96">
        <v>12</v>
      </c>
      <c r="K27" s="73">
        <v>3</v>
      </c>
      <c r="L27" s="74">
        <v>182.85000000000002</v>
      </c>
      <c r="M27" s="73">
        <v>5</v>
      </c>
      <c r="N27" s="79">
        <v>260.83</v>
      </c>
      <c r="O27" s="82">
        <v>8</v>
      </c>
      <c r="P27" s="86">
        <v>443.68</v>
      </c>
    </row>
    <row r="28" spans="10:16" x14ac:dyDescent="0.25">
      <c r="J28" s="97">
        <v>13</v>
      </c>
      <c r="K28" s="71">
        <v>4</v>
      </c>
      <c r="L28" s="72">
        <v>284.57</v>
      </c>
      <c r="M28" s="71">
        <v>7</v>
      </c>
      <c r="N28" s="78">
        <v>311.83</v>
      </c>
      <c r="O28" s="83">
        <v>11</v>
      </c>
      <c r="P28" s="87">
        <v>596.4</v>
      </c>
    </row>
    <row r="29" spans="10:16" x14ac:dyDescent="0.25">
      <c r="J29" s="96">
        <v>14</v>
      </c>
      <c r="K29" s="73">
        <v>4</v>
      </c>
      <c r="L29" s="74">
        <v>273.78000000000003</v>
      </c>
      <c r="M29" s="73">
        <v>10</v>
      </c>
      <c r="N29" s="79">
        <v>612.15000000000009</v>
      </c>
      <c r="O29" s="82">
        <v>14</v>
      </c>
      <c r="P29" s="86">
        <v>885.93000000000018</v>
      </c>
    </row>
    <row r="30" spans="10:16" x14ac:dyDescent="0.25">
      <c r="J30" s="97">
        <v>15</v>
      </c>
      <c r="K30" s="71">
        <v>3</v>
      </c>
      <c r="L30" s="72">
        <v>190.66</v>
      </c>
      <c r="M30" s="71">
        <v>13</v>
      </c>
      <c r="N30" s="78">
        <v>872.33999999999992</v>
      </c>
      <c r="O30" s="83">
        <v>16</v>
      </c>
      <c r="P30" s="87">
        <v>1063</v>
      </c>
    </row>
    <row r="31" spans="10:16" x14ac:dyDescent="0.25">
      <c r="J31" s="96">
        <v>16</v>
      </c>
      <c r="K31" s="73">
        <v>6</v>
      </c>
      <c r="L31" s="74">
        <v>378.16</v>
      </c>
      <c r="M31" s="73">
        <v>8</v>
      </c>
      <c r="N31" s="79">
        <v>588.88</v>
      </c>
      <c r="O31" s="82">
        <v>14</v>
      </c>
      <c r="P31" s="86">
        <v>967.04</v>
      </c>
    </row>
    <row r="32" spans="10:16" x14ac:dyDescent="0.25">
      <c r="J32" s="97">
        <v>17</v>
      </c>
      <c r="K32" s="71">
        <v>3</v>
      </c>
      <c r="L32" s="72">
        <v>125.60999999999999</v>
      </c>
      <c r="M32" s="71">
        <v>13</v>
      </c>
      <c r="N32" s="78">
        <v>783.24999999999989</v>
      </c>
      <c r="O32" s="83">
        <v>16</v>
      </c>
      <c r="P32" s="87">
        <v>908.8599999999999</v>
      </c>
    </row>
    <row r="33" spans="10:16" x14ac:dyDescent="0.25">
      <c r="J33" s="96">
        <v>18</v>
      </c>
      <c r="K33" s="73">
        <v>8</v>
      </c>
      <c r="L33" s="74">
        <v>531.19000000000005</v>
      </c>
      <c r="M33" s="73">
        <v>7</v>
      </c>
      <c r="N33" s="79">
        <v>483.06</v>
      </c>
      <c r="O33" s="82">
        <v>15</v>
      </c>
      <c r="P33" s="86">
        <v>1014.25</v>
      </c>
    </row>
    <row r="34" spans="10:16" x14ac:dyDescent="0.25">
      <c r="J34" s="97">
        <v>19</v>
      </c>
      <c r="K34" s="71">
        <v>3</v>
      </c>
      <c r="L34" s="72">
        <v>169.84</v>
      </c>
      <c r="M34" s="71">
        <v>11</v>
      </c>
      <c r="N34" s="78">
        <v>531.19000000000005</v>
      </c>
      <c r="O34" s="83">
        <v>14</v>
      </c>
      <c r="P34" s="87">
        <v>701.03</v>
      </c>
    </row>
    <row r="35" spans="10:16" x14ac:dyDescent="0.25">
      <c r="J35" s="96">
        <v>20</v>
      </c>
      <c r="K35" s="73">
        <v>6</v>
      </c>
      <c r="L35" s="74">
        <v>368.8</v>
      </c>
      <c r="M35" s="73">
        <v>12</v>
      </c>
      <c r="N35" s="79">
        <v>779.14999999999986</v>
      </c>
      <c r="O35" s="82">
        <v>18</v>
      </c>
      <c r="P35" s="86">
        <v>1147.95</v>
      </c>
    </row>
    <row r="36" spans="10:16" x14ac:dyDescent="0.25">
      <c r="J36" s="97">
        <v>21</v>
      </c>
      <c r="K36" s="71"/>
      <c r="L36" s="72"/>
      <c r="M36" s="71">
        <v>10</v>
      </c>
      <c r="N36" s="78">
        <v>573.63</v>
      </c>
      <c r="O36" s="83">
        <v>10</v>
      </c>
      <c r="P36" s="87">
        <v>573.63</v>
      </c>
    </row>
    <row r="37" spans="10:16" x14ac:dyDescent="0.25">
      <c r="J37" s="96">
        <v>22</v>
      </c>
      <c r="K37" s="73">
        <v>5</v>
      </c>
      <c r="L37" s="74">
        <v>291.37</v>
      </c>
      <c r="M37" s="73">
        <v>10</v>
      </c>
      <c r="N37" s="79">
        <v>743.33</v>
      </c>
      <c r="O37" s="82">
        <v>15</v>
      </c>
      <c r="P37" s="86">
        <v>1034.7</v>
      </c>
    </row>
    <row r="38" spans="10:16" x14ac:dyDescent="0.25">
      <c r="J38" s="97">
        <v>23</v>
      </c>
      <c r="K38" s="71">
        <v>8</v>
      </c>
      <c r="L38" s="72">
        <v>418.84</v>
      </c>
      <c r="M38" s="71">
        <v>7</v>
      </c>
      <c r="N38" s="78">
        <v>415.29999999999995</v>
      </c>
      <c r="O38" s="83">
        <v>15</v>
      </c>
      <c r="P38" s="87">
        <v>834.14</v>
      </c>
    </row>
    <row r="39" spans="10:16" x14ac:dyDescent="0.25">
      <c r="J39" s="96">
        <v>24</v>
      </c>
      <c r="K39" s="73">
        <v>10</v>
      </c>
      <c r="L39" s="74">
        <v>631.71</v>
      </c>
      <c r="M39" s="73">
        <v>14</v>
      </c>
      <c r="N39" s="79">
        <v>878.62000000000012</v>
      </c>
      <c r="O39" s="82">
        <v>24</v>
      </c>
      <c r="P39" s="86">
        <v>1510.3300000000002</v>
      </c>
    </row>
    <row r="40" spans="10:16" x14ac:dyDescent="0.25">
      <c r="J40" s="97">
        <v>25</v>
      </c>
      <c r="K40" s="71">
        <v>5</v>
      </c>
      <c r="L40" s="72">
        <v>368.74</v>
      </c>
      <c r="M40" s="71">
        <v>18</v>
      </c>
      <c r="N40" s="78">
        <v>1028.4100000000001</v>
      </c>
      <c r="O40" s="83">
        <v>23</v>
      </c>
      <c r="P40" s="87">
        <v>1397.1499999999999</v>
      </c>
    </row>
    <row r="41" spans="10:16" x14ac:dyDescent="0.25">
      <c r="J41" s="96">
        <v>26</v>
      </c>
      <c r="K41" s="73">
        <v>10</v>
      </c>
      <c r="L41" s="74">
        <v>619.50999999999988</v>
      </c>
      <c r="M41" s="73">
        <v>11</v>
      </c>
      <c r="N41" s="79">
        <v>719.24000000000012</v>
      </c>
      <c r="O41" s="82">
        <v>21</v>
      </c>
      <c r="P41" s="86">
        <v>1338.7499999999998</v>
      </c>
    </row>
    <row r="42" spans="10:16" x14ac:dyDescent="0.25">
      <c r="J42" s="97">
        <v>27</v>
      </c>
      <c r="K42" s="71">
        <v>7</v>
      </c>
      <c r="L42" s="72">
        <v>364.6</v>
      </c>
      <c r="M42" s="71">
        <v>10</v>
      </c>
      <c r="N42" s="78">
        <v>570.93000000000006</v>
      </c>
      <c r="O42" s="83">
        <v>17</v>
      </c>
      <c r="P42" s="87">
        <v>935.5300000000002</v>
      </c>
    </row>
    <row r="43" spans="10:16" x14ac:dyDescent="0.25">
      <c r="J43" s="96">
        <v>28</v>
      </c>
      <c r="K43" s="73">
        <v>9</v>
      </c>
      <c r="L43" s="74">
        <v>544.32000000000005</v>
      </c>
      <c r="M43" s="73">
        <v>8</v>
      </c>
      <c r="N43" s="79">
        <v>481.02</v>
      </c>
      <c r="O43" s="82">
        <v>17</v>
      </c>
      <c r="P43" s="86">
        <v>1025.3400000000001</v>
      </c>
    </row>
    <row r="44" spans="10:16" x14ac:dyDescent="0.25">
      <c r="J44" s="97">
        <v>29</v>
      </c>
      <c r="K44" s="71">
        <v>5</v>
      </c>
      <c r="L44" s="72">
        <v>256.71999999999997</v>
      </c>
      <c r="M44" s="71">
        <v>11</v>
      </c>
      <c r="N44" s="78">
        <v>541.62000000000012</v>
      </c>
      <c r="O44" s="83">
        <v>16</v>
      </c>
      <c r="P44" s="87">
        <v>798.3399999999998</v>
      </c>
    </row>
    <row r="45" spans="10:16" x14ac:dyDescent="0.25">
      <c r="J45" s="96">
        <v>30</v>
      </c>
      <c r="K45" s="73">
        <v>8</v>
      </c>
      <c r="L45" s="74">
        <v>481.38999999999993</v>
      </c>
      <c r="M45" s="73">
        <v>10</v>
      </c>
      <c r="N45" s="79">
        <v>519.32999999999993</v>
      </c>
      <c r="O45" s="82">
        <v>18</v>
      </c>
      <c r="P45" s="86">
        <v>1000.72</v>
      </c>
    </row>
    <row r="46" spans="10:16" x14ac:dyDescent="0.25">
      <c r="J46" s="97">
        <v>31</v>
      </c>
      <c r="K46" s="71">
        <v>11</v>
      </c>
      <c r="L46" s="72">
        <v>589.95999999999992</v>
      </c>
      <c r="M46" s="71">
        <v>8</v>
      </c>
      <c r="N46" s="78">
        <v>525.25</v>
      </c>
      <c r="O46" s="83">
        <v>19</v>
      </c>
      <c r="P46" s="87">
        <v>1115.21</v>
      </c>
    </row>
    <row r="47" spans="10:16" x14ac:dyDescent="0.25">
      <c r="J47" s="96">
        <v>32</v>
      </c>
      <c r="K47" s="73"/>
      <c r="L47" s="74"/>
      <c r="M47" s="73">
        <v>11</v>
      </c>
      <c r="N47" s="79">
        <v>742.90999999999985</v>
      </c>
      <c r="O47" s="82">
        <v>11</v>
      </c>
      <c r="P47" s="86">
        <v>742.90999999999985</v>
      </c>
    </row>
    <row r="48" spans="10:16" x14ac:dyDescent="0.25">
      <c r="J48" s="97">
        <v>33</v>
      </c>
      <c r="K48" s="71">
        <v>4</v>
      </c>
      <c r="L48" s="72">
        <v>187.67</v>
      </c>
      <c r="M48" s="71">
        <v>4</v>
      </c>
      <c r="N48" s="78">
        <v>304.17</v>
      </c>
      <c r="O48" s="83">
        <v>8</v>
      </c>
      <c r="P48" s="87">
        <v>491.84</v>
      </c>
    </row>
    <row r="49" spans="10:16" x14ac:dyDescent="0.25">
      <c r="J49" s="96">
        <v>34</v>
      </c>
      <c r="K49" s="73">
        <v>8</v>
      </c>
      <c r="L49" s="74">
        <v>463.87</v>
      </c>
      <c r="M49" s="73">
        <v>6</v>
      </c>
      <c r="N49" s="79">
        <v>299.14999999999998</v>
      </c>
      <c r="O49" s="82">
        <v>14</v>
      </c>
      <c r="P49" s="86">
        <v>763.02</v>
      </c>
    </row>
    <row r="50" spans="10:16" x14ac:dyDescent="0.25">
      <c r="J50" s="97">
        <v>35</v>
      </c>
      <c r="K50" s="71">
        <v>7</v>
      </c>
      <c r="L50" s="72">
        <v>482.34</v>
      </c>
      <c r="M50" s="71">
        <v>9</v>
      </c>
      <c r="N50" s="78">
        <v>639.66</v>
      </c>
      <c r="O50" s="83">
        <v>16</v>
      </c>
      <c r="P50" s="87">
        <v>1121.9999999999998</v>
      </c>
    </row>
    <row r="51" spans="10:16" x14ac:dyDescent="0.25">
      <c r="J51" s="96">
        <v>36</v>
      </c>
      <c r="K51" s="73">
        <v>8</v>
      </c>
      <c r="L51" s="74">
        <v>505.64</v>
      </c>
      <c r="M51" s="73">
        <v>11</v>
      </c>
      <c r="N51" s="79">
        <v>729.20999999999992</v>
      </c>
      <c r="O51" s="82">
        <v>19</v>
      </c>
      <c r="P51" s="86">
        <v>1234.8499999999997</v>
      </c>
    </row>
    <row r="52" spans="10:16" x14ac:dyDescent="0.25">
      <c r="J52" s="97">
        <v>37</v>
      </c>
      <c r="K52" s="71">
        <v>2</v>
      </c>
      <c r="L52" s="72">
        <v>112.71000000000001</v>
      </c>
      <c r="M52" s="71">
        <v>6</v>
      </c>
      <c r="N52" s="78">
        <v>338.86</v>
      </c>
      <c r="O52" s="83">
        <v>8</v>
      </c>
      <c r="P52" s="87">
        <v>451.57000000000005</v>
      </c>
    </row>
    <row r="53" spans="10:16" x14ac:dyDescent="0.25">
      <c r="J53" s="96">
        <v>38</v>
      </c>
      <c r="K53" s="73">
        <v>10</v>
      </c>
      <c r="L53" s="74">
        <v>568.76</v>
      </c>
      <c r="M53" s="73">
        <v>9</v>
      </c>
      <c r="N53" s="79">
        <v>526.25</v>
      </c>
      <c r="O53" s="82">
        <v>19</v>
      </c>
      <c r="P53" s="86">
        <v>1095.01</v>
      </c>
    </row>
    <row r="54" spans="10:16" x14ac:dyDescent="0.25">
      <c r="J54" s="97">
        <v>39</v>
      </c>
      <c r="K54" s="71">
        <v>4</v>
      </c>
      <c r="L54" s="72">
        <v>231.14</v>
      </c>
      <c r="M54" s="71">
        <v>5</v>
      </c>
      <c r="N54" s="78">
        <v>311.79000000000002</v>
      </c>
      <c r="O54" s="83">
        <v>9</v>
      </c>
      <c r="P54" s="87">
        <v>542.92999999999995</v>
      </c>
    </row>
    <row r="55" spans="10:16" x14ac:dyDescent="0.25">
      <c r="J55" s="96">
        <v>40</v>
      </c>
      <c r="K55" s="73">
        <v>2</v>
      </c>
      <c r="L55" s="74">
        <v>88.13</v>
      </c>
      <c r="M55" s="73">
        <v>6</v>
      </c>
      <c r="N55" s="79">
        <v>433.92</v>
      </c>
      <c r="O55" s="82">
        <v>8</v>
      </c>
      <c r="P55" s="86">
        <v>522.04999999999995</v>
      </c>
    </row>
    <row r="56" spans="10:16" x14ac:dyDescent="0.25">
      <c r="J56" s="97">
        <v>41</v>
      </c>
      <c r="K56" s="71">
        <v>4</v>
      </c>
      <c r="L56" s="72">
        <v>237.22999999999996</v>
      </c>
      <c r="M56" s="71">
        <v>7</v>
      </c>
      <c r="N56" s="78">
        <v>547.75</v>
      </c>
      <c r="O56" s="83">
        <v>11</v>
      </c>
      <c r="P56" s="87">
        <v>784.98</v>
      </c>
    </row>
    <row r="57" spans="10:16" x14ac:dyDescent="0.25">
      <c r="J57" s="96">
        <v>42</v>
      </c>
      <c r="K57" s="73">
        <v>3</v>
      </c>
      <c r="L57" s="74">
        <v>211.31</v>
      </c>
      <c r="M57" s="73">
        <v>7</v>
      </c>
      <c r="N57" s="79">
        <v>411.21000000000004</v>
      </c>
      <c r="O57" s="82">
        <v>10</v>
      </c>
      <c r="P57" s="86">
        <v>622.52</v>
      </c>
    </row>
    <row r="58" spans="10:16" x14ac:dyDescent="0.25">
      <c r="J58" s="97">
        <v>43</v>
      </c>
      <c r="K58" s="71">
        <v>5</v>
      </c>
      <c r="L58" s="72">
        <v>259.49</v>
      </c>
      <c r="M58" s="71">
        <v>5</v>
      </c>
      <c r="N58" s="78">
        <v>229.98</v>
      </c>
      <c r="O58" s="83">
        <v>10</v>
      </c>
      <c r="P58" s="87">
        <v>489.47</v>
      </c>
    </row>
    <row r="59" spans="10:16" x14ac:dyDescent="0.25">
      <c r="J59" s="96">
        <v>44</v>
      </c>
      <c r="K59" s="73">
        <v>2</v>
      </c>
      <c r="L59" s="74">
        <v>173.57</v>
      </c>
      <c r="M59" s="73">
        <v>4</v>
      </c>
      <c r="N59" s="79">
        <v>293.58000000000004</v>
      </c>
      <c r="O59" s="82">
        <v>6</v>
      </c>
      <c r="P59" s="86">
        <v>467.15000000000003</v>
      </c>
    </row>
    <row r="60" spans="10:16" x14ac:dyDescent="0.25">
      <c r="J60" s="97">
        <v>45</v>
      </c>
      <c r="K60" s="71">
        <v>2</v>
      </c>
      <c r="L60" s="72">
        <v>118.16</v>
      </c>
      <c r="M60" s="71">
        <v>2</v>
      </c>
      <c r="N60" s="78">
        <v>132.71</v>
      </c>
      <c r="O60" s="83">
        <v>4</v>
      </c>
      <c r="P60" s="87">
        <v>250.87</v>
      </c>
    </row>
    <row r="61" spans="10:16" x14ac:dyDescent="0.25">
      <c r="J61" s="96">
        <v>46</v>
      </c>
      <c r="K61" s="73">
        <v>2</v>
      </c>
      <c r="L61" s="74">
        <v>142.07999999999998</v>
      </c>
      <c r="M61" s="73">
        <v>5</v>
      </c>
      <c r="N61" s="79">
        <v>386.59999999999997</v>
      </c>
      <c r="O61" s="82">
        <v>7</v>
      </c>
      <c r="P61" s="86">
        <v>528.67999999999995</v>
      </c>
    </row>
    <row r="62" spans="10:16" x14ac:dyDescent="0.25">
      <c r="J62" s="97">
        <v>47</v>
      </c>
      <c r="K62" s="71">
        <v>5</v>
      </c>
      <c r="L62" s="72">
        <v>284.71999999999997</v>
      </c>
      <c r="M62" s="71">
        <v>2</v>
      </c>
      <c r="N62" s="78">
        <v>95</v>
      </c>
      <c r="O62" s="83">
        <v>7</v>
      </c>
      <c r="P62" s="87">
        <v>379.71999999999997</v>
      </c>
    </row>
    <row r="63" spans="10:16" x14ac:dyDescent="0.25">
      <c r="J63" s="96">
        <v>48</v>
      </c>
      <c r="K63" s="73">
        <v>2</v>
      </c>
      <c r="L63" s="74">
        <v>142.58999999999997</v>
      </c>
      <c r="M63" s="73">
        <v>7</v>
      </c>
      <c r="N63" s="79">
        <v>352.4</v>
      </c>
      <c r="O63" s="82">
        <v>9</v>
      </c>
      <c r="P63" s="86">
        <v>494.98999999999995</v>
      </c>
    </row>
    <row r="64" spans="10:16" x14ac:dyDescent="0.25">
      <c r="J64" s="97">
        <v>49</v>
      </c>
      <c r="K64" s="71">
        <v>1</v>
      </c>
      <c r="L64" s="72">
        <v>59.39</v>
      </c>
      <c r="M64" s="71">
        <v>4</v>
      </c>
      <c r="N64" s="78">
        <v>207.24</v>
      </c>
      <c r="O64" s="83">
        <v>5</v>
      </c>
      <c r="P64" s="87">
        <v>266.63</v>
      </c>
    </row>
    <row r="65" spans="10:16" x14ac:dyDescent="0.25">
      <c r="J65" s="96">
        <v>50</v>
      </c>
      <c r="K65" s="73"/>
      <c r="L65" s="74"/>
      <c r="M65" s="73">
        <v>5</v>
      </c>
      <c r="N65" s="79">
        <v>254.44</v>
      </c>
      <c r="O65" s="82">
        <v>5</v>
      </c>
      <c r="P65" s="86">
        <v>254.44</v>
      </c>
    </row>
    <row r="66" spans="10:16" x14ac:dyDescent="0.25">
      <c r="J66" s="97">
        <v>51</v>
      </c>
      <c r="K66" s="71">
        <v>2</v>
      </c>
      <c r="L66" s="72">
        <v>119.58000000000001</v>
      </c>
      <c r="M66" s="71">
        <v>6</v>
      </c>
      <c r="N66" s="78">
        <v>392.12</v>
      </c>
      <c r="O66" s="83">
        <v>8</v>
      </c>
      <c r="P66" s="87">
        <v>511.7</v>
      </c>
    </row>
    <row r="67" spans="10:16" x14ac:dyDescent="0.25">
      <c r="J67" s="96">
        <v>52</v>
      </c>
      <c r="K67" s="73">
        <v>1</v>
      </c>
      <c r="L67" s="74">
        <v>55.46</v>
      </c>
      <c r="M67" s="73">
        <v>3</v>
      </c>
      <c r="N67" s="79">
        <v>112.91999999999999</v>
      </c>
      <c r="O67" s="82">
        <v>4</v>
      </c>
      <c r="P67" s="86">
        <v>168.38</v>
      </c>
    </row>
    <row r="68" spans="10:16" x14ac:dyDescent="0.25">
      <c r="J68" s="97">
        <v>53</v>
      </c>
      <c r="K68" s="71">
        <v>1</v>
      </c>
      <c r="L68" s="72">
        <v>70.61</v>
      </c>
      <c r="M68" s="71">
        <v>1</v>
      </c>
      <c r="N68" s="78">
        <v>99.96</v>
      </c>
      <c r="O68" s="83">
        <v>2</v>
      </c>
      <c r="P68" s="87">
        <v>170.57</v>
      </c>
    </row>
    <row r="69" spans="10:16" x14ac:dyDescent="0.25">
      <c r="J69" s="96">
        <v>54</v>
      </c>
      <c r="K69" s="73">
        <v>2</v>
      </c>
      <c r="L69" s="74">
        <v>85.91</v>
      </c>
      <c r="M69" s="73">
        <v>1</v>
      </c>
      <c r="N69" s="79">
        <v>67.069999999999993</v>
      </c>
      <c r="O69" s="82">
        <v>3</v>
      </c>
      <c r="P69" s="86">
        <v>152.97999999999999</v>
      </c>
    </row>
    <row r="70" spans="10:16" x14ac:dyDescent="0.25">
      <c r="J70" s="97">
        <v>55</v>
      </c>
      <c r="K70" s="71"/>
      <c r="L70" s="72"/>
      <c r="M70" s="71">
        <v>1</v>
      </c>
      <c r="N70" s="78">
        <v>72.78</v>
      </c>
      <c r="O70" s="83">
        <v>1</v>
      </c>
      <c r="P70" s="87">
        <v>72.78</v>
      </c>
    </row>
    <row r="71" spans="10:16" x14ac:dyDescent="0.25">
      <c r="J71" s="96">
        <v>56</v>
      </c>
      <c r="K71" s="73"/>
      <c r="L71" s="74"/>
      <c r="M71" s="73">
        <v>1</v>
      </c>
      <c r="N71" s="79">
        <v>67.02</v>
      </c>
      <c r="O71" s="82">
        <v>1</v>
      </c>
      <c r="P71" s="86">
        <v>67.02</v>
      </c>
    </row>
    <row r="72" spans="10:16" x14ac:dyDescent="0.25">
      <c r="J72" s="97">
        <v>57</v>
      </c>
      <c r="K72" s="71"/>
      <c r="L72" s="72"/>
      <c r="M72" s="71">
        <v>4</v>
      </c>
      <c r="N72" s="78">
        <v>196.31</v>
      </c>
      <c r="O72" s="83">
        <v>4</v>
      </c>
      <c r="P72" s="87">
        <v>196.31</v>
      </c>
    </row>
    <row r="73" spans="10:16" x14ac:dyDescent="0.25">
      <c r="J73" s="96">
        <v>58</v>
      </c>
      <c r="K73" s="73">
        <v>1</v>
      </c>
      <c r="L73" s="74">
        <v>53.2</v>
      </c>
      <c r="M73" s="73"/>
      <c r="N73" s="79"/>
      <c r="O73" s="82">
        <v>1</v>
      </c>
      <c r="P73" s="86">
        <v>53.2</v>
      </c>
    </row>
    <row r="74" spans="10:16" x14ac:dyDescent="0.25">
      <c r="J74" s="97">
        <v>59</v>
      </c>
      <c r="K74" s="71">
        <v>1</v>
      </c>
      <c r="L74" s="72">
        <v>42.33</v>
      </c>
      <c r="M74" s="71"/>
      <c r="N74" s="78"/>
      <c r="O74" s="83">
        <v>1</v>
      </c>
      <c r="P74" s="87">
        <v>42.33</v>
      </c>
    </row>
    <row r="75" spans="10:16" x14ac:dyDescent="0.25">
      <c r="J75" s="96">
        <v>60</v>
      </c>
      <c r="K75" s="73">
        <v>1</v>
      </c>
      <c r="L75" s="74">
        <v>46.24</v>
      </c>
      <c r="M75" s="73"/>
      <c r="N75" s="79"/>
      <c r="O75" s="82">
        <v>1</v>
      </c>
      <c r="P75" s="86">
        <v>46.24</v>
      </c>
    </row>
    <row r="76" spans="10:16" x14ac:dyDescent="0.25">
      <c r="J76" s="97">
        <v>62</v>
      </c>
      <c r="K76" s="71">
        <v>1</v>
      </c>
      <c r="L76" s="72">
        <v>77.400000000000006</v>
      </c>
      <c r="M76" s="71"/>
      <c r="N76" s="78"/>
      <c r="O76" s="83">
        <v>1</v>
      </c>
      <c r="P76" s="87">
        <v>77.400000000000006</v>
      </c>
    </row>
    <row r="77" spans="10:16" x14ac:dyDescent="0.25">
      <c r="J77" s="96">
        <v>63</v>
      </c>
      <c r="K77" s="73">
        <v>1</v>
      </c>
      <c r="L77" s="74">
        <v>39.17</v>
      </c>
      <c r="M77" s="73"/>
      <c r="N77" s="79"/>
      <c r="O77" s="82">
        <v>1</v>
      </c>
      <c r="P77" s="86">
        <v>39.17</v>
      </c>
    </row>
    <row r="78" spans="10:16" x14ac:dyDescent="0.25">
      <c r="J78" s="97">
        <v>64</v>
      </c>
      <c r="K78" s="71"/>
      <c r="L78" s="72"/>
      <c r="M78" s="71">
        <v>1</v>
      </c>
      <c r="N78" s="78">
        <v>89.18</v>
      </c>
      <c r="O78" s="83">
        <v>1</v>
      </c>
      <c r="P78" s="87">
        <v>89.18</v>
      </c>
    </row>
    <row r="79" spans="10:16" x14ac:dyDescent="0.25">
      <c r="J79" s="96">
        <v>67</v>
      </c>
      <c r="K79" s="73">
        <v>2</v>
      </c>
      <c r="L79" s="74">
        <v>108.39</v>
      </c>
      <c r="M79" s="73"/>
      <c r="N79" s="79"/>
      <c r="O79" s="82">
        <v>2</v>
      </c>
      <c r="P79" s="86">
        <v>108.39</v>
      </c>
    </row>
    <row r="80" spans="10:16" x14ac:dyDescent="0.25">
      <c r="J80" s="97">
        <v>68</v>
      </c>
      <c r="K80" s="71"/>
      <c r="L80" s="72"/>
      <c r="M80" s="71">
        <v>1</v>
      </c>
      <c r="N80" s="78">
        <v>23.31</v>
      </c>
      <c r="O80" s="83">
        <v>1</v>
      </c>
      <c r="P80" s="87">
        <v>23.31</v>
      </c>
    </row>
    <row r="81" spans="10:16" ht="15.75" thickBot="1" x14ac:dyDescent="0.3">
      <c r="J81" s="63">
        <v>74</v>
      </c>
      <c r="K81" s="75"/>
      <c r="L81" s="76"/>
      <c r="M81" s="75">
        <v>1</v>
      </c>
      <c r="N81" s="80">
        <v>55.63</v>
      </c>
      <c r="O81" s="84">
        <v>1</v>
      </c>
      <c r="P81" s="88">
        <v>55.63</v>
      </c>
    </row>
    <row r="82" spans="10:16" ht="15.75" thickBot="1" x14ac:dyDescent="0.3">
      <c r="J82" s="98" t="s">
        <v>26</v>
      </c>
      <c r="K82" s="89">
        <v>247</v>
      </c>
      <c r="L82" s="90">
        <v>14705.339999999991</v>
      </c>
      <c r="M82" s="89">
        <v>413</v>
      </c>
      <c r="N82" s="91">
        <v>24898.819999999996</v>
      </c>
      <c r="O82" s="92">
        <v>660</v>
      </c>
      <c r="P82" s="93">
        <v>39604.159999999989</v>
      </c>
    </row>
    <row r="83" spans="10:16" x14ac:dyDescent="0.25">
      <c r="K83" s="57"/>
      <c r="L83" s="62"/>
      <c r="M83" s="57"/>
    </row>
    <row r="84" spans="10:16" x14ac:dyDescent="0.25">
      <c r="K84" s="57"/>
      <c r="L84" s="62"/>
      <c r="M84" s="57"/>
    </row>
    <row r="85" spans="10:16" x14ac:dyDescent="0.25">
      <c r="K85" s="57"/>
      <c r="L85" s="62"/>
      <c r="M85" s="57"/>
    </row>
    <row r="86" spans="10:16" x14ac:dyDescent="0.25">
      <c r="K86" s="57"/>
      <c r="L86" s="62"/>
      <c r="M86" s="57"/>
    </row>
    <row r="87" spans="10:16" x14ac:dyDescent="0.25">
      <c r="K87" s="57"/>
      <c r="L87" s="62"/>
      <c r="M87" s="57"/>
    </row>
    <row r="88" spans="10:16" x14ac:dyDescent="0.25">
      <c r="K88" s="57"/>
      <c r="L88" s="62"/>
      <c r="M88" s="57"/>
    </row>
    <row r="89" spans="10:16" x14ac:dyDescent="0.25">
      <c r="K89" s="57"/>
      <c r="L89" s="62"/>
      <c r="M89" s="57"/>
    </row>
    <row r="90" spans="10:16" x14ac:dyDescent="0.25">
      <c r="K90" s="57"/>
      <c r="L90" s="62"/>
      <c r="M90" s="57"/>
    </row>
    <row r="91" spans="10:16" x14ac:dyDescent="0.25">
      <c r="K91" s="57"/>
      <c r="L91" s="62"/>
      <c r="M91" s="57"/>
    </row>
    <row r="92" spans="10:16" x14ac:dyDescent="0.25">
      <c r="K92" s="57"/>
      <c r="L92" s="62"/>
      <c r="M92" s="57"/>
    </row>
    <row r="93" spans="10:16" x14ac:dyDescent="0.25">
      <c r="K93" s="57"/>
      <c r="L93" s="62"/>
      <c r="M93" s="57"/>
    </row>
    <row r="94" spans="10:16" x14ac:dyDescent="0.25">
      <c r="K94" s="57"/>
      <c r="L94" s="62"/>
      <c r="M94" s="57"/>
    </row>
    <row r="95" spans="10:16" x14ac:dyDescent="0.25">
      <c r="K95" s="57"/>
      <c r="L95" s="62"/>
      <c r="M95" s="57"/>
    </row>
    <row r="96" spans="10:16" x14ac:dyDescent="0.25">
      <c r="K96" s="57"/>
      <c r="L96" s="62"/>
      <c r="M96" s="57"/>
    </row>
    <row r="97" spans="11:13" x14ac:dyDescent="0.25">
      <c r="K97" s="57"/>
      <c r="L97" s="62"/>
      <c r="M97" s="57"/>
    </row>
    <row r="98" spans="11:13" x14ac:dyDescent="0.25">
      <c r="K98" s="57"/>
      <c r="L98" s="62"/>
      <c r="M98" s="57"/>
    </row>
    <row r="99" spans="11:13" x14ac:dyDescent="0.25">
      <c r="K99" s="57"/>
      <c r="L99" s="62"/>
      <c r="M99" s="57"/>
    </row>
    <row r="100" spans="11:13" x14ac:dyDescent="0.25">
      <c r="K100" s="57"/>
      <c r="L100" s="62"/>
      <c r="M100" s="57"/>
    </row>
    <row r="101" spans="11:13" x14ac:dyDescent="0.25">
      <c r="K101" s="57"/>
      <c r="L101" s="62"/>
      <c r="M101" s="57"/>
    </row>
    <row r="102" spans="11:13" x14ac:dyDescent="0.25">
      <c r="K102" s="57"/>
      <c r="L102" s="62"/>
      <c r="M102" s="57"/>
    </row>
    <row r="103" spans="11:13" x14ac:dyDescent="0.25">
      <c r="K103" s="57"/>
      <c r="L103" s="62"/>
      <c r="M103" s="57"/>
    </row>
    <row r="104" spans="11:13" x14ac:dyDescent="0.25">
      <c r="K104" s="57"/>
      <c r="L104" s="62"/>
      <c r="M104" s="57"/>
    </row>
    <row r="105" spans="11:13" x14ac:dyDescent="0.25">
      <c r="K105" s="57"/>
      <c r="L105" s="62"/>
      <c r="M105" s="57"/>
    </row>
    <row r="106" spans="11:13" x14ac:dyDescent="0.25">
      <c r="K106" s="57"/>
      <c r="L106" s="62"/>
      <c r="M106" s="57"/>
    </row>
    <row r="107" spans="11:13" x14ac:dyDescent="0.25">
      <c r="K107" s="57"/>
      <c r="L107" s="62"/>
      <c r="M107" s="57"/>
    </row>
    <row r="108" spans="11:13" x14ac:dyDescent="0.25">
      <c r="K108" s="57"/>
      <c r="L108" s="62"/>
      <c r="M108" s="57"/>
    </row>
    <row r="109" spans="11:13" x14ac:dyDescent="0.25">
      <c r="K109" s="57"/>
      <c r="L109" s="62"/>
      <c r="M109" s="57"/>
    </row>
    <row r="110" spans="11:13" x14ac:dyDescent="0.25">
      <c r="K110" s="57"/>
      <c r="L110" s="62"/>
      <c r="M110" s="57"/>
    </row>
    <row r="111" spans="11:13" x14ac:dyDescent="0.25">
      <c r="K111" s="57"/>
      <c r="L111" s="62"/>
      <c r="M111" s="57"/>
    </row>
    <row r="112" spans="11:13" x14ac:dyDescent="0.25">
      <c r="K112" s="57"/>
      <c r="L112" s="62"/>
      <c r="M112" s="57"/>
    </row>
    <row r="113" spans="11:13" x14ac:dyDescent="0.25">
      <c r="K113" s="57"/>
      <c r="L113" s="62"/>
      <c r="M113" s="57"/>
    </row>
    <row r="114" spans="11:13" x14ac:dyDescent="0.25">
      <c r="K114" s="57"/>
      <c r="L114" s="62"/>
      <c r="M114" s="57"/>
    </row>
    <row r="115" spans="11:13" x14ac:dyDescent="0.25">
      <c r="K115" s="57"/>
      <c r="L115" s="62"/>
      <c r="M115" s="57"/>
    </row>
    <row r="116" spans="11:13" x14ac:dyDescent="0.25">
      <c r="K116" s="57"/>
      <c r="L116" s="62"/>
      <c r="M116" s="57"/>
    </row>
    <row r="117" spans="11:13" x14ac:dyDescent="0.25">
      <c r="K117" s="57"/>
      <c r="L117" s="62"/>
      <c r="M117" s="57"/>
    </row>
    <row r="118" spans="11:13" x14ac:dyDescent="0.25">
      <c r="K118" s="57"/>
      <c r="L118" s="62"/>
      <c r="M118" s="57"/>
    </row>
    <row r="119" spans="11:13" x14ac:dyDescent="0.25">
      <c r="K119" s="57"/>
      <c r="L119" s="62"/>
      <c r="M119" s="57"/>
    </row>
    <row r="120" spans="11:13" x14ac:dyDescent="0.25">
      <c r="K120" s="57"/>
      <c r="L120" s="62"/>
      <c r="M120" s="57"/>
    </row>
    <row r="121" spans="11:13" x14ac:dyDescent="0.25">
      <c r="K121" s="57"/>
      <c r="L121" s="62"/>
      <c r="M121" s="57"/>
    </row>
    <row r="122" spans="11:13" x14ac:dyDescent="0.25">
      <c r="K122" s="57"/>
      <c r="L122" s="62"/>
      <c r="M122" s="57"/>
    </row>
    <row r="123" spans="11:13" x14ac:dyDescent="0.25">
      <c r="K123" s="57"/>
      <c r="L123" s="62"/>
      <c r="M123" s="57"/>
    </row>
    <row r="124" spans="11:13" x14ac:dyDescent="0.25">
      <c r="K124" s="57"/>
      <c r="L124" s="62"/>
      <c r="M124" s="57"/>
    </row>
    <row r="125" spans="11:13" x14ac:dyDescent="0.25">
      <c r="K125" s="57"/>
      <c r="L125" s="62"/>
      <c r="M125" s="57"/>
    </row>
    <row r="126" spans="11:13" x14ac:dyDescent="0.25">
      <c r="K126" s="57"/>
      <c r="L126" s="62"/>
      <c r="M126" s="57"/>
    </row>
    <row r="127" spans="11:13" x14ac:dyDescent="0.25">
      <c r="K127" s="57"/>
      <c r="L127" s="62"/>
      <c r="M127" s="57"/>
    </row>
    <row r="128" spans="11:13" x14ac:dyDescent="0.25">
      <c r="K128" s="57"/>
      <c r="L128" s="62"/>
      <c r="M128" s="57"/>
    </row>
    <row r="129" spans="11:13" x14ac:dyDescent="0.25">
      <c r="K129" s="57"/>
      <c r="L129" s="62"/>
      <c r="M129" s="57"/>
    </row>
    <row r="130" spans="11:13" x14ac:dyDescent="0.25">
      <c r="K130" s="57"/>
      <c r="L130" s="62"/>
      <c r="M130" s="57"/>
    </row>
    <row r="131" spans="11:13" x14ac:dyDescent="0.25">
      <c r="K131" s="57"/>
      <c r="L131" s="62"/>
      <c r="M131" s="57"/>
    </row>
    <row r="132" spans="11:13" x14ac:dyDescent="0.25">
      <c r="K132" s="57"/>
      <c r="L132" s="62"/>
      <c r="M132" s="57"/>
    </row>
    <row r="133" spans="11:13" x14ac:dyDescent="0.25">
      <c r="K133" s="57"/>
      <c r="L133" s="62"/>
      <c r="M133" s="57"/>
    </row>
    <row r="134" spans="11:13" x14ac:dyDescent="0.25">
      <c r="K134" s="57"/>
      <c r="L134" s="62"/>
      <c r="M134" s="57"/>
    </row>
    <row r="135" spans="11:13" x14ac:dyDescent="0.25">
      <c r="K135" s="57"/>
      <c r="L135" s="62"/>
      <c r="M135" s="57"/>
    </row>
    <row r="136" spans="11:13" x14ac:dyDescent="0.25">
      <c r="K136" s="57"/>
      <c r="L136" s="62"/>
      <c r="M136" s="57"/>
    </row>
    <row r="137" spans="11:13" x14ac:dyDescent="0.25">
      <c r="K137" s="57"/>
      <c r="L137" s="62"/>
      <c r="M137" s="57"/>
    </row>
    <row r="138" spans="11:13" x14ac:dyDescent="0.25">
      <c r="K138" s="57"/>
      <c r="L138" s="62"/>
      <c r="M138" s="57"/>
    </row>
    <row r="139" spans="11:13" x14ac:dyDescent="0.25">
      <c r="K139" s="57"/>
      <c r="L139" s="62"/>
      <c r="M139" s="57"/>
    </row>
    <row r="140" spans="11:13" x14ac:dyDescent="0.25">
      <c r="K140" s="57"/>
      <c r="L140" s="62"/>
      <c r="M140" s="57"/>
    </row>
    <row r="141" spans="11:13" x14ac:dyDescent="0.25">
      <c r="K141" s="57"/>
      <c r="L141" s="62"/>
      <c r="M141" s="57"/>
    </row>
    <row r="142" spans="11:13" x14ac:dyDescent="0.25">
      <c r="K142" s="57"/>
      <c r="L142" s="62"/>
      <c r="M142" s="57"/>
    </row>
    <row r="143" spans="11:13" x14ac:dyDescent="0.25">
      <c r="K143" s="57"/>
      <c r="L143" s="62"/>
      <c r="M143" s="57"/>
    </row>
    <row r="144" spans="11:13" x14ac:dyDescent="0.25">
      <c r="K144" s="57"/>
      <c r="L144" s="62"/>
      <c r="M144" s="57"/>
    </row>
    <row r="145" spans="11:13" x14ac:dyDescent="0.25">
      <c r="K145" s="57"/>
      <c r="L145" s="62"/>
      <c r="M145" s="57"/>
    </row>
    <row r="146" spans="11:13" x14ac:dyDescent="0.25">
      <c r="K146" s="57"/>
      <c r="L146" s="62"/>
      <c r="M146" s="57"/>
    </row>
    <row r="147" spans="11:13" x14ac:dyDescent="0.25">
      <c r="K147" s="57"/>
      <c r="L147" s="62"/>
      <c r="M147" s="57"/>
    </row>
    <row r="148" spans="11:13" x14ac:dyDescent="0.25">
      <c r="K148" s="57"/>
      <c r="L148" s="62"/>
      <c r="M148" s="57"/>
    </row>
    <row r="149" spans="11:13" x14ac:dyDescent="0.25">
      <c r="K149" s="57"/>
      <c r="L149" s="62"/>
      <c r="M149" s="57"/>
    </row>
    <row r="150" spans="11:13" x14ac:dyDescent="0.25">
      <c r="K150" s="57"/>
      <c r="L150" s="62"/>
      <c r="M150" s="57"/>
    </row>
    <row r="151" spans="11:13" x14ac:dyDescent="0.25">
      <c r="K151" s="57"/>
      <c r="L151" s="62"/>
      <c r="M151" s="57"/>
    </row>
    <row r="152" spans="11:13" x14ac:dyDescent="0.25">
      <c r="K152" s="57"/>
      <c r="L152" s="62"/>
      <c r="M152" s="57"/>
    </row>
    <row r="153" spans="11:13" x14ac:dyDescent="0.25">
      <c r="K153" s="57"/>
      <c r="L153" s="62"/>
      <c r="M153" s="57"/>
    </row>
    <row r="154" spans="11:13" x14ac:dyDescent="0.25">
      <c r="K154" s="57"/>
      <c r="L154" s="62"/>
      <c r="M154" s="57"/>
    </row>
    <row r="155" spans="11:13" x14ac:dyDescent="0.25">
      <c r="K155" s="57"/>
      <c r="L155" s="62"/>
      <c r="M155" s="57"/>
    </row>
    <row r="156" spans="11:13" x14ac:dyDescent="0.25">
      <c r="K156" s="57"/>
      <c r="L156" s="62"/>
      <c r="M156" s="57"/>
    </row>
    <row r="157" spans="11:13" x14ac:dyDescent="0.25">
      <c r="K157" s="57"/>
      <c r="L157" s="62"/>
      <c r="M157" s="57"/>
    </row>
    <row r="158" spans="11:13" x14ac:dyDescent="0.25">
      <c r="K158" s="57"/>
      <c r="L158" s="62"/>
      <c r="M158" s="57"/>
    </row>
    <row r="159" spans="11:13" x14ac:dyDescent="0.25">
      <c r="K159" s="57"/>
      <c r="L159" s="62"/>
      <c r="M159" s="57"/>
    </row>
    <row r="160" spans="11:13" x14ac:dyDescent="0.25">
      <c r="K160" s="57"/>
      <c r="L160" s="62"/>
      <c r="M160" s="57"/>
    </row>
    <row r="161" spans="11:13" x14ac:dyDescent="0.25">
      <c r="K161" s="57"/>
      <c r="L161" s="62"/>
      <c r="M161" s="57"/>
    </row>
    <row r="162" spans="11:13" x14ac:dyDescent="0.25">
      <c r="K162" s="57"/>
      <c r="L162" s="62"/>
      <c r="M162" s="57"/>
    </row>
    <row r="163" spans="11:13" x14ac:dyDescent="0.25">
      <c r="K163" s="57"/>
      <c r="L163" s="62"/>
      <c r="M163" s="57"/>
    </row>
    <row r="164" spans="11:13" x14ac:dyDescent="0.25">
      <c r="K164" s="57"/>
      <c r="L164" s="62"/>
      <c r="M164" s="57"/>
    </row>
    <row r="165" spans="11:13" x14ac:dyDescent="0.25">
      <c r="K165" s="57"/>
      <c r="L165" s="62"/>
      <c r="M165" s="57"/>
    </row>
    <row r="166" spans="11:13" x14ac:dyDescent="0.25">
      <c r="K166" s="57"/>
      <c r="L166" s="62"/>
      <c r="M166" s="57"/>
    </row>
    <row r="167" spans="11:13" x14ac:dyDescent="0.25">
      <c r="K167" s="57"/>
      <c r="L167" s="62"/>
      <c r="M167" s="57"/>
    </row>
    <row r="168" spans="11:13" x14ac:dyDescent="0.25">
      <c r="K168" s="57"/>
      <c r="L168" s="62"/>
      <c r="M168" s="57"/>
    </row>
    <row r="169" spans="11:13" x14ac:dyDescent="0.25">
      <c r="K169" s="57"/>
      <c r="L169" s="62"/>
      <c r="M169" s="57"/>
    </row>
    <row r="170" spans="11:13" x14ac:dyDescent="0.25">
      <c r="K170" s="57"/>
      <c r="L170" s="62"/>
      <c r="M170" s="57"/>
    </row>
    <row r="171" spans="11:13" x14ac:dyDescent="0.25">
      <c r="K171" s="57"/>
      <c r="L171" s="62"/>
      <c r="M171" s="57"/>
    </row>
    <row r="172" spans="11:13" x14ac:dyDescent="0.25">
      <c r="K172" s="57"/>
      <c r="L172" s="62"/>
      <c r="M172" s="57"/>
    </row>
    <row r="173" spans="11:13" x14ac:dyDescent="0.25">
      <c r="K173" s="57"/>
      <c r="L173" s="62"/>
      <c r="M173" s="57"/>
    </row>
    <row r="174" spans="11:13" x14ac:dyDescent="0.25">
      <c r="K174" s="57"/>
      <c r="L174" s="62"/>
      <c r="M174" s="57"/>
    </row>
    <row r="175" spans="11:13" x14ac:dyDescent="0.25">
      <c r="K175" s="57"/>
      <c r="L175" s="62"/>
      <c r="M175" s="57"/>
    </row>
    <row r="176" spans="11:13" x14ac:dyDescent="0.25">
      <c r="K176" s="57"/>
      <c r="L176" s="62"/>
      <c r="M176" s="57"/>
    </row>
    <row r="177" spans="11:13" x14ac:dyDescent="0.25">
      <c r="K177" s="57"/>
      <c r="L177" s="62"/>
      <c r="M177" s="57"/>
    </row>
    <row r="178" spans="11:13" x14ac:dyDescent="0.25">
      <c r="K178" s="57"/>
      <c r="L178" s="62"/>
      <c r="M178" s="57"/>
    </row>
    <row r="179" spans="11:13" x14ac:dyDescent="0.25">
      <c r="K179" s="57"/>
      <c r="L179" s="62"/>
      <c r="M179" s="57"/>
    </row>
    <row r="180" spans="11:13" x14ac:dyDescent="0.25">
      <c r="K180" s="57"/>
      <c r="L180" s="62"/>
      <c r="M180" s="57"/>
    </row>
    <row r="181" spans="11:13" x14ac:dyDescent="0.25">
      <c r="K181" s="57"/>
      <c r="L181" s="62"/>
      <c r="M181" s="57"/>
    </row>
    <row r="182" spans="11:13" x14ac:dyDescent="0.25">
      <c r="K182" s="57"/>
      <c r="L182" s="62"/>
      <c r="M182" s="57"/>
    </row>
    <row r="183" spans="11:13" x14ac:dyDescent="0.25">
      <c r="K183" s="57"/>
      <c r="L183" s="62"/>
      <c r="M183" s="57"/>
    </row>
    <row r="184" spans="11:13" x14ac:dyDescent="0.25">
      <c r="K184" s="57"/>
      <c r="L184" s="62"/>
      <c r="M184" s="57"/>
    </row>
    <row r="185" spans="11:13" x14ac:dyDescent="0.25">
      <c r="K185" s="57"/>
      <c r="L185" s="62"/>
      <c r="M185" s="57"/>
    </row>
    <row r="186" spans="11:13" x14ac:dyDescent="0.25">
      <c r="K186" s="57"/>
      <c r="L186" s="62"/>
      <c r="M186" s="57"/>
    </row>
    <row r="187" spans="11:13" x14ac:dyDescent="0.25">
      <c r="K187" s="57"/>
      <c r="L187" s="62"/>
      <c r="M187" s="57"/>
    </row>
    <row r="188" spans="11:13" x14ac:dyDescent="0.25">
      <c r="K188" s="57"/>
      <c r="L188" s="62"/>
      <c r="M188" s="57"/>
    </row>
    <row r="189" spans="11:13" x14ac:dyDescent="0.25">
      <c r="K189" s="57"/>
      <c r="L189" s="62"/>
      <c r="M189" s="57"/>
    </row>
    <row r="190" spans="11:13" x14ac:dyDescent="0.25">
      <c r="K190" s="57"/>
      <c r="L190" s="62"/>
      <c r="M190" s="57"/>
    </row>
    <row r="191" spans="11:13" x14ac:dyDescent="0.25">
      <c r="K191" s="57"/>
      <c r="L191" s="62"/>
      <c r="M191" s="57"/>
    </row>
    <row r="192" spans="11:13" x14ac:dyDescent="0.25">
      <c r="K192" s="57"/>
      <c r="L192" s="62"/>
      <c r="M192" s="57"/>
    </row>
    <row r="193" spans="11:13" x14ac:dyDescent="0.25">
      <c r="K193" s="57"/>
      <c r="L193" s="62"/>
      <c r="M193" s="57"/>
    </row>
    <row r="194" spans="11:13" x14ac:dyDescent="0.25">
      <c r="K194" s="57"/>
      <c r="L194" s="62"/>
      <c r="M194" s="57"/>
    </row>
    <row r="195" spans="11:13" x14ac:dyDescent="0.25">
      <c r="K195" s="57"/>
      <c r="L195" s="62"/>
      <c r="M195" s="57"/>
    </row>
    <row r="196" spans="11:13" x14ac:dyDescent="0.25">
      <c r="K196" s="57"/>
      <c r="L196" s="62"/>
      <c r="M196" s="57"/>
    </row>
    <row r="197" spans="11:13" x14ac:dyDescent="0.25">
      <c r="K197" s="57"/>
      <c r="L197" s="62"/>
      <c r="M197" s="57"/>
    </row>
    <row r="198" spans="11:13" x14ac:dyDescent="0.25">
      <c r="K198" s="57"/>
      <c r="L198" s="62"/>
      <c r="M198" s="57"/>
    </row>
    <row r="199" spans="11:13" x14ac:dyDescent="0.25">
      <c r="K199" s="57"/>
      <c r="L199" s="62"/>
      <c r="M199" s="57"/>
    </row>
    <row r="200" spans="11:13" x14ac:dyDescent="0.25">
      <c r="K200" s="57"/>
      <c r="L200" s="62"/>
      <c r="M200" s="57"/>
    </row>
    <row r="201" spans="11:13" x14ac:dyDescent="0.25">
      <c r="K201" s="57"/>
      <c r="L201" s="62"/>
      <c r="M201" s="57"/>
    </row>
    <row r="202" spans="11:13" x14ac:dyDescent="0.25">
      <c r="K202" s="57"/>
      <c r="L202" s="62"/>
      <c r="M202" s="57"/>
    </row>
    <row r="203" spans="11:13" x14ac:dyDescent="0.25">
      <c r="K203" s="57"/>
      <c r="L203" s="62"/>
      <c r="M203" s="57"/>
    </row>
    <row r="204" spans="11:13" x14ac:dyDescent="0.25">
      <c r="K204" s="57"/>
      <c r="L204" s="62"/>
      <c r="M204" s="57"/>
    </row>
    <row r="205" spans="11:13" x14ac:dyDescent="0.25">
      <c r="K205" s="57"/>
      <c r="L205" s="62"/>
      <c r="M205" s="57"/>
    </row>
    <row r="206" spans="11:13" x14ac:dyDescent="0.25">
      <c r="K206" s="57"/>
      <c r="L206" s="62"/>
      <c r="M206" s="57"/>
    </row>
    <row r="207" spans="11:13" x14ac:dyDescent="0.25">
      <c r="K207" s="57"/>
      <c r="L207" s="62"/>
      <c r="M207" s="57"/>
    </row>
    <row r="208" spans="11:13" x14ac:dyDescent="0.25">
      <c r="K208" s="57"/>
      <c r="L208" s="62"/>
      <c r="M208" s="57"/>
    </row>
    <row r="209" spans="11:13" x14ac:dyDescent="0.25">
      <c r="K209" s="57"/>
      <c r="L209" s="62"/>
      <c r="M209" s="57"/>
    </row>
    <row r="210" spans="11:13" x14ac:dyDescent="0.25">
      <c r="K210" s="57"/>
      <c r="L210" s="62"/>
      <c r="M210" s="57"/>
    </row>
    <row r="211" spans="11:13" x14ac:dyDescent="0.25">
      <c r="K211" s="57"/>
      <c r="L211" s="62"/>
      <c r="M211" s="57"/>
    </row>
    <row r="212" spans="11:13" ht="15.75" thickBot="1" x14ac:dyDescent="0.3">
      <c r="K212" s="57"/>
      <c r="L212" s="62"/>
      <c r="M212" s="57"/>
    </row>
    <row r="213" spans="11:13" x14ac:dyDescent="0.25">
      <c r="K213" s="57"/>
      <c r="L213" s="62"/>
      <c r="M213" s="57"/>
    </row>
    <row r="214" spans="11:13" ht="15.75" thickBot="1" x14ac:dyDescent="0.3">
      <c r="K214" s="57"/>
      <c r="L214" s="62"/>
      <c r="M214" s="57"/>
    </row>
  </sheetData>
  <mergeCells count="2">
    <mergeCell ref="J10:M10"/>
    <mergeCell ref="J6:P9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</vt:lpstr>
      <vt:lpstr>Dashboard</vt:lpstr>
      <vt:lpstr>Montant x Temps</vt:lpstr>
      <vt:lpstr>Évolution CA x catégorie</vt:lpstr>
      <vt:lpstr>CA x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Rossano Cordella</cp:lastModifiedBy>
  <dcterms:created xsi:type="dcterms:W3CDTF">2021-02-27T08:31:49Z</dcterms:created>
  <dcterms:modified xsi:type="dcterms:W3CDTF">2022-01-24T10:25:29Z</dcterms:modified>
</cp:coreProperties>
</file>