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Sheet3" sheetId="3" r:id="rId6"/>
    <sheet state="visible" name="Auto" sheetId="4" r:id="rId7"/>
    <sheet state="visible" name="Sheet2" sheetId="5" r:id="rId8"/>
    <sheet state="visible" name="Copy of Auto" sheetId="6" r:id="rId9"/>
    <sheet state="visible" name="Copy of Copy of Auto" sheetId="7" r:id="rId10"/>
  </sheets>
  <definedNames/>
  <calcPr/>
</workbook>
</file>

<file path=xl/sharedStrings.xml><?xml version="1.0" encoding="utf-8"?>
<sst xmlns="http://schemas.openxmlformats.org/spreadsheetml/2006/main" count="430" uniqueCount="40">
  <si>
    <t>Sheep</t>
  </si>
  <si>
    <t>Bearing</t>
  </si>
  <si>
    <t>Cap</t>
  </si>
  <si>
    <t>Screw</t>
  </si>
  <si>
    <t>Tube big</t>
  </si>
  <si>
    <t>Tube small</t>
  </si>
  <si>
    <t>Aluflex</t>
  </si>
  <si>
    <t>Steel</t>
  </si>
  <si>
    <t>Total</t>
  </si>
  <si>
    <t>Tube l</t>
  </si>
  <si>
    <t>Tube s</t>
  </si>
  <si>
    <t>0-2 mm</t>
  </si>
  <si>
    <t>Avg</t>
  </si>
  <si>
    <t>Std. dev</t>
  </si>
  <si>
    <t>Max</t>
  </si>
  <si>
    <t>Min</t>
  </si>
  <si>
    <t>Median</t>
  </si>
  <si>
    <t>2-4 mm</t>
  </si>
  <si>
    <t>Half-moon</t>
  </si>
  <si>
    <t>4-6 mm</t>
  </si>
  <si>
    <t>Green</t>
  </si>
  <si>
    <t>Star</t>
  </si>
  <si>
    <t>Pink</t>
  </si>
  <si>
    <t>Average</t>
  </si>
  <si>
    <t>0-2</t>
  </si>
  <si>
    <t>St.dev</t>
  </si>
  <si>
    <t>0-2 mm + half-moon</t>
  </si>
  <si>
    <t>Less substrate</t>
  </si>
  <si>
    <t>0-2 + 2-4</t>
  </si>
  <si>
    <t>0-2 giant</t>
  </si>
  <si>
    <t>Hand</t>
  </si>
  <si>
    <t>2-5 giant</t>
  </si>
  <si>
    <t>2-5 giant less grain</t>
  </si>
  <si>
    <t>0-2 medium</t>
  </si>
  <si>
    <t>0-2 medium less substrate</t>
  </si>
  <si>
    <t>Rombe medium</t>
  </si>
  <si>
    <t>0-2+0-4</t>
  </si>
  <si>
    <t>No blow-up</t>
  </si>
  <si>
    <t>Magnet</t>
  </si>
  <si>
    <t>Gripper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</si>
</sst>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m-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2" xfId="0" applyFont="1" applyNumberFormat="1"/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1" numFmtId="164" xfId="0" applyFont="1" applyNumberFormat="1"/>
    <xf borderId="0" fillId="0" fontId="1" numFmtId="165" xfId="0" applyAlignment="1" applyFont="1" applyNumberFormat="1">
      <alignment horizontal="left" readingOrder="0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2" xfId="0" applyAlignment="1" applyFont="1" applyNumberForma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8.63"/>
    <col customWidth="1" min="3" max="3" width="5.88"/>
    <col customWidth="1" min="4" max="5" width="6.75"/>
    <col customWidth="1" min="6" max="6" width="5.63"/>
    <col customWidth="1" min="7" max="7" width="7.38"/>
    <col customWidth="1" min="8" max="9" width="9.13"/>
    <col customWidth="1" min="10" max="10" width="6.0"/>
    <col customWidth="1" min="11" max="11" width="5.13"/>
    <col customWidth="1" min="12" max="13" width="8.63"/>
    <col customWidth="1" min="14" max="14" width="7.13"/>
    <col customWidth="1" min="15" max="15" width="5.88"/>
    <col customWidth="1" min="16" max="16" width="6.75"/>
    <col customWidth="1" min="17" max="17" width="4.25"/>
    <col customWidth="1" min="18" max="19" width="5.63"/>
    <col customWidth="1" min="20" max="21" width="6.0"/>
    <col customWidth="1" min="22" max="22" width="4.75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O2" s="1" t="s">
        <v>8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9</v>
      </c>
      <c r="U2" s="1" t="s">
        <v>10</v>
      </c>
      <c r="V2" s="1" t="s">
        <v>6</v>
      </c>
      <c r="W2" s="1" t="s">
        <v>7</v>
      </c>
    </row>
    <row r="3">
      <c r="B3" s="2" t="s">
        <v>11</v>
      </c>
      <c r="C3" s="1">
        <v>1.17</v>
      </c>
      <c r="D3" s="1">
        <v>1.42</v>
      </c>
      <c r="E3" s="1">
        <v>1.31</v>
      </c>
      <c r="F3" s="1">
        <v>0.35</v>
      </c>
      <c r="G3" s="1">
        <v>0.12</v>
      </c>
      <c r="H3" s="1">
        <v>0.69</v>
      </c>
      <c r="I3" s="1">
        <v>3.19</v>
      </c>
      <c r="J3" s="1">
        <v>1.3</v>
      </c>
      <c r="M3" s="2" t="s">
        <v>12</v>
      </c>
      <c r="N3" s="1" t="s">
        <v>12</v>
      </c>
      <c r="O3" s="3">
        <f t="shared" ref="O3:W3" si="1">AVERAGE(O8,O13,O18,O23)</f>
        <v>0.677125</v>
      </c>
      <c r="P3" s="3">
        <f t="shared" si="1"/>
        <v>1.07</v>
      </c>
      <c r="Q3" s="3">
        <f t="shared" si="1"/>
        <v>0.597</v>
      </c>
      <c r="R3" s="3">
        <f t="shared" si="1"/>
        <v>1.236</v>
      </c>
      <c r="S3" s="3">
        <f t="shared" si="1"/>
        <v>0.279</v>
      </c>
      <c r="T3" s="3">
        <f t="shared" si="1"/>
        <v>0.011</v>
      </c>
      <c r="U3" s="3">
        <f t="shared" si="1"/>
        <v>0.1975</v>
      </c>
      <c r="V3" s="3">
        <f t="shared" si="1"/>
        <v>1.6245</v>
      </c>
      <c r="W3" s="3">
        <f t="shared" si="1"/>
        <v>0.402</v>
      </c>
    </row>
    <row r="4">
      <c r="C4" s="1">
        <v>1.22</v>
      </c>
      <c r="D4" s="1">
        <v>1.22</v>
      </c>
      <c r="E4" s="1">
        <v>2.1</v>
      </c>
      <c r="F4" s="1">
        <v>0.15</v>
      </c>
      <c r="G4" s="1">
        <v>0.0</v>
      </c>
      <c r="H4" s="1">
        <v>0.5</v>
      </c>
      <c r="I4" s="1">
        <v>3.54</v>
      </c>
      <c r="J4" s="1">
        <v>0.93</v>
      </c>
      <c r="N4" s="1" t="s">
        <v>13</v>
      </c>
      <c r="O4" s="3">
        <f t="shared" ref="O4:W4" si="2">AVERAGE(O9,O14,O19,O24)</f>
        <v>0.7020254101</v>
      </c>
      <c r="P4" s="3">
        <f t="shared" si="2"/>
        <v>0.4384820951</v>
      </c>
      <c r="Q4" s="3">
        <f t="shared" si="2"/>
        <v>0.1690922855</v>
      </c>
      <c r="R4" s="3">
        <f t="shared" si="2"/>
        <v>0.7055846559</v>
      </c>
      <c r="S4" s="3">
        <f t="shared" si="2"/>
        <v>0.2264056766</v>
      </c>
      <c r="T4" s="3">
        <f t="shared" si="2"/>
        <v>0.01842213343</v>
      </c>
      <c r="U4" s="3">
        <f t="shared" si="2"/>
        <v>0.126396387</v>
      </c>
      <c r="V4" s="3">
        <f t="shared" si="2"/>
        <v>0.7077707684</v>
      </c>
      <c r="W4" s="3">
        <f t="shared" si="2"/>
        <v>0.1375988888</v>
      </c>
    </row>
    <row r="5">
      <c r="C5" s="1">
        <v>2.11</v>
      </c>
      <c r="D5" s="1">
        <v>1.2</v>
      </c>
      <c r="E5" s="1">
        <v>3.16</v>
      </c>
      <c r="F5" s="1">
        <v>0.04</v>
      </c>
      <c r="G5" s="1">
        <v>0.0</v>
      </c>
      <c r="H5" s="1">
        <v>0.86</v>
      </c>
      <c r="I5" s="1">
        <v>2.91</v>
      </c>
      <c r="J5" s="1">
        <v>0.96</v>
      </c>
      <c r="N5" s="1" t="s">
        <v>14</v>
      </c>
      <c r="O5" s="3">
        <f t="shared" ref="O5:W5" si="3">AVERAGE(O10,O15,O20,O25)</f>
        <v>2.9525</v>
      </c>
      <c r="P5" s="3">
        <f t="shared" si="3"/>
        <v>1.595</v>
      </c>
      <c r="Q5" s="3">
        <f t="shared" si="3"/>
        <v>0.7825</v>
      </c>
      <c r="R5" s="3">
        <f t="shared" si="3"/>
        <v>2.1525</v>
      </c>
      <c r="S5" s="3">
        <f t="shared" si="3"/>
        <v>0.63</v>
      </c>
      <c r="T5" s="3">
        <f t="shared" si="3"/>
        <v>0.0425</v>
      </c>
      <c r="U5" s="3">
        <f t="shared" si="3"/>
        <v>0.36</v>
      </c>
      <c r="V5" s="3">
        <f t="shared" si="3"/>
        <v>2.435</v>
      </c>
      <c r="W5" s="3">
        <f t="shared" si="3"/>
        <v>0.5775</v>
      </c>
    </row>
    <row r="6">
      <c r="C6" s="1">
        <v>2.17</v>
      </c>
      <c r="D6" s="1">
        <v>1.47</v>
      </c>
      <c r="E6" s="1">
        <v>2.03</v>
      </c>
      <c r="F6" s="1">
        <v>0.4</v>
      </c>
      <c r="G6" s="1">
        <v>0.04</v>
      </c>
      <c r="H6" s="1">
        <v>1.12</v>
      </c>
      <c r="I6" s="1">
        <v>1.83</v>
      </c>
      <c r="J6" s="1">
        <v>1.14</v>
      </c>
      <c r="N6" s="1" t="s">
        <v>15</v>
      </c>
      <c r="O6" s="3">
        <f t="shared" ref="O6:W6" si="4">AVERAGE(O11,O16,O21,O26)</f>
        <v>0</v>
      </c>
      <c r="P6" s="3">
        <f t="shared" si="4"/>
        <v>0.5175</v>
      </c>
      <c r="Q6" s="3">
        <f t="shared" si="4"/>
        <v>0.37</v>
      </c>
      <c r="R6" s="3">
        <f t="shared" si="4"/>
        <v>0.485</v>
      </c>
      <c r="S6" s="3">
        <f t="shared" si="4"/>
        <v>0.0825</v>
      </c>
      <c r="T6" s="3">
        <f t="shared" si="4"/>
        <v>0</v>
      </c>
      <c r="U6" s="3">
        <f t="shared" si="4"/>
        <v>0.0875</v>
      </c>
      <c r="V6" s="3">
        <f t="shared" si="4"/>
        <v>0.7275</v>
      </c>
      <c r="W6" s="3">
        <f t="shared" si="4"/>
        <v>0.2425</v>
      </c>
    </row>
    <row r="7">
      <c r="C7" s="1">
        <v>1.75</v>
      </c>
      <c r="D7" s="1">
        <v>1.64</v>
      </c>
      <c r="E7" s="1">
        <v>3.0</v>
      </c>
      <c r="F7" s="1">
        <v>0.27</v>
      </c>
      <c r="G7" s="1">
        <v>0.0</v>
      </c>
      <c r="H7" s="1">
        <v>0.77</v>
      </c>
      <c r="I7" s="1">
        <v>2.9</v>
      </c>
      <c r="J7" s="1">
        <v>1.22</v>
      </c>
      <c r="N7" s="1" t="s">
        <v>16</v>
      </c>
      <c r="O7" s="3">
        <f t="shared" ref="O7:W7" si="5">AVERAGE(O12,O17,O22,O27)</f>
        <v>0.47</v>
      </c>
      <c r="P7" s="3">
        <f t="shared" si="5"/>
        <v>1.0775</v>
      </c>
      <c r="Q7" s="3">
        <f t="shared" si="5"/>
        <v>0.61</v>
      </c>
      <c r="R7" s="3">
        <f t="shared" si="5"/>
        <v>1.1775</v>
      </c>
      <c r="S7" s="3">
        <f t="shared" si="5"/>
        <v>0.23</v>
      </c>
      <c r="T7" s="3">
        <f t="shared" si="5"/>
        <v>0</v>
      </c>
      <c r="U7" s="3">
        <f t="shared" si="5"/>
        <v>0.135</v>
      </c>
      <c r="V7" s="3">
        <f t="shared" si="5"/>
        <v>1.5525</v>
      </c>
      <c r="W7" s="3">
        <f t="shared" si="5"/>
        <v>0.4225</v>
      </c>
    </row>
    <row r="8">
      <c r="B8" s="2" t="s">
        <v>17</v>
      </c>
      <c r="C8" s="1">
        <v>0.86</v>
      </c>
      <c r="D8" s="1">
        <v>1.0</v>
      </c>
      <c r="E8" s="1">
        <v>2.0</v>
      </c>
      <c r="F8" s="1">
        <v>0.29</v>
      </c>
      <c r="G8" s="1">
        <v>0.17</v>
      </c>
      <c r="H8" s="1">
        <v>0.46</v>
      </c>
      <c r="I8" s="1">
        <v>1.99</v>
      </c>
      <c r="J8" s="1">
        <v>0.66</v>
      </c>
      <c r="M8" s="4" t="s">
        <v>18</v>
      </c>
      <c r="N8" s="1" t="s">
        <v>12</v>
      </c>
      <c r="O8" s="3">
        <f>AVERAGE(C23:J27)</f>
        <v>0.59</v>
      </c>
      <c r="P8" s="3">
        <f t="shared" ref="P8:W8" si="6">AVERAGE(C23:C27)</f>
        <v>1.298</v>
      </c>
      <c r="Q8" s="3">
        <f t="shared" si="6"/>
        <v>0.524</v>
      </c>
      <c r="R8" s="3">
        <f t="shared" si="6"/>
        <v>1.322</v>
      </c>
      <c r="S8" s="3">
        <f t="shared" si="6"/>
        <v>0.26</v>
      </c>
      <c r="T8" s="3">
        <f t="shared" si="6"/>
        <v>0</v>
      </c>
      <c r="U8" s="3">
        <f t="shared" si="6"/>
        <v>0.08</v>
      </c>
      <c r="V8" s="3">
        <f t="shared" si="6"/>
        <v>0.974</v>
      </c>
      <c r="W8" s="3">
        <f t="shared" si="6"/>
        <v>0.262</v>
      </c>
    </row>
    <row r="9">
      <c r="C9" s="1">
        <v>1.61</v>
      </c>
      <c r="D9" s="1">
        <v>0.74</v>
      </c>
      <c r="E9" s="1">
        <v>1.27</v>
      </c>
      <c r="F9" s="1">
        <v>0.45</v>
      </c>
      <c r="G9" s="1">
        <v>0.0</v>
      </c>
      <c r="H9" s="1">
        <v>0.68</v>
      </c>
      <c r="I9" s="1">
        <v>2.25</v>
      </c>
      <c r="J9" s="1">
        <v>0.67</v>
      </c>
      <c r="N9" s="1" t="s">
        <v>13</v>
      </c>
      <c r="O9" s="3">
        <f>STDEV(C23:J27)</f>
        <v>0.7163833668</v>
      </c>
      <c r="P9" s="3">
        <f t="shared" ref="P9:W9" si="7">STDEV(C23:C27)</f>
        <v>0.4313583197</v>
      </c>
      <c r="Q9" s="3">
        <f t="shared" si="7"/>
        <v>0.17052859</v>
      </c>
      <c r="R9" s="3">
        <f t="shared" si="7"/>
        <v>1.375379948</v>
      </c>
      <c r="S9" s="3">
        <f t="shared" si="7"/>
        <v>0.2808024216</v>
      </c>
      <c r="T9" s="3">
        <f t="shared" si="7"/>
        <v>0</v>
      </c>
      <c r="U9" s="3">
        <f t="shared" si="7"/>
        <v>0.115974135</v>
      </c>
      <c r="V9" s="3">
        <f t="shared" si="7"/>
        <v>0.5112533618</v>
      </c>
      <c r="W9" s="3">
        <f t="shared" si="7"/>
        <v>0.162080227</v>
      </c>
    </row>
    <row r="10">
      <c r="C10" s="1">
        <v>1.07</v>
      </c>
      <c r="D10" s="1">
        <v>1.11</v>
      </c>
      <c r="E10" s="1">
        <v>1.91</v>
      </c>
      <c r="F10" s="1">
        <v>0.58</v>
      </c>
      <c r="G10" s="1">
        <v>0.05</v>
      </c>
      <c r="H10" s="1">
        <v>0.49</v>
      </c>
      <c r="I10" s="1">
        <v>2.09</v>
      </c>
      <c r="J10" s="1">
        <v>0.37</v>
      </c>
      <c r="N10" s="1" t="s">
        <v>14</v>
      </c>
      <c r="O10" s="3">
        <f>MAX(C23:J27)</f>
        <v>3.65</v>
      </c>
      <c r="P10" s="3">
        <f t="shared" ref="P10:W10" si="8">MAX(C23:C27)</f>
        <v>1.77</v>
      </c>
      <c r="Q10" s="3">
        <f t="shared" si="8"/>
        <v>0.73</v>
      </c>
      <c r="R10" s="3">
        <f t="shared" si="8"/>
        <v>3.65</v>
      </c>
      <c r="S10" s="3">
        <f t="shared" si="8"/>
        <v>0.75</v>
      </c>
      <c r="T10" s="3">
        <f t="shared" si="8"/>
        <v>0</v>
      </c>
      <c r="U10" s="3">
        <f t="shared" si="8"/>
        <v>0.28</v>
      </c>
      <c r="V10" s="3">
        <f t="shared" si="8"/>
        <v>1.58</v>
      </c>
      <c r="W10" s="3">
        <f t="shared" si="8"/>
        <v>0.53</v>
      </c>
    </row>
    <row r="11">
      <c r="C11" s="1">
        <v>1.57</v>
      </c>
      <c r="D11" s="1">
        <v>0.54</v>
      </c>
      <c r="E11" s="1">
        <v>0.88</v>
      </c>
      <c r="F11" s="1">
        <v>0.24</v>
      </c>
      <c r="G11" s="1">
        <v>0.0</v>
      </c>
      <c r="H11" s="1">
        <v>0.69</v>
      </c>
      <c r="I11" s="1">
        <v>2.73</v>
      </c>
      <c r="J11" s="1">
        <v>0.24</v>
      </c>
      <c r="N11" s="1" t="s">
        <v>15</v>
      </c>
      <c r="O11" s="3">
        <f>MIN(C23:J27)</f>
        <v>0</v>
      </c>
      <c r="P11" s="3">
        <f t="shared" ref="P11:W11" si="9">MIN(C23:C27)</f>
        <v>0.6</v>
      </c>
      <c r="Q11" s="3">
        <f t="shared" si="9"/>
        <v>0.27</v>
      </c>
      <c r="R11" s="3">
        <f t="shared" si="9"/>
        <v>0.35</v>
      </c>
      <c r="S11" s="3">
        <f t="shared" si="9"/>
        <v>0.08</v>
      </c>
      <c r="T11" s="3">
        <f t="shared" si="9"/>
        <v>0</v>
      </c>
      <c r="U11" s="3">
        <f t="shared" si="9"/>
        <v>0</v>
      </c>
      <c r="V11" s="3">
        <f t="shared" si="9"/>
        <v>0.35</v>
      </c>
      <c r="W11" s="3">
        <f t="shared" si="9"/>
        <v>0.12</v>
      </c>
    </row>
    <row r="12">
      <c r="C12" s="1">
        <v>1.46</v>
      </c>
      <c r="D12" s="1">
        <v>0.57</v>
      </c>
      <c r="E12" s="1">
        <v>1.76</v>
      </c>
      <c r="F12" s="1">
        <v>0.52</v>
      </c>
      <c r="G12" s="1">
        <v>0.0</v>
      </c>
      <c r="H12" s="1">
        <v>0.35</v>
      </c>
      <c r="I12" s="1">
        <v>0.44</v>
      </c>
      <c r="J12" s="1">
        <v>0.82</v>
      </c>
      <c r="N12" s="1" t="s">
        <v>16</v>
      </c>
      <c r="O12" s="3">
        <f>MEDIAN(C23:J27)</f>
        <v>0.35</v>
      </c>
      <c r="P12" s="3">
        <f t="shared" ref="P12:W12" si="10">MEDIAN(C23:C27)</f>
        <v>1.33</v>
      </c>
      <c r="Q12" s="3">
        <f t="shared" si="10"/>
        <v>0.55</v>
      </c>
      <c r="R12" s="3">
        <f t="shared" si="10"/>
        <v>0.69</v>
      </c>
      <c r="S12" s="3">
        <f t="shared" si="10"/>
        <v>0.13</v>
      </c>
      <c r="T12" s="3">
        <f t="shared" si="10"/>
        <v>0</v>
      </c>
      <c r="U12" s="3">
        <f t="shared" si="10"/>
        <v>0.05</v>
      </c>
      <c r="V12" s="3">
        <f t="shared" si="10"/>
        <v>1.08</v>
      </c>
      <c r="W12" s="3">
        <f t="shared" si="10"/>
        <v>0.2</v>
      </c>
    </row>
    <row r="13">
      <c r="B13" s="2" t="s">
        <v>19</v>
      </c>
      <c r="C13" s="1">
        <v>0.56</v>
      </c>
      <c r="D13" s="1">
        <v>0.68</v>
      </c>
      <c r="E13" s="1">
        <v>0.35</v>
      </c>
      <c r="F13" s="1">
        <v>0.04</v>
      </c>
      <c r="G13" s="1">
        <v>0.0</v>
      </c>
      <c r="H13" s="1">
        <v>0.0</v>
      </c>
      <c r="I13" s="1">
        <v>0.8</v>
      </c>
      <c r="J13" s="1">
        <v>0.59</v>
      </c>
      <c r="M13" s="4" t="s">
        <v>20</v>
      </c>
      <c r="N13" s="1" t="s">
        <v>12</v>
      </c>
      <c r="O13" s="3">
        <f>AVERAGE(C8:J12)</f>
        <v>0.8895</v>
      </c>
      <c r="P13" s="3">
        <f t="shared" ref="P13:W13" si="11">AVERAGE(C8:C12)</f>
        <v>1.314</v>
      </c>
      <c r="Q13" s="3">
        <f t="shared" si="11"/>
        <v>0.792</v>
      </c>
      <c r="R13" s="3">
        <f t="shared" si="11"/>
        <v>1.564</v>
      </c>
      <c r="S13" s="3">
        <f t="shared" si="11"/>
        <v>0.416</v>
      </c>
      <c r="T13" s="3">
        <f t="shared" si="11"/>
        <v>0.044</v>
      </c>
      <c r="U13" s="3">
        <f t="shared" si="11"/>
        <v>0.534</v>
      </c>
      <c r="V13" s="3">
        <f t="shared" si="11"/>
        <v>1.9</v>
      </c>
      <c r="W13" s="3">
        <f t="shared" si="11"/>
        <v>0.552</v>
      </c>
    </row>
    <row r="14">
      <c r="C14" s="1">
        <v>0.86</v>
      </c>
      <c r="D14" s="1">
        <v>0.75</v>
      </c>
      <c r="E14" s="1">
        <v>1.45</v>
      </c>
      <c r="F14" s="1">
        <v>0.01</v>
      </c>
      <c r="G14" s="1">
        <v>0.0</v>
      </c>
      <c r="H14" s="1">
        <v>0.0</v>
      </c>
      <c r="I14" s="1">
        <v>2.79</v>
      </c>
      <c r="J14" s="1">
        <v>0.75</v>
      </c>
      <c r="N14" s="1" t="s">
        <v>13</v>
      </c>
      <c r="O14" s="3">
        <f>STDEV(C8:J12)</f>
        <v>0.7023329257</v>
      </c>
      <c r="P14" s="3">
        <f t="shared" ref="P14:W14" si="12">STDEV(C8:C12)</f>
        <v>0.3317077027</v>
      </c>
      <c r="Q14" s="3">
        <f t="shared" si="12"/>
        <v>0.254892134</v>
      </c>
      <c r="R14" s="3">
        <f t="shared" si="12"/>
        <v>0.4750052631</v>
      </c>
      <c r="S14" s="3">
        <f t="shared" si="12"/>
        <v>0.1463898904</v>
      </c>
      <c r="T14" s="3">
        <f t="shared" si="12"/>
        <v>0.07368853371</v>
      </c>
      <c r="U14" s="3">
        <f t="shared" si="12"/>
        <v>0.1474109901</v>
      </c>
      <c r="V14" s="3">
        <f t="shared" si="12"/>
        <v>0.864175908</v>
      </c>
      <c r="W14" s="3">
        <f t="shared" si="12"/>
        <v>0.2386838914</v>
      </c>
    </row>
    <row r="15">
      <c r="C15" s="1">
        <v>1.47</v>
      </c>
      <c r="D15" s="1">
        <v>0.67</v>
      </c>
      <c r="E15" s="1">
        <v>0.98</v>
      </c>
      <c r="F15" s="1">
        <v>0.27</v>
      </c>
      <c r="G15" s="1">
        <v>0.0</v>
      </c>
      <c r="H15" s="1">
        <v>0.31</v>
      </c>
      <c r="I15" s="1">
        <v>2.6</v>
      </c>
      <c r="J15" s="1">
        <v>0.7</v>
      </c>
      <c r="N15" s="1" t="s">
        <v>14</v>
      </c>
      <c r="O15" s="3">
        <f>MAX(C8:J12)</f>
        <v>2.73</v>
      </c>
      <c r="P15" s="3">
        <f t="shared" ref="P15:W15" si="13">MAX(C8:C12)</f>
        <v>1.61</v>
      </c>
      <c r="Q15" s="3">
        <f t="shared" si="13"/>
        <v>1.11</v>
      </c>
      <c r="R15" s="3">
        <f t="shared" si="13"/>
        <v>2</v>
      </c>
      <c r="S15" s="3">
        <f t="shared" si="13"/>
        <v>0.58</v>
      </c>
      <c r="T15" s="3">
        <f t="shared" si="13"/>
        <v>0.17</v>
      </c>
      <c r="U15" s="3">
        <f t="shared" si="13"/>
        <v>0.69</v>
      </c>
      <c r="V15" s="3">
        <f t="shared" si="13"/>
        <v>2.73</v>
      </c>
      <c r="W15" s="3">
        <f t="shared" si="13"/>
        <v>0.82</v>
      </c>
    </row>
    <row r="16">
      <c r="C16" s="1">
        <v>1.77</v>
      </c>
      <c r="D16" s="1">
        <v>0.72</v>
      </c>
      <c r="E16" s="1">
        <v>1.42</v>
      </c>
      <c r="F16" s="1">
        <v>0.18</v>
      </c>
      <c r="G16" s="1">
        <v>0.0</v>
      </c>
      <c r="H16" s="1">
        <v>0.0</v>
      </c>
      <c r="I16" s="1">
        <v>0.89</v>
      </c>
      <c r="J16" s="1">
        <v>0.8</v>
      </c>
      <c r="N16" s="1" t="s">
        <v>15</v>
      </c>
      <c r="O16" s="3">
        <f>MIN(C8:J12)</f>
        <v>0</v>
      </c>
      <c r="P16" s="3">
        <f t="shared" ref="P16:W16" si="14">MIN(C8:C12)</f>
        <v>0.86</v>
      </c>
      <c r="Q16" s="3">
        <f t="shared" si="14"/>
        <v>0.54</v>
      </c>
      <c r="R16" s="3">
        <f t="shared" si="14"/>
        <v>0.88</v>
      </c>
      <c r="S16" s="3">
        <f t="shared" si="14"/>
        <v>0.24</v>
      </c>
      <c r="T16" s="3">
        <f t="shared" si="14"/>
        <v>0</v>
      </c>
      <c r="U16" s="3">
        <f t="shared" si="14"/>
        <v>0.35</v>
      </c>
      <c r="V16" s="3">
        <f t="shared" si="14"/>
        <v>0.44</v>
      </c>
      <c r="W16" s="3">
        <f t="shared" si="14"/>
        <v>0.24</v>
      </c>
    </row>
    <row r="17">
      <c r="C17" s="1">
        <v>0.55</v>
      </c>
      <c r="D17" s="1">
        <v>0.51</v>
      </c>
      <c r="E17" s="1">
        <v>1.48</v>
      </c>
      <c r="F17" s="1">
        <v>0.08</v>
      </c>
      <c r="G17" s="1">
        <v>0.0</v>
      </c>
      <c r="H17" s="1">
        <v>0.34</v>
      </c>
      <c r="I17" s="1">
        <v>0.47</v>
      </c>
      <c r="J17" s="1">
        <v>0.54</v>
      </c>
      <c r="N17" s="1" t="s">
        <v>16</v>
      </c>
      <c r="O17" s="3">
        <f>MEDIAN(C8:J12)</f>
        <v>0.675</v>
      </c>
      <c r="P17" s="3">
        <f t="shared" ref="P17:W17" si="15">MEDIAN(C8:C12)</f>
        <v>1.46</v>
      </c>
      <c r="Q17" s="3">
        <f t="shared" si="15"/>
        <v>0.74</v>
      </c>
      <c r="R17" s="3">
        <f t="shared" si="15"/>
        <v>1.76</v>
      </c>
      <c r="S17" s="3">
        <f t="shared" si="15"/>
        <v>0.45</v>
      </c>
      <c r="T17" s="3">
        <f t="shared" si="15"/>
        <v>0</v>
      </c>
      <c r="U17" s="3">
        <f t="shared" si="15"/>
        <v>0.49</v>
      </c>
      <c r="V17" s="3">
        <f t="shared" si="15"/>
        <v>2.09</v>
      </c>
      <c r="W17" s="3">
        <f t="shared" si="15"/>
        <v>0.66</v>
      </c>
    </row>
    <row r="18">
      <c r="B18" s="2" t="s">
        <v>21</v>
      </c>
      <c r="C18" s="1">
        <v>0.66</v>
      </c>
      <c r="D18" s="1">
        <v>0.16</v>
      </c>
      <c r="E18" s="1">
        <v>0.36</v>
      </c>
      <c r="F18" s="1">
        <v>0.4</v>
      </c>
      <c r="G18" s="1">
        <v>0.0</v>
      </c>
      <c r="H18" s="1">
        <v>0.0</v>
      </c>
      <c r="I18" s="1">
        <v>2.64</v>
      </c>
      <c r="J18" s="1">
        <v>0.15</v>
      </c>
      <c r="M18" s="4" t="s">
        <v>22</v>
      </c>
      <c r="N18" s="1" t="s">
        <v>12</v>
      </c>
      <c r="O18" s="3">
        <f>AVERAGE(C13:J17)</f>
        <v>0.6595</v>
      </c>
      <c r="P18" s="3">
        <f t="shared" ref="P18:W18" si="16">AVERAGE(C13:C17)</f>
        <v>1.042</v>
      </c>
      <c r="Q18" s="3">
        <f t="shared" si="16"/>
        <v>0.666</v>
      </c>
      <c r="R18" s="3">
        <f t="shared" si="16"/>
        <v>1.136</v>
      </c>
      <c r="S18" s="3">
        <f t="shared" si="16"/>
        <v>0.116</v>
      </c>
      <c r="T18" s="3">
        <f t="shared" si="16"/>
        <v>0</v>
      </c>
      <c r="U18" s="3">
        <f t="shared" si="16"/>
        <v>0.13</v>
      </c>
      <c r="V18" s="3">
        <f t="shared" si="16"/>
        <v>1.51</v>
      </c>
      <c r="W18" s="3">
        <f t="shared" si="16"/>
        <v>0.676</v>
      </c>
    </row>
    <row r="19">
      <c r="C19" s="1">
        <v>0.79</v>
      </c>
      <c r="D19" s="1">
        <v>0.47</v>
      </c>
      <c r="E19" s="1">
        <v>0.57</v>
      </c>
      <c r="F19" s="1">
        <v>0.0</v>
      </c>
      <c r="G19" s="1">
        <v>0.0</v>
      </c>
      <c r="H19" s="1">
        <v>0.0</v>
      </c>
      <c r="I19" s="1">
        <v>2.15</v>
      </c>
      <c r="J19" s="1">
        <v>0.16</v>
      </c>
      <c r="N19" s="1" t="s">
        <v>13</v>
      </c>
      <c r="O19" s="3">
        <f>STDEV(C13:J17)</f>
        <v>0.6746469162</v>
      </c>
      <c r="P19" s="3">
        <f t="shared" ref="P19:W19" si="17">STDEV(C13:C17)</f>
        <v>0.5524219402</v>
      </c>
      <c r="Q19" s="3">
        <f t="shared" si="17"/>
        <v>0.0928977933</v>
      </c>
      <c r="R19" s="3">
        <f t="shared" si="17"/>
        <v>0.4846957809</v>
      </c>
      <c r="S19" s="3">
        <f t="shared" si="17"/>
        <v>0.1073778376</v>
      </c>
      <c r="T19" s="3">
        <f t="shared" si="17"/>
        <v>0</v>
      </c>
      <c r="U19" s="3">
        <f t="shared" si="17"/>
        <v>0.178325545</v>
      </c>
      <c r="V19" s="3">
        <f t="shared" si="17"/>
        <v>1.095057076</v>
      </c>
      <c r="W19" s="3">
        <f t="shared" si="17"/>
        <v>0.1087658034</v>
      </c>
    </row>
    <row r="20">
      <c r="C20" s="1">
        <v>0.39</v>
      </c>
      <c r="D20" s="1">
        <v>0.54</v>
      </c>
      <c r="E20" s="1">
        <v>1.36</v>
      </c>
      <c r="F20" s="1">
        <v>0.26</v>
      </c>
      <c r="G20" s="1">
        <v>0.0</v>
      </c>
      <c r="H20" s="1">
        <v>0.1</v>
      </c>
      <c r="I20" s="1">
        <v>1.96</v>
      </c>
      <c r="J20" s="1">
        <v>0.13</v>
      </c>
      <c r="N20" s="1" t="s">
        <v>14</v>
      </c>
      <c r="O20" s="3">
        <f>MAX(C13:J17)</f>
        <v>2.79</v>
      </c>
      <c r="P20" s="3">
        <f t="shared" ref="P20:W20" si="18">MAX(C13:C17)</f>
        <v>1.77</v>
      </c>
      <c r="Q20" s="3">
        <f t="shared" si="18"/>
        <v>0.75</v>
      </c>
      <c r="R20" s="3">
        <f t="shared" si="18"/>
        <v>1.48</v>
      </c>
      <c r="S20" s="3">
        <f t="shared" si="18"/>
        <v>0.27</v>
      </c>
      <c r="T20" s="3">
        <f t="shared" si="18"/>
        <v>0</v>
      </c>
      <c r="U20" s="3">
        <f t="shared" si="18"/>
        <v>0.34</v>
      </c>
      <c r="V20" s="3">
        <f t="shared" si="18"/>
        <v>2.79</v>
      </c>
      <c r="W20" s="3">
        <f t="shared" si="18"/>
        <v>0.8</v>
      </c>
    </row>
    <row r="21">
      <c r="C21" s="1">
        <v>0.06</v>
      </c>
      <c r="D21" s="1">
        <v>0.52</v>
      </c>
      <c r="E21" s="1">
        <v>0.84</v>
      </c>
      <c r="F21" s="1">
        <v>0.92</v>
      </c>
      <c r="G21" s="1">
        <v>0.0</v>
      </c>
      <c r="H21" s="1">
        <v>0.13</v>
      </c>
      <c r="I21" s="1">
        <v>1.65</v>
      </c>
      <c r="J21" s="1">
        <v>0.07</v>
      </c>
      <c r="N21" s="1" t="s">
        <v>15</v>
      </c>
      <c r="O21" s="3">
        <f>MIN(C13:J17)</f>
        <v>0</v>
      </c>
      <c r="P21" s="3">
        <f t="shared" ref="P21:W21" si="19">MIN(C13:C17)</f>
        <v>0.55</v>
      </c>
      <c r="Q21" s="3">
        <f t="shared" si="19"/>
        <v>0.51</v>
      </c>
      <c r="R21" s="3">
        <f t="shared" si="19"/>
        <v>0.35</v>
      </c>
      <c r="S21" s="3">
        <f t="shared" si="19"/>
        <v>0.01</v>
      </c>
      <c r="T21" s="3">
        <f t="shared" si="19"/>
        <v>0</v>
      </c>
      <c r="U21" s="3">
        <f t="shared" si="19"/>
        <v>0</v>
      </c>
      <c r="V21" s="3">
        <f t="shared" si="19"/>
        <v>0.47</v>
      </c>
      <c r="W21" s="3">
        <f t="shared" si="19"/>
        <v>0.54</v>
      </c>
    </row>
    <row r="22">
      <c r="C22" s="1">
        <v>1.23</v>
      </c>
      <c r="D22" s="1">
        <v>0.34</v>
      </c>
      <c r="E22" s="1">
        <v>1.48</v>
      </c>
      <c r="F22" s="1">
        <v>0.04</v>
      </c>
      <c r="G22" s="1">
        <v>0.0</v>
      </c>
      <c r="H22" s="1">
        <v>0.0</v>
      </c>
      <c r="I22" s="1">
        <v>2.17</v>
      </c>
      <c r="J22" s="1">
        <v>0.08</v>
      </c>
      <c r="N22" s="1" t="s">
        <v>16</v>
      </c>
      <c r="O22" s="3">
        <f>MEDIAN(C13:J17)</f>
        <v>0.555</v>
      </c>
      <c r="P22" s="3">
        <f t="shared" ref="P22:W22" si="20">MEDIAN(C13:C17)</f>
        <v>0.86</v>
      </c>
      <c r="Q22" s="3">
        <f t="shared" si="20"/>
        <v>0.68</v>
      </c>
      <c r="R22" s="3">
        <f t="shared" si="20"/>
        <v>1.42</v>
      </c>
      <c r="S22" s="3">
        <f t="shared" si="20"/>
        <v>0.08</v>
      </c>
      <c r="T22" s="3">
        <f t="shared" si="20"/>
        <v>0</v>
      </c>
      <c r="U22" s="3">
        <f t="shared" si="20"/>
        <v>0</v>
      </c>
      <c r="V22" s="3">
        <f t="shared" si="20"/>
        <v>0.89</v>
      </c>
      <c r="W22" s="3">
        <f t="shared" si="20"/>
        <v>0.7</v>
      </c>
    </row>
    <row r="23">
      <c r="B23" s="2" t="s">
        <v>18</v>
      </c>
      <c r="C23" s="1">
        <v>1.48</v>
      </c>
      <c r="D23" s="1">
        <v>0.55</v>
      </c>
      <c r="E23" s="1">
        <v>1.48</v>
      </c>
      <c r="F23" s="1">
        <v>0.75</v>
      </c>
      <c r="G23" s="1">
        <v>0.0</v>
      </c>
      <c r="H23" s="1">
        <v>0.28</v>
      </c>
      <c r="I23" s="1">
        <v>1.08</v>
      </c>
      <c r="J23" s="1">
        <v>0.2</v>
      </c>
      <c r="M23" s="4" t="s">
        <v>21</v>
      </c>
      <c r="N23" s="1" t="s">
        <v>12</v>
      </c>
      <c r="O23" s="3">
        <f>AVERAGE(C18:J22)</f>
        <v>0.5695</v>
      </c>
      <c r="P23" s="3">
        <f t="shared" ref="P23:W23" si="21">AVERAGE(C18:C22)</f>
        <v>0.626</v>
      </c>
      <c r="Q23" s="3">
        <f t="shared" si="21"/>
        <v>0.406</v>
      </c>
      <c r="R23" s="3">
        <f t="shared" si="21"/>
        <v>0.922</v>
      </c>
      <c r="S23" s="3">
        <f t="shared" si="21"/>
        <v>0.324</v>
      </c>
      <c r="T23" s="3">
        <f t="shared" si="21"/>
        <v>0</v>
      </c>
      <c r="U23" s="3">
        <f t="shared" si="21"/>
        <v>0.046</v>
      </c>
      <c r="V23" s="3">
        <f t="shared" si="21"/>
        <v>2.114</v>
      </c>
      <c r="W23" s="3">
        <f t="shared" si="21"/>
        <v>0.118</v>
      </c>
    </row>
    <row r="24">
      <c r="C24" s="1">
        <v>1.77</v>
      </c>
      <c r="D24" s="1">
        <v>0.73</v>
      </c>
      <c r="E24" s="1">
        <v>3.65</v>
      </c>
      <c r="F24" s="1">
        <v>0.24</v>
      </c>
      <c r="G24" s="1">
        <v>0.0</v>
      </c>
      <c r="H24" s="1">
        <v>0.0</v>
      </c>
      <c r="I24" s="1">
        <v>0.56</v>
      </c>
      <c r="J24" s="1">
        <v>0.12</v>
      </c>
      <c r="N24" s="1" t="s">
        <v>13</v>
      </c>
      <c r="O24" s="3">
        <f>STDEV(C18:J22)</f>
        <v>0.7147384316</v>
      </c>
      <c r="P24" s="3">
        <f t="shared" ref="P24:W24" si="22">STDEV(C18:C22)</f>
        <v>0.4384404178</v>
      </c>
      <c r="Q24" s="3">
        <f t="shared" si="22"/>
        <v>0.1580506248</v>
      </c>
      <c r="R24" s="3">
        <f t="shared" si="22"/>
        <v>0.4872576321</v>
      </c>
      <c r="S24" s="3">
        <f t="shared" si="22"/>
        <v>0.3710525569</v>
      </c>
      <c r="T24" s="3">
        <f t="shared" si="22"/>
        <v>0</v>
      </c>
      <c r="U24" s="3">
        <f t="shared" si="22"/>
        <v>0.06387487769</v>
      </c>
      <c r="V24" s="3">
        <f t="shared" si="22"/>
        <v>0.3605967277</v>
      </c>
      <c r="W24" s="3">
        <f t="shared" si="22"/>
        <v>0.04086563348</v>
      </c>
    </row>
    <row r="25">
      <c r="C25" s="1">
        <v>0.6</v>
      </c>
      <c r="D25" s="1">
        <v>0.47</v>
      </c>
      <c r="E25" s="1">
        <v>0.69</v>
      </c>
      <c r="F25" s="1">
        <v>0.1</v>
      </c>
      <c r="G25" s="1">
        <v>0.0</v>
      </c>
      <c r="H25" s="1">
        <v>0.05</v>
      </c>
      <c r="I25" s="1">
        <v>0.35</v>
      </c>
      <c r="J25" s="1">
        <v>0.17</v>
      </c>
      <c r="N25" s="1" t="s">
        <v>14</v>
      </c>
      <c r="O25" s="3">
        <f>MAX(C18:J22)</f>
        <v>2.64</v>
      </c>
      <c r="P25" s="3">
        <f t="shared" ref="P25:W25" si="23">MAX(C18:C22)</f>
        <v>1.23</v>
      </c>
      <c r="Q25" s="3">
        <f t="shared" si="23"/>
        <v>0.54</v>
      </c>
      <c r="R25" s="3">
        <f t="shared" si="23"/>
        <v>1.48</v>
      </c>
      <c r="S25" s="3">
        <f t="shared" si="23"/>
        <v>0.92</v>
      </c>
      <c r="T25" s="3">
        <f t="shared" si="23"/>
        <v>0</v>
      </c>
      <c r="U25" s="3">
        <f t="shared" si="23"/>
        <v>0.13</v>
      </c>
      <c r="V25" s="3">
        <f t="shared" si="23"/>
        <v>2.64</v>
      </c>
      <c r="W25" s="3">
        <f t="shared" si="23"/>
        <v>0.16</v>
      </c>
    </row>
    <row r="26">
      <c r="C26" s="1">
        <v>1.33</v>
      </c>
      <c r="D26" s="1">
        <v>0.6</v>
      </c>
      <c r="E26" s="1">
        <v>0.44</v>
      </c>
      <c r="F26" s="1">
        <v>0.13</v>
      </c>
      <c r="G26" s="1">
        <v>0.0</v>
      </c>
      <c r="H26" s="1">
        <v>0.07</v>
      </c>
      <c r="I26" s="1">
        <v>1.58</v>
      </c>
      <c r="J26" s="1">
        <v>0.53</v>
      </c>
      <c r="N26" s="1" t="s">
        <v>15</v>
      </c>
      <c r="O26" s="3">
        <f>MIN(C18:J22)</f>
        <v>0</v>
      </c>
      <c r="P26" s="3">
        <f t="shared" ref="P26:W26" si="24">MIN(C18:C22)</f>
        <v>0.06</v>
      </c>
      <c r="Q26" s="3">
        <f t="shared" si="24"/>
        <v>0.16</v>
      </c>
      <c r="R26" s="3">
        <f t="shared" si="24"/>
        <v>0.36</v>
      </c>
      <c r="S26" s="3">
        <f t="shared" si="24"/>
        <v>0</v>
      </c>
      <c r="T26" s="3">
        <f t="shared" si="24"/>
        <v>0</v>
      </c>
      <c r="U26" s="3">
        <f t="shared" si="24"/>
        <v>0</v>
      </c>
      <c r="V26" s="3">
        <f t="shared" si="24"/>
        <v>1.65</v>
      </c>
      <c r="W26" s="3">
        <f t="shared" si="24"/>
        <v>0.07</v>
      </c>
    </row>
    <row r="27">
      <c r="C27" s="1">
        <v>1.31</v>
      </c>
      <c r="D27" s="1">
        <v>0.27</v>
      </c>
      <c r="E27" s="1">
        <v>0.35</v>
      </c>
      <c r="F27" s="1">
        <v>0.08</v>
      </c>
      <c r="G27" s="1">
        <v>0.0</v>
      </c>
      <c r="H27" s="1">
        <v>0.0</v>
      </c>
      <c r="I27" s="1">
        <v>1.3</v>
      </c>
      <c r="J27" s="1">
        <v>0.29</v>
      </c>
      <c r="N27" s="1" t="s">
        <v>16</v>
      </c>
      <c r="O27" s="3">
        <f>MEDIAN(C18:J22)</f>
        <v>0.3</v>
      </c>
      <c r="P27" s="3">
        <f t="shared" ref="P27:W27" si="25">MEDIAN(C18:C22)</f>
        <v>0.66</v>
      </c>
      <c r="Q27" s="3">
        <f t="shared" si="25"/>
        <v>0.47</v>
      </c>
      <c r="R27" s="3">
        <f t="shared" si="25"/>
        <v>0.84</v>
      </c>
      <c r="S27" s="3">
        <f t="shared" si="25"/>
        <v>0.26</v>
      </c>
      <c r="T27" s="3">
        <f t="shared" si="25"/>
        <v>0</v>
      </c>
      <c r="U27" s="3">
        <f t="shared" si="25"/>
        <v>0</v>
      </c>
      <c r="V27" s="3">
        <f t="shared" si="25"/>
        <v>2.15</v>
      </c>
      <c r="W27" s="3">
        <f t="shared" si="25"/>
        <v>0.13</v>
      </c>
    </row>
    <row r="30">
      <c r="B30" s="5" t="s">
        <v>23</v>
      </c>
      <c r="C30" s="1" t="s">
        <v>12</v>
      </c>
      <c r="D30" s="1" t="s">
        <v>0</v>
      </c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  <c r="J30" s="1" t="s">
        <v>6</v>
      </c>
      <c r="K30" s="1" t="s">
        <v>7</v>
      </c>
    </row>
    <row r="31">
      <c r="B31" s="1" t="s">
        <v>24</v>
      </c>
      <c r="C31" s="6">
        <f t="shared" ref="C31:C35" si="27">AVERAGE(D31:K31)</f>
        <v>1.305</v>
      </c>
      <c r="D31" s="6">
        <f t="shared" ref="D31:K31" si="26">AVERAGE(C3:C7)</f>
        <v>1.684</v>
      </c>
      <c r="E31" s="6">
        <f t="shared" si="26"/>
        <v>1.39</v>
      </c>
      <c r="F31" s="6">
        <f t="shared" si="26"/>
        <v>2.32</v>
      </c>
      <c r="G31" s="7">
        <f t="shared" si="26"/>
        <v>0.242</v>
      </c>
      <c r="H31" s="7">
        <f t="shared" si="26"/>
        <v>0.032</v>
      </c>
      <c r="I31" s="6">
        <f t="shared" si="26"/>
        <v>0.788</v>
      </c>
      <c r="J31" s="6">
        <f t="shared" si="26"/>
        <v>2.874</v>
      </c>
      <c r="K31" s="6">
        <f t="shared" si="26"/>
        <v>1.11</v>
      </c>
    </row>
    <row r="32">
      <c r="B32" s="8">
        <v>45326.0</v>
      </c>
      <c r="C32" s="7">
        <f t="shared" si="27"/>
        <v>0.8895</v>
      </c>
      <c r="D32" s="7">
        <f t="shared" ref="D32:K32" si="28">AVERAGE(C8:C12)</f>
        <v>1.314</v>
      </c>
      <c r="E32" s="7">
        <f t="shared" si="28"/>
        <v>0.792</v>
      </c>
      <c r="F32" s="7">
        <f t="shared" si="28"/>
        <v>1.564</v>
      </c>
      <c r="G32" s="6">
        <f t="shared" si="28"/>
        <v>0.416</v>
      </c>
      <c r="H32" s="6">
        <f t="shared" si="28"/>
        <v>0.044</v>
      </c>
      <c r="I32" s="7">
        <f t="shared" si="28"/>
        <v>0.534</v>
      </c>
      <c r="J32" s="7">
        <f t="shared" si="28"/>
        <v>1.9</v>
      </c>
      <c r="K32" s="7">
        <f t="shared" si="28"/>
        <v>0.552</v>
      </c>
    </row>
    <row r="33">
      <c r="B33" s="8">
        <v>45388.0</v>
      </c>
      <c r="C33" s="7">
        <f t="shared" si="27"/>
        <v>0.6595</v>
      </c>
      <c r="D33" s="7">
        <f t="shared" ref="D33:K33" si="29">AVERAGE(C13:C17)</f>
        <v>1.042</v>
      </c>
      <c r="E33" s="7">
        <f t="shared" si="29"/>
        <v>0.666</v>
      </c>
      <c r="F33" s="7">
        <f t="shared" si="29"/>
        <v>1.136</v>
      </c>
      <c r="G33" s="7">
        <f t="shared" si="29"/>
        <v>0.116</v>
      </c>
      <c r="H33" s="7">
        <f t="shared" si="29"/>
        <v>0</v>
      </c>
      <c r="I33" s="7">
        <f t="shared" si="29"/>
        <v>0.13</v>
      </c>
      <c r="J33" s="7">
        <f t="shared" si="29"/>
        <v>1.51</v>
      </c>
      <c r="K33" s="7">
        <f t="shared" si="29"/>
        <v>0.676</v>
      </c>
    </row>
    <row r="34">
      <c r="B34" s="1" t="s">
        <v>21</v>
      </c>
      <c r="C34" s="7">
        <f t="shared" si="27"/>
        <v>0.5695</v>
      </c>
      <c r="D34" s="7">
        <f t="shared" ref="D34:K34" si="30">AVERAGE(C18:C22)</f>
        <v>0.626</v>
      </c>
      <c r="E34" s="7">
        <f t="shared" si="30"/>
        <v>0.406</v>
      </c>
      <c r="F34" s="7">
        <f t="shared" si="30"/>
        <v>0.922</v>
      </c>
      <c r="G34" s="7">
        <f t="shared" si="30"/>
        <v>0.324</v>
      </c>
      <c r="H34" s="7">
        <f t="shared" si="30"/>
        <v>0</v>
      </c>
      <c r="I34" s="7">
        <f t="shared" si="30"/>
        <v>0.046</v>
      </c>
      <c r="J34" s="7">
        <f t="shared" si="30"/>
        <v>2.114</v>
      </c>
      <c r="K34" s="7">
        <f t="shared" si="30"/>
        <v>0.118</v>
      </c>
    </row>
    <row r="35">
      <c r="B35" s="1" t="s">
        <v>18</v>
      </c>
      <c r="C35" s="7">
        <f t="shared" si="27"/>
        <v>0.59</v>
      </c>
      <c r="D35" s="7">
        <f t="shared" ref="D35:K35" si="31">AVERAGE(C23:C27)</f>
        <v>1.298</v>
      </c>
      <c r="E35" s="7">
        <f t="shared" si="31"/>
        <v>0.524</v>
      </c>
      <c r="F35" s="7">
        <f t="shared" si="31"/>
        <v>1.322</v>
      </c>
      <c r="G35" s="7">
        <f t="shared" si="31"/>
        <v>0.26</v>
      </c>
      <c r="H35" s="7">
        <f t="shared" si="31"/>
        <v>0</v>
      </c>
      <c r="I35" s="7">
        <f t="shared" si="31"/>
        <v>0.08</v>
      </c>
      <c r="J35" s="7">
        <f t="shared" si="31"/>
        <v>0.974</v>
      </c>
      <c r="K35" s="7">
        <f t="shared" si="31"/>
        <v>0.262</v>
      </c>
    </row>
    <row r="37">
      <c r="B37" s="5" t="s">
        <v>25</v>
      </c>
      <c r="C37" s="1" t="s">
        <v>12</v>
      </c>
      <c r="D37" s="1" t="s">
        <v>0</v>
      </c>
      <c r="E37" s="1" t="s">
        <v>1</v>
      </c>
      <c r="F37" s="1" t="s">
        <v>2</v>
      </c>
      <c r="G37" s="1" t="s">
        <v>3</v>
      </c>
      <c r="H37" s="1" t="s">
        <v>4</v>
      </c>
      <c r="I37" s="1" t="s">
        <v>5</v>
      </c>
      <c r="J37" s="1" t="s">
        <v>6</v>
      </c>
      <c r="K37" s="1" t="s">
        <v>7</v>
      </c>
    </row>
    <row r="38">
      <c r="B38" s="1" t="s">
        <v>24</v>
      </c>
      <c r="C38" s="7">
        <f t="shared" ref="C38:C42" si="33">AVERAGE(D38:K38)</f>
        <v>0.3310232751</v>
      </c>
      <c r="D38" s="7">
        <f t="shared" ref="D38:K38" si="32">STDEV(C3:C7)</f>
        <v>0.4747420352</v>
      </c>
      <c r="E38" s="7">
        <f t="shared" si="32"/>
        <v>0.1835755975</v>
      </c>
      <c r="F38" s="7">
        <f t="shared" si="32"/>
        <v>0.761675784</v>
      </c>
      <c r="G38" s="7">
        <f t="shared" si="32"/>
        <v>0.1472073368</v>
      </c>
      <c r="H38" s="7">
        <f t="shared" si="32"/>
        <v>0.05215361924</v>
      </c>
      <c r="I38" s="7">
        <f t="shared" si="32"/>
        <v>0.2281885186</v>
      </c>
      <c r="J38" s="7">
        <f t="shared" si="32"/>
        <v>0.6393981545</v>
      </c>
      <c r="K38" s="7">
        <f t="shared" si="32"/>
        <v>0.161245155</v>
      </c>
      <c r="L38" s="7"/>
    </row>
    <row r="39">
      <c r="B39" s="8">
        <v>45326.0</v>
      </c>
      <c r="C39" s="7">
        <f t="shared" si="33"/>
        <v>0.3164942892</v>
      </c>
      <c r="D39" s="6">
        <f t="shared" ref="D39:K39" si="34">STDEV(C8:C12)</f>
        <v>0.3317077027</v>
      </c>
      <c r="E39" s="7">
        <f t="shared" si="34"/>
        <v>0.254892134</v>
      </c>
      <c r="F39" s="6">
        <f t="shared" si="34"/>
        <v>0.4750052631</v>
      </c>
      <c r="G39" s="7">
        <f t="shared" si="34"/>
        <v>0.1463898904</v>
      </c>
      <c r="H39" s="7">
        <f t="shared" si="34"/>
        <v>0.07368853371</v>
      </c>
      <c r="I39" s="7">
        <f t="shared" si="34"/>
        <v>0.1474109901</v>
      </c>
      <c r="J39" s="7">
        <f t="shared" si="34"/>
        <v>0.864175908</v>
      </c>
      <c r="K39" s="7">
        <f t="shared" si="34"/>
        <v>0.2386838914</v>
      </c>
      <c r="L39" s="7"/>
    </row>
    <row r="40">
      <c r="B40" s="8">
        <v>45388.0</v>
      </c>
      <c r="C40" s="7">
        <f t="shared" si="33"/>
        <v>0.3274427221</v>
      </c>
      <c r="D40" s="7">
        <f t="shared" ref="D40:K40" si="35">STDEV(C13:C17)</f>
        <v>0.5524219402</v>
      </c>
      <c r="E40" s="6">
        <f t="shared" si="35"/>
        <v>0.0928977933</v>
      </c>
      <c r="F40" s="7">
        <f t="shared" si="35"/>
        <v>0.4846957809</v>
      </c>
      <c r="G40" s="6">
        <f t="shared" si="35"/>
        <v>0.1073778376</v>
      </c>
      <c r="H40" s="6">
        <f t="shared" si="35"/>
        <v>0</v>
      </c>
      <c r="I40" s="7">
        <f t="shared" si="35"/>
        <v>0.178325545</v>
      </c>
      <c r="J40" s="7">
        <f t="shared" si="35"/>
        <v>1.095057076</v>
      </c>
      <c r="K40" s="7">
        <f t="shared" si="35"/>
        <v>0.1087658034</v>
      </c>
      <c r="L40" s="7"/>
    </row>
    <row r="41">
      <c r="B41" s="1" t="s">
        <v>21</v>
      </c>
      <c r="C41" s="6">
        <f t="shared" si="33"/>
        <v>0.2400173088</v>
      </c>
      <c r="D41" s="7">
        <f t="shared" ref="D41:K41" si="36">STDEV(C18:C22)</f>
        <v>0.4384404178</v>
      </c>
      <c r="E41" s="7">
        <f t="shared" si="36"/>
        <v>0.1580506248</v>
      </c>
      <c r="F41" s="7">
        <f t="shared" si="36"/>
        <v>0.4872576321</v>
      </c>
      <c r="G41" s="7">
        <f t="shared" si="36"/>
        <v>0.3710525569</v>
      </c>
      <c r="H41" s="6">
        <f t="shared" si="36"/>
        <v>0</v>
      </c>
      <c r="I41" s="6">
        <f t="shared" si="36"/>
        <v>0.06387487769</v>
      </c>
      <c r="J41" s="6">
        <f t="shared" si="36"/>
        <v>0.3605967277</v>
      </c>
      <c r="K41" s="6">
        <f t="shared" si="36"/>
        <v>0.04086563348</v>
      </c>
      <c r="L41" s="6"/>
    </row>
    <row r="42">
      <c r="B42" s="1" t="s">
        <v>18</v>
      </c>
      <c r="C42" s="7">
        <f t="shared" si="33"/>
        <v>0.3809221253</v>
      </c>
      <c r="D42" s="7">
        <f t="shared" ref="D42:K42" si="37">STDEV(C23:C27)</f>
        <v>0.4313583197</v>
      </c>
      <c r="E42" s="7">
        <f t="shared" si="37"/>
        <v>0.17052859</v>
      </c>
      <c r="F42" s="7">
        <f t="shared" si="37"/>
        <v>1.375379948</v>
      </c>
      <c r="G42" s="7">
        <f t="shared" si="37"/>
        <v>0.2808024216</v>
      </c>
      <c r="H42" s="6">
        <f t="shared" si="37"/>
        <v>0</v>
      </c>
      <c r="I42" s="7">
        <f t="shared" si="37"/>
        <v>0.115974135</v>
      </c>
      <c r="J42" s="7">
        <f t="shared" si="37"/>
        <v>0.5112533618</v>
      </c>
      <c r="K42" s="7">
        <f t="shared" si="37"/>
        <v>0.162080227</v>
      </c>
      <c r="L42" s="7"/>
    </row>
    <row r="44">
      <c r="B44" s="5" t="s">
        <v>14</v>
      </c>
      <c r="C44" s="1" t="s">
        <v>12</v>
      </c>
      <c r="D44" s="1" t="s">
        <v>0</v>
      </c>
      <c r="E44" s="1" t="s">
        <v>1</v>
      </c>
      <c r="F44" s="1" t="s">
        <v>2</v>
      </c>
      <c r="G44" s="1" t="s">
        <v>3</v>
      </c>
      <c r="H44" s="1" t="s">
        <v>4</v>
      </c>
      <c r="I44" s="1" t="s">
        <v>5</v>
      </c>
      <c r="J44" s="1" t="s">
        <v>6</v>
      </c>
      <c r="K44" s="1" t="s">
        <v>7</v>
      </c>
    </row>
    <row r="45">
      <c r="B45" s="1" t="s">
        <v>24</v>
      </c>
      <c r="C45" s="9">
        <f t="shared" ref="C45:C49" si="39">AVERAGE(D45:K45)</f>
        <v>1.68125</v>
      </c>
      <c r="D45" s="9">
        <f t="shared" ref="D45:K45" si="38">MAX(C3:C7)</f>
        <v>2.17</v>
      </c>
      <c r="E45" s="9">
        <f t="shared" si="38"/>
        <v>1.64</v>
      </c>
      <c r="F45" s="10">
        <f t="shared" si="38"/>
        <v>3.16</v>
      </c>
      <c r="G45" s="10">
        <f t="shared" si="38"/>
        <v>0.4</v>
      </c>
      <c r="H45" s="10">
        <f t="shared" si="38"/>
        <v>0.12</v>
      </c>
      <c r="I45" s="9">
        <f t="shared" si="38"/>
        <v>1.12</v>
      </c>
      <c r="J45" s="9">
        <f t="shared" si="38"/>
        <v>3.54</v>
      </c>
      <c r="K45" s="9">
        <f t="shared" si="38"/>
        <v>1.3</v>
      </c>
    </row>
    <row r="46">
      <c r="B46" s="8">
        <v>45326.0</v>
      </c>
      <c r="C46" s="10">
        <f t="shared" si="39"/>
        <v>1.21375</v>
      </c>
      <c r="D46" s="10">
        <f t="shared" ref="D46:K46" si="40">MAX(C8:C12)</f>
        <v>1.61</v>
      </c>
      <c r="E46" s="10">
        <f t="shared" si="40"/>
        <v>1.11</v>
      </c>
      <c r="F46" s="10">
        <f t="shared" si="40"/>
        <v>2</v>
      </c>
      <c r="G46" s="10">
        <f t="shared" si="40"/>
        <v>0.58</v>
      </c>
      <c r="H46" s="9">
        <f t="shared" si="40"/>
        <v>0.17</v>
      </c>
      <c r="I46" s="10">
        <f t="shared" si="40"/>
        <v>0.69</v>
      </c>
      <c r="J46" s="10">
        <f t="shared" si="40"/>
        <v>2.73</v>
      </c>
      <c r="K46" s="10">
        <f t="shared" si="40"/>
        <v>0.82</v>
      </c>
    </row>
    <row r="47">
      <c r="B47" s="8">
        <v>45388.0</v>
      </c>
      <c r="C47" s="10">
        <f t="shared" si="39"/>
        <v>1.025</v>
      </c>
      <c r="D47" s="10">
        <f t="shared" ref="D47:K47" si="41">MAX(C13:C17)</f>
        <v>1.77</v>
      </c>
      <c r="E47" s="10">
        <f t="shared" si="41"/>
        <v>0.75</v>
      </c>
      <c r="F47" s="10">
        <f t="shared" si="41"/>
        <v>1.48</v>
      </c>
      <c r="G47" s="10">
        <f t="shared" si="41"/>
        <v>0.27</v>
      </c>
      <c r="H47" s="10">
        <f t="shared" si="41"/>
        <v>0</v>
      </c>
      <c r="I47" s="10">
        <f t="shared" si="41"/>
        <v>0.34</v>
      </c>
      <c r="J47" s="10">
        <f t="shared" si="41"/>
        <v>2.79</v>
      </c>
      <c r="K47" s="10">
        <f t="shared" si="41"/>
        <v>0.8</v>
      </c>
    </row>
    <row r="48">
      <c r="B48" s="1" t="s">
        <v>21</v>
      </c>
      <c r="C48" s="10">
        <f t="shared" si="39"/>
        <v>0.8875</v>
      </c>
      <c r="D48" s="10">
        <f t="shared" ref="D48:K48" si="42">MAX(C18:C22)</f>
        <v>1.23</v>
      </c>
      <c r="E48" s="10">
        <f t="shared" si="42"/>
        <v>0.54</v>
      </c>
      <c r="F48" s="10">
        <f t="shared" si="42"/>
        <v>1.48</v>
      </c>
      <c r="G48" s="9">
        <f t="shared" si="42"/>
        <v>0.92</v>
      </c>
      <c r="H48" s="10">
        <f t="shared" si="42"/>
        <v>0</v>
      </c>
      <c r="I48" s="10">
        <f t="shared" si="42"/>
        <v>0.13</v>
      </c>
      <c r="J48" s="10">
        <f t="shared" si="42"/>
        <v>2.64</v>
      </c>
      <c r="K48" s="10">
        <f t="shared" si="42"/>
        <v>0.16</v>
      </c>
    </row>
    <row r="49">
      <c r="B49" s="1" t="s">
        <v>18</v>
      </c>
      <c r="C49" s="10">
        <f t="shared" si="39"/>
        <v>1.16125</v>
      </c>
      <c r="D49" s="10">
        <f t="shared" ref="D49:K49" si="43">MAX(C23:C27)</f>
        <v>1.77</v>
      </c>
      <c r="E49" s="10">
        <f t="shared" si="43"/>
        <v>0.73</v>
      </c>
      <c r="F49" s="9">
        <f t="shared" si="43"/>
        <v>3.65</v>
      </c>
      <c r="G49" s="10">
        <f t="shared" si="43"/>
        <v>0.75</v>
      </c>
      <c r="H49" s="10">
        <f t="shared" si="43"/>
        <v>0</v>
      </c>
      <c r="I49" s="10">
        <f t="shared" si="43"/>
        <v>0.28</v>
      </c>
      <c r="J49" s="10">
        <f t="shared" si="43"/>
        <v>1.58</v>
      </c>
      <c r="K49" s="10">
        <f t="shared" si="43"/>
        <v>0.53</v>
      </c>
    </row>
  </sheetData>
  <mergeCells count="10">
    <mergeCell ref="B18:B22"/>
    <mergeCell ref="B23:B27"/>
    <mergeCell ref="B3:B7"/>
    <mergeCell ref="M3:M7"/>
    <mergeCell ref="B8:B12"/>
    <mergeCell ref="M8:M12"/>
    <mergeCell ref="B13:B17"/>
    <mergeCell ref="M13:M17"/>
    <mergeCell ref="M18:M22"/>
    <mergeCell ref="M23:M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8.63"/>
    <col customWidth="1" min="3" max="3" width="5.88"/>
    <col customWidth="1" min="4" max="5" width="6.75"/>
    <col customWidth="1" min="6" max="6" width="5.63"/>
    <col customWidth="1" min="7" max="7" width="7.38"/>
    <col customWidth="1" min="8" max="9" width="9.13"/>
    <col customWidth="1" min="10" max="10" width="6.0"/>
    <col customWidth="1" min="11" max="11" width="5.13"/>
    <col customWidth="1" min="12" max="13" width="8.63"/>
    <col customWidth="1" min="14" max="14" width="7.13"/>
    <col customWidth="1" min="15" max="15" width="5.88"/>
    <col customWidth="1" min="16" max="16" width="6.75"/>
    <col customWidth="1" min="17" max="17" width="4.25"/>
    <col customWidth="1" min="18" max="19" width="5.63"/>
    <col customWidth="1" min="20" max="21" width="6.0"/>
    <col customWidth="1" min="22" max="22" width="4.75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O2" s="1" t="s">
        <v>8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9</v>
      </c>
      <c r="U2" s="1" t="s">
        <v>10</v>
      </c>
      <c r="V2" s="1" t="s">
        <v>6</v>
      </c>
      <c r="W2" s="1" t="s">
        <v>7</v>
      </c>
    </row>
    <row r="3">
      <c r="B3" s="2" t="s">
        <v>26</v>
      </c>
      <c r="C3" s="1">
        <v>0.6</v>
      </c>
      <c r="D3" s="1">
        <v>0.8</v>
      </c>
      <c r="E3" s="1">
        <v>0.36</v>
      </c>
      <c r="M3" s="2" t="s">
        <v>12</v>
      </c>
      <c r="N3" s="1" t="s">
        <v>12</v>
      </c>
      <c r="O3" s="3">
        <f t="shared" ref="O3:W3" si="1">AVERAGE(O8,O13,O18,O23)</f>
        <v>2.2093125</v>
      </c>
      <c r="P3" s="3">
        <f t="shared" si="1"/>
        <v>2.508</v>
      </c>
      <c r="Q3" s="10" t="str">
        <f t="shared" si="1"/>
        <v>#DIV/0!</v>
      </c>
      <c r="R3" s="10" t="str">
        <f t="shared" si="1"/>
        <v>#DIV/0!</v>
      </c>
      <c r="S3" s="10" t="str">
        <f t="shared" si="1"/>
        <v>#DIV/0!</v>
      </c>
      <c r="T3" s="10" t="str">
        <f t="shared" si="1"/>
        <v>#DIV/0!</v>
      </c>
      <c r="U3" s="10" t="str">
        <f t="shared" si="1"/>
        <v>#DIV/0!</v>
      </c>
      <c r="V3" s="10" t="str">
        <f t="shared" si="1"/>
        <v>#DIV/0!</v>
      </c>
      <c r="W3" s="10" t="str">
        <f t="shared" si="1"/>
        <v>#DIV/0!</v>
      </c>
    </row>
    <row r="4">
      <c r="C4" s="1">
        <v>0.68</v>
      </c>
      <c r="D4" s="1">
        <v>0.79</v>
      </c>
      <c r="E4" s="1">
        <v>0.63</v>
      </c>
      <c r="N4" s="1" t="s">
        <v>13</v>
      </c>
      <c r="O4" s="3">
        <f t="shared" ref="O4:W4" si="2">AVERAGE(O9,O14,O19,O24)</f>
        <v>1.09847197</v>
      </c>
      <c r="P4" s="3">
        <f t="shared" si="2"/>
        <v>0.5224490496</v>
      </c>
      <c r="Q4" s="10" t="str">
        <f t="shared" si="2"/>
        <v>#DIV/0!</v>
      </c>
      <c r="R4" s="10" t="str">
        <f t="shared" si="2"/>
        <v>#DIV/0!</v>
      </c>
      <c r="S4" s="10" t="str">
        <f t="shared" si="2"/>
        <v>#DIV/0!</v>
      </c>
      <c r="T4" s="10" t="str">
        <f t="shared" si="2"/>
        <v>#DIV/0!</v>
      </c>
      <c r="U4" s="10" t="str">
        <f t="shared" si="2"/>
        <v>#DIV/0!</v>
      </c>
      <c r="V4" s="10" t="str">
        <f t="shared" si="2"/>
        <v>#DIV/0!</v>
      </c>
      <c r="W4" s="10" t="str">
        <f t="shared" si="2"/>
        <v>#DIV/0!</v>
      </c>
    </row>
    <row r="5">
      <c r="C5" s="1">
        <v>0.87</v>
      </c>
      <c r="D5" s="1">
        <v>0.73</v>
      </c>
      <c r="E5" s="1">
        <v>3.81</v>
      </c>
      <c r="N5" s="1" t="s">
        <v>14</v>
      </c>
      <c r="O5" s="3">
        <f t="shared" ref="O5:W5" si="3">AVERAGE(O10,O15,O20,O25)</f>
        <v>4.3675</v>
      </c>
      <c r="P5" s="3">
        <f t="shared" si="3"/>
        <v>3.1075</v>
      </c>
      <c r="Q5" s="3">
        <f t="shared" si="3"/>
        <v>1.4825</v>
      </c>
      <c r="R5" s="3">
        <f t="shared" si="3"/>
        <v>3.6475</v>
      </c>
      <c r="S5" s="3">
        <f t="shared" si="3"/>
        <v>0.86</v>
      </c>
      <c r="T5" s="3">
        <f t="shared" si="3"/>
        <v>2.5625</v>
      </c>
      <c r="U5" s="3">
        <f t="shared" si="3"/>
        <v>2.01</v>
      </c>
      <c r="V5" s="3">
        <f t="shared" si="3"/>
        <v>3.9475</v>
      </c>
      <c r="W5" s="3">
        <f t="shared" si="3"/>
        <v>1.485</v>
      </c>
    </row>
    <row r="6">
      <c r="C6" s="1">
        <v>0.73</v>
      </c>
      <c r="D6" s="1">
        <v>0.68</v>
      </c>
      <c r="N6" s="1" t="s">
        <v>15</v>
      </c>
      <c r="O6" s="3">
        <f t="shared" ref="O6:W6" si="4">AVERAGE(O11,O16,O21,O26)</f>
        <v>0.565</v>
      </c>
      <c r="P6" s="3">
        <f t="shared" si="4"/>
        <v>1.7525</v>
      </c>
      <c r="Q6" s="3">
        <f t="shared" si="4"/>
        <v>0.95</v>
      </c>
      <c r="R6" s="3">
        <f t="shared" si="4"/>
        <v>2.485</v>
      </c>
      <c r="S6" s="3">
        <f t="shared" si="4"/>
        <v>0.495</v>
      </c>
      <c r="T6" s="3">
        <f t="shared" si="4"/>
        <v>1.235</v>
      </c>
      <c r="U6" s="3">
        <f t="shared" si="4"/>
        <v>1.49</v>
      </c>
      <c r="V6" s="3">
        <f t="shared" si="4"/>
        <v>2.5875</v>
      </c>
      <c r="W6" s="3">
        <f t="shared" si="4"/>
        <v>1.2625</v>
      </c>
    </row>
    <row r="7">
      <c r="C7" s="1">
        <v>0.82</v>
      </c>
      <c r="D7" s="1">
        <v>0.49</v>
      </c>
      <c r="N7" s="1" t="s">
        <v>16</v>
      </c>
      <c r="O7" s="3">
        <f t="shared" ref="O7:W7" si="5">AVERAGE(O12,O17,O22,O27)</f>
        <v>2.0425</v>
      </c>
      <c r="P7" s="3">
        <f t="shared" si="5"/>
        <v>2.5575</v>
      </c>
      <c r="Q7" s="10" t="str">
        <f t="shared" si="5"/>
        <v>#NUM!</v>
      </c>
      <c r="R7" s="10" t="str">
        <f t="shared" si="5"/>
        <v>#NUM!</v>
      </c>
      <c r="S7" s="10" t="str">
        <f t="shared" si="5"/>
        <v>#NUM!</v>
      </c>
      <c r="T7" s="10" t="str">
        <f t="shared" si="5"/>
        <v>#NUM!</v>
      </c>
      <c r="U7" s="10" t="str">
        <f t="shared" si="5"/>
        <v>#NUM!</v>
      </c>
      <c r="V7" s="10" t="str">
        <f t="shared" si="5"/>
        <v>#NUM!</v>
      </c>
      <c r="W7" s="10" t="str">
        <f t="shared" si="5"/>
        <v>#NUM!</v>
      </c>
    </row>
    <row r="8">
      <c r="B8" s="2" t="s">
        <v>27</v>
      </c>
      <c r="C8" s="1">
        <v>0.69</v>
      </c>
      <c r="M8" s="4" t="s">
        <v>18</v>
      </c>
      <c r="N8" s="1" t="s">
        <v>12</v>
      </c>
      <c r="O8" s="3">
        <f>AVERAGE(C23:J27)</f>
        <v>6.00825</v>
      </c>
      <c r="P8" s="3">
        <f t="shared" ref="P8:W8" si="6">AVERAGE(C23:C27)</f>
        <v>7.11</v>
      </c>
      <c r="Q8" s="3">
        <f t="shared" si="6"/>
        <v>3.106</v>
      </c>
      <c r="R8" s="3">
        <f t="shared" si="6"/>
        <v>9.39</v>
      </c>
      <c r="S8" s="3">
        <f t="shared" si="6"/>
        <v>2.276</v>
      </c>
      <c r="T8" s="3">
        <f t="shared" si="6"/>
        <v>6.192</v>
      </c>
      <c r="U8" s="3">
        <f t="shared" si="6"/>
        <v>6.016</v>
      </c>
      <c r="V8" s="3">
        <f t="shared" si="6"/>
        <v>9.23</v>
      </c>
      <c r="W8" s="3">
        <f t="shared" si="6"/>
        <v>4.746</v>
      </c>
    </row>
    <row r="9">
      <c r="C9" s="1">
        <v>0.93</v>
      </c>
      <c r="N9" s="1" t="s">
        <v>13</v>
      </c>
      <c r="O9" s="3">
        <f>STDEV(C23:J27)</f>
        <v>2.633256624</v>
      </c>
      <c r="P9" s="3">
        <f t="shared" ref="P9:W9" si="7">STDEV(C23:C27)</f>
        <v>1.078169745</v>
      </c>
      <c r="Q9" s="3">
        <f t="shared" si="7"/>
        <v>0.343991279</v>
      </c>
      <c r="R9" s="3">
        <f t="shared" si="7"/>
        <v>1.173839853</v>
      </c>
      <c r="S9" s="3">
        <f t="shared" si="7"/>
        <v>0.3185592567</v>
      </c>
      <c r="T9" s="3">
        <f t="shared" si="7"/>
        <v>1.960681004</v>
      </c>
      <c r="U9" s="3">
        <f t="shared" si="7"/>
        <v>0.355569965</v>
      </c>
      <c r="V9" s="3">
        <f t="shared" si="7"/>
        <v>1.442359179</v>
      </c>
      <c r="W9" s="3">
        <f t="shared" si="7"/>
        <v>0.1833848412</v>
      </c>
    </row>
    <row r="10">
      <c r="C10" s="1">
        <v>1.43</v>
      </c>
      <c r="N10" s="1" t="s">
        <v>14</v>
      </c>
      <c r="O10" s="3">
        <f>MAX(C23:J27)</f>
        <v>10.8</v>
      </c>
      <c r="P10" s="3">
        <f t="shared" ref="P10:W10" si="8">MAX(C23:C27)</f>
        <v>8.07</v>
      </c>
      <c r="Q10" s="3">
        <f t="shared" si="8"/>
        <v>3.52</v>
      </c>
      <c r="R10" s="3">
        <f t="shared" si="8"/>
        <v>10.36</v>
      </c>
      <c r="S10" s="3">
        <f t="shared" si="8"/>
        <v>2.71</v>
      </c>
      <c r="T10" s="3">
        <f t="shared" si="8"/>
        <v>9.5</v>
      </c>
      <c r="U10" s="3">
        <f t="shared" si="8"/>
        <v>6.26</v>
      </c>
      <c r="V10" s="3">
        <f t="shared" si="8"/>
        <v>10.8</v>
      </c>
      <c r="W10" s="3">
        <f t="shared" si="8"/>
        <v>4.91</v>
      </c>
    </row>
    <row r="11">
      <c r="C11" s="1">
        <v>0.63</v>
      </c>
      <c r="N11" s="1" t="s">
        <v>15</v>
      </c>
      <c r="O11" s="3">
        <f>MIN(C23:J27)</f>
        <v>1.83</v>
      </c>
      <c r="P11" s="3">
        <f t="shared" ref="P11:W11" si="9">MIN(C23:C27)</f>
        <v>5.27</v>
      </c>
      <c r="Q11" s="3">
        <f t="shared" si="9"/>
        <v>2.75</v>
      </c>
      <c r="R11" s="3">
        <f t="shared" si="9"/>
        <v>7.35</v>
      </c>
      <c r="S11" s="3">
        <f t="shared" si="9"/>
        <v>1.83</v>
      </c>
      <c r="T11" s="3">
        <f t="shared" si="9"/>
        <v>4.72</v>
      </c>
      <c r="U11" s="3">
        <f t="shared" si="9"/>
        <v>5.4</v>
      </c>
      <c r="V11" s="3">
        <f t="shared" si="9"/>
        <v>6.86</v>
      </c>
      <c r="W11" s="3">
        <f t="shared" si="9"/>
        <v>4.49</v>
      </c>
    </row>
    <row r="12">
      <c r="C12" s="1">
        <v>0.28</v>
      </c>
      <c r="N12" s="1" t="s">
        <v>16</v>
      </c>
      <c r="O12" s="3">
        <f>MEDIAN(C23:J27)</f>
        <v>5.725</v>
      </c>
      <c r="P12" s="3">
        <f t="shared" ref="P12:W12" si="10">MEDIAN(C23:C27)</f>
        <v>7.42</v>
      </c>
      <c r="Q12" s="3">
        <f t="shared" si="10"/>
        <v>3.09</v>
      </c>
      <c r="R12" s="3">
        <f t="shared" si="10"/>
        <v>9.7</v>
      </c>
      <c r="S12" s="3">
        <f t="shared" si="10"/>
        <v>2.32</v>
      </c>
      <c r="T12" s="3">
        <f t="shared" si="10"/>
        <v>5.4</v>
      </c>
      <c r="U12" s="3">
        <f t="shared" si="10"/>
        <v>6.12</v>
      </c>
      <c r="V12" s="3">
        <f t="shared" si="10"/>
        <v>9.5</v>
      </c>
      <c r="W12" s="3">
        <f t="shared" si="10"/>
        <v>4.82</v>
      </c>
    </row>
    <row r="13">
      <c r="B13" s="2" t="s">
        <v>28</v>
      </c>
      <c r="C13" s="1">
        <v>1.31</v>
      </c>
      <c r="D13" s="1">
        <v>1.36</v>
      </c>
      <c r="E13" s="1">
        <v>2.59</v>
      </c>
      <c r="F13" s="1">
        <v>0.09</v>
      </c>
      <c r="G13" s="1">
        <v>0.64</v>
      </c>
      <c r="H13" s="1">
        <v>1.78</v>
      </c>
      <c r="I13" s="1">
        <v>2.4</v>
      </c>
      <c r="J13" s="1">
        <v>0.89</v>
      </c>
      <c r="M13" s="4" t="s">
        <v>20</v>
      </c>
      <c r="N13" s="1" t="s">
        <v>12</v>
      </c>
      <c r="O13" s="3">
        <f>AVERAGE(C8:J12)</f>
        <v>0.792</v>
      </c>
      <c r="P13" s="3">
        <f t="shared" ref="P13:W13" si="11">AVERAGE(C8:C12)</f>
        <v>0.792</v>
      </c>
      <c r="Q13" s="3" t="str">
        <f t="shared" si="11"/>
        <v>#DIV/0!</v>
      </c>
      <c r="R13" s="3" t="str">
        <f t="shared" si="11"/>
        <v>#DIV/0!</v>
      </c>
      <c r="S13" s="3" t="str">
        <f t="shared" si="11"/>
        <v>#DIV/0!</v>
      </c>
      <c r="T13" s="3" t="str">
        <f t="shared" si="11"/>
        <v>#DIV/0!</v>
      </c>
      <c r="U13" s="3" t="str">
        <f t="shared" si="11"/>
        <v>#DIV/0!</v>
      </c>
      <c r="V13" s="3" t="str">
        <f t="shared" si="11"/>
        <v>#DIV/0!</v>
      </c>
      <c r="W13" s="3" t="str">
        <f t="shared" si="11"/>
        <v>#DIV/0!</v>
      </c>
    </row>
    <row r="14">
      <c r="C14" s="1">
        <v>1.6</v>
      </c>
      <c r="D14" s="1">
        <v>1.56</v>
      </c>
      <c r="E14" s="1">
        <v>2.86</v>
      </c>
      <c r="F14" s="1">
        <v>0.16</v>
      </c>
      <c r="G14" s="1">
        <v>0.47</v>
      </c>
      <c r="H14" s="1">
        <v>1.39</v>
      </c>
      <c r="I14" s="1">
        <v>2.37</v>
      </c>
      <c r="J14" s="1">
        <v>1.03</v>
      </c>
      <c r="N14" s="1" t="s">
        <v>13</v>
      </c>
      <c r="O14" s="3">
        <f>STDEV(C8:J12)</f>
        <v>0.4256994245</v>
      </c>
      <c r="P14" s="3">
        <f t="shared" ref="P14:W14" si="12">STDEV(C8:C12)</f>
        <v>0.4256994245</v>
      </c>
      <c r="Q14" s="3" t="str">
        <f t="shared" si="12"/>
        <v>#DIV/0!</v>
      </c>
      <c r="R14" s="3" t="str">
        <f t="shared" si="12"/>
        <v>#DIV/0!</v>
      </c>
      <c r="S14" s="3" t="str">
        <f t="shared" si="12"/>
        <v>#DIV/0!</v>
      </c>
      <c r="T14" s="3" t="str">
        <f t="shared" si="12"/>
        <v>#DIV/0!</v>
      </c>
      <c r="U14" s="3" t="str">
        <f t="shared" si="12"/>
        <v>#DIV/0!</v>
      </c>
      <c r="V14" s="3" t="str">
        <f t="shared" si="12"/>
        <v>#DIV/0!</v>
      </c>
      <c r="W14" s="3" t="str">
        <f t="shared" si="12"/>
        <v>#DIV/0!</v>
      </c>
    </row>
    <row r="15">
      <c r="C15" s="1">
        <v>1.29</v>
      </c>
      <c r="D15" s="1">
        <v>0.72</v>
      </c>
      <c r="E15" s="1">
        <v>3.26</v>
      </c>
      <c r="F15" s="1">
        <v>0.63</v>
      </c>
      <c r="G15" s="1">
        <v>0.75</v>
      </c>
      <c r="H15" s="1">
        <v>1.75</v>
      </c>
      <c r="I15" s="1">
        <v>2.72</v>
      </c>
      <c r="J15" s="1">
        <v>0.86</v>
      </c>
      <c r="N15" s="1" t="s">
        <v>14</v>
      </c>
      <c r="O15" s="3">
        <f>MAX(C8:J12)</f>
        <v>1.43</v>
      </c>
      <c r="P15" s="3">
        <f t="shared" ref="P15:W15" si="13">MAX(C8:C12)</f>
        <v>1.43</v>
      </c>
      <c r="Q15" s="3">
        <f t="shared" si="13"/>
        <v>0</v>
      </c>
      <c r="R15" s="3">
        <f t="shared" si="13"/>
        <v>0</v>
      </c>
      <c r="S15" s="3">
        <f t="shared" si="13"/>
        <v>0</v>
      </c>
      <c r="T15" s="3">
        <f t="shared" si="13"/>
        <v>0</v>
      </c>
      <c r="U15" s="3">
        <f t="shared" si="13"/>
        <v>0</v>
      </c>
      <c r="V15" s="3">
        <f t="shared" si="13"/>
        <v>0</v>
      </c>
      <c r="W15" s="3">
        <f t="shared" si="13"/>
        <v>0</v>
      </c>
    </row>
    <row r="16">
      <c r="C16" s="1">
        <v>1.83</v>
      </c>
      <c r="D16" s="1">
        <v>0.87</v>
      </c>
      <c r="E16" s="1">
        <v>2.83</v>
      </c>
      <c r="F16" s="1">
        <v>0.54</v>
      </c>
      <c r="G16" s="1">
        <v>0.22</v>
      </c>
      <c r="H16" s="1">
        <v>0.56</v>
      </c>
      <c r="I16" s="1">
        <v>2.64</v>
      </c>
      <c r="J16" s="1">
        <v>0.56</v>
      </c>
      <c r="N16" s="1" t="s">
        <v>15</v>
      </c>
      <c r="O16" s="3">
        <f>MIN(C8:J12)</f>
        <v>0.28</v>
      </c>
      <c r="P16" s="3">
        <f t="shared" ref="P16:W16" si="14">MIN(C8:C12)</f>
        <v>0.28</v>
      </c>
      <c r="Q16" s="3">
        <f t="shared" si="14"/>
        <v>0</v>
      </c>
      <c r="R16" s="3">
        <f t="shared" si="14"/>
        <v>0</v>
      </c>
      <c r="S16" s="3">
        <f t="shared" si="14"/>
        <v>0</v>
      </c>
      <c r="T16" s="3">
        <f t="shared" si="14"/>
        <v>0</v>
      </c>
      <c r="U16" s="3">
        <f t="shared" si="14"/>
        <v>0</v>
      </c>
      <c r="V16" s="3">
        <f t="shared" si="14"/>
        <v>0</v>
      </c>
      <c r="W16" s="3">
        <f t="shared" si="14"/>
        <v>0</v>
      </c>
    </row>
    <row r="17">
      <c r="C17" s="1">
        <v>2.21</v>
      </c>
      <c r="D17" s="1">
        <v>0.99</v>
      </c>
      <c r="E17" s="1">
        <v>2.31</v>
      </c>
      <c r="F17" s="1">
        <v>0.67</v>
      </c>
      <c r="G17" s="1">
        <v>0.44</v>
      </c>
      <c r="H17" s="1">
        <v>1.15</v>
      </c>
      <c r="I17" s="1">
        <v>3.01</v>
      </c>
      <c r="J17" s="1">
        <v>0.97</v>
      </c>
      <c r="N17" s="1" t="s">
        <v>16</v>
      </c>
      <c r="O17" s="3">
        <f>MEDIAN(C8:J12)</f>
        <v>0.69</v>
      </c>
      <c r="P17" s="3">
        <f t="shared" ref="P17:W17" si="15">MEDIAN(C8:C12)</f>
        <v>0.69</v>
      </c>
      <c r="Q17" s="3" t="str">
        <f t="shared" si="15"/>
        <v>#NUM!</v>
      </c>
      <c r="R17" s="3" t="str">
        <f t="shared" si="15"/>
        <v>#NUM!</v>
      </c>
      <c r="S17" s="3" t="str">
        <f t="shared" si="15"/>
        <v>#NUM!</v>
      </c>
      <c r="T17" s="3" t="str">
        <f t="shared" si="15"/>
        <v>#NUM!</v>
      </c>
      <c r="U17" s="3" t="str">
        <f t="shared" si="15"/>
        <v>#NUM!</v>
      </c>
      <c r="V17" s="3" t="str">
        <f t="shared" si="15"/>
        <v>#NUM!</v>
      </c>
      <c r="W17" s="3" t="str">
        <f t="shared" si="15"/>
        <v>#NUM!</v>
      </c>
    </row>
    <row r="18">
      <c r="B18" s="2" t="s">
        <v>29</v>
      </c>
      <c r="C18" s="1">
        <v>0.55</v>
      </c>
      <c r="D18" s="11">
        <v>0.83</v>
      </c>
      <c r="E18" s="11">
        <v>0.41</v>
      </c>
      <c r="F18" s="11">
        <v>0.06</v>
      </c>
      <c r="G18" s="12"/>
      <c r="H18" s="12"/>
      <c r="I18" s="11">
        <v>1.98</v>
      </c>
      <c r="M18" s="4" t="s">
        <v>22</v>
      </c>
      <c r="N18" s="1" t="s">
        <v>12</v>
      </c>
      <c r="O18" s="3">
        <f>AVERAGE(C13:J17)</f>
        <v>1.407</v>
      </c>
      <c r="P18" s="3">
        <f t="shared" ref="P18:W18" si="16">AVERAGE(C13:C17)</f>
        <v>1.648</v>
      </c>
      <c r="Q18" s="3">
        <f t="shared" si="16"/>
        <v>1.1</v>
      </c>
      <c r="R18" s="3">
        <f t="shared" si="16"/>
        <v>2.77</v>
      </c>
      <c r="S18" s="3">
        <f t="shared" si="16"/>
        <v>0.418</v>
      </c>
      <c r="T18" s="3">
        <f t="shared" si="16"/>
        <v>0.504</v>
      </c>
      <c r="U18" s="3">
        <f t="shared" si="16"/>
        <v>1.326</v>
      </c>
      <c r="V18" s="3">
        <f t="shared" si="16"/>
        <v>2.628</v>
      </c>
      <c r="W18" s="3">
        <f t="shared" si="16"/>
        <v>0.862</v>
      </c>
    </row>
    <row r="19">
      <c r="C19" s="1">
        <v>0.17</v>
      </c>
      <c r="D19" s="11">
        <v>0.33</v>
      </c>
      <c r="E19" s="11">
        <v>0.28</v>
      </c>
      <c r="F19" s="12"/>
      <c r="G19" s="12"/>
      <c r="H19" s="12"/>
      <c r="I19" s="11">
        <v>1.12</v>
      </c>
      <c r="N19" s="1" t="s">
        <v>13</v>
      </c>
      <c r="O19" s="3">
        <f>STDEV(C13:J17)</f>
        <v>0.8979098236</v>
      </c>
      <c r="P19" s="3">
        <f t="shared" ref="P19:W19" si="17">STDEV(C13:C17)</f>
        <v>0.3852531635</v>
      </c>
      <c r="Q19" s="3">
        <f t="shared" si="17"/>
        <v>0.3494996423</v>
      </c>
      <c r="R19" s="3">
        <f t="shared" si="17"/>
        <v>0.3520653348</v>
      </c>
      <c r="S19" s="3">
        <f t="shared" si="17"/>
        <v>0.2727086357</v>
      </c>
      <c r="T19" s="3">
        <f t="shared" si="17"/>
        <v>0.2030517175</v>
      </c>
      <c r="U19" s="3">
        <f t="shared" si="17"/>
        <v>0.5019262894</v>
      </c>
      <c r="V19" s="3">
        <f t="shared" si="17"/>
        <v>0.2612852847</v>
      </c>
      <c r="W19" s="3">
        <f t="shared" si="17"/>
        <v>0.1815764302</v>
      </c>
    </row>
    <row r="20">
      <c r="C20" s="1">
        <v>0.45</v>
      </c>
      <c r="D20" s="11">
        <v>0.42</v>
      </c>
      <c r="E20" s="11">
        <v>0.61</v>
      </c>
      <c r="F20" s="12"/>
      <c r="G20" s="12"/>
      <c r="H20" s="12"/>
      <c r="I20" s="12"/>
      <c r="N20" s="1" t="s">
        <v>14</v>
      </c>
      <c r="O20" s="3">
        <f>MAX(C13:J17)</f>
        <v>3.26</v>
      </c>
      <c r="P20" s="3">
        <f t="shared" ref="P20:W20" si="18">MAX(C13:C17)</f>
        <v>2.21</v>
      </c>
      <c r="Q20" s="3">
        <f t="shared" si="18"/>
        <v>1.56</v>
      </c>
      <c r="R20" s="3">
        <f t="shared" si="18"/>
        <v>3.26</v>
      </c>
      <c r="S20" s="3">
        <f t="shared" si="18"/>
        <v>0.67</v>
      </c>
      <c r="T20" s="3">
        <f t="shared" si="18"/>
        <v>0.75</v>
      </c>
      <c r="U20" s="3">
        <f t="shared" si="18"/>
        <v>1.78</v>
      </c>
      <c r="V20" s="3">
        <f t="shared" si="18"/>
        <v>3.01</v>
      </c>
      <c r="W20" s="3">
        <f t="shared" si="18"/>
        <v>1.03</v>
      </c>
    </row>
    <row r="21">
      <c r="C21" s="1">
        <v>0.72</v>
      </c>
      <c r="D21" s="11">
        <v>0.85</v>
      </c>
      <c r="E21" s="11">
        <v>0.36</v>
      </c>
      <c r="F21" s="12"/>
      <c r="G21" s="12"/>
      <c r="H21" s="12"/>
      <c r="I21" s="12"/>
      <c r="N21" s="1" t="s">
        <v>15</v>
      </c>
      <c r="O21" s="3">
        <f>MIN(C13:J17)</f>
        <v>0.09</v>
      </c>
      <c r="P21" s="3">
        <f t="shared" ref="P21:W21" si="19">MIN(C13:C17)</f>
        <v>1.29</v>
      </c>
      <c r="Q21" s="3">
        <f t="shared" si="19"/>
        <v>0.72</v>
      </c>
      <c r="R21" s="3">
        <f t="shared" si="19"/>
        <v>2.31</v>
      </c>
      <c r="S21" s="3">
        <f t="shared" si="19"/>
        <v>0.09</v>
      </c>
      <c r="T21" s="3">
        <f t="shared" si="19"/>
        <v>0.22</v>
      </c>
      <c r="U21" s="3">
        <f t="shared" si="19"/>
        <v>0.56</v>
      </c>
      <c r="V21" s="3">
        <f t="shared" si="19"/>
        <v>2.37</v>
      </c>
      <c r="W21" s="3">
        <f t="shared" si="19"/>
        <v>0.56</v>
      </c>
    </row>
    <row r="22">
      <c r="C22" s="1">
        <v>0.52</v>
      </c>
      <c r="D22" s="11">
        <v>0.71</v>
      </c>
      <c r="E22" s="11">
        <v>0.97</v>
      </c>
      <c r="F22" s="12"/>
      <c r="G22" s="12"/>
      <c r="H22" s="12"/>
      <c r="I22" s="12"/>
      <c r="N22" s="1" t="s">
        <v>16</v>
      </c>
      <c r="O22" s="3">
        <f>MEDIAN(C13:J17)</f>
        <v>1.22</v>
      </c>
      <c r="P22" s="3">
        <f t="shared" ref="P22:W22" si="20">MEDIAN(C13:C17)</f>
        <v>1.6</v>
      </c>
      <c r="Q22" s="3">
        <f t="shared" si="20"/>
        <v>0.99</v>
      </c>
      <c r="R22" s="3">
        <f t="shared" si="20"/>
        <v>2.83</v>
      </c>
      <c r="S22" s="3">
        <f t="shared" si="20"/>
        <v>0.54</v>
      </c>
      <c r="T22" s="3">
        <f t="shared" si="20"/>
        <v>0.47</v>
      </c>
      <c r="U22" s="3">
        <f t="shared" si="20"/>
        <v>1.39</v>
      </c>
      <c r="V22" s="3">
        <f t="shared" si="20"/>
        <v>2.64</v>
      </c>
      <c r="W22" s="3">
        <f t="shared" si="20"/>
        <v>0.89</v>
      </c>
    </row>
    <row r="23">
      <c r="B23" s="2" t="s">
        <v>30</v>
      </c>
      <c r="C23" s="1">
        <v>5.27</v>
      </c>
      <c r="D23" s="1">
        <v>2.79</v>
      </c>
      <c r="E23" s="1">
        <v>9.7</v>
      </c>
      <c r="F23" s="1">
        <v>2.17</v>
      </c>
      <c r="G23" s="1">
        <v>6.41</v>
      </c>
      <c r="H23" s="1">
        <v>6.05</v>
      </c>
      <c r="I23" s="1">
        <v>6.86</v>
      </c>
      <c r="J23" s="1">
        <v>4.49</v>
      </c>
      <c r="M23" s="4" t="s">
        <v>21</v>
      </c>
      <c r="N23" s="1" t="s">
        <v>12</v>
      </c>
      <c r="O23" s="3">
        <f>AVERAGE(C18:J22)</f>
        <v>0.63</v>
      </c>
      <c r="P23" s="3">
        <f t="shared" ref="P23:W23" si="21">AVERAGE(C18:C22)</f>
        <v>0.482</v>
      </c>
      <c r="Q23" s="3">
        <f t="shared" si="21"/>
        <v>0.628</v>
      </c>
      <c r="R23" s="3">
        <f t="shared" si="21"/>
        <v>0.526</v>
      </c>
      <c r="S23" s="3">
        <f t="shared" si="21"/>
        <v>0.06</v>
      </c>
      <c r="T23" s="3" t="str">
        <f t="shared" si="21"/>
        <v>#DIV/0!</v>
      </c>
      <c r="U23" s="3" t="str">
        <f t="shared" si="21"/>
        <v>#DIV/0!</v>
      </c>
      <c r="V23" s="3">
        <f t="shared" si="21"/>
        <v>1.55</v>
      </c>
      <c r="W23" s="3" t="str">
        <f t="shared" si="21"/>
        <v>#DIV/0!</v>
      </c>
    </row>
    <row r="24">
      <c r="C24" s="1">
        <v>7.42</v>
      </c>
      <c r="D24" s="1">
        <v>3.52</v>
      </c>
      <c r="E24" s="1">
        <v>10.36</v>
      </c>
      <c r="F24" s="1">
        <v>2.35</v>
      </c>
      <c r="G24" s="1">
        <v>9.5</v>
      </c>
      <c r="H24" s="1">
        <v>6.26</v>
      </c>
      <c r="I24" s="1">
        <v>9.5</v>
      </c>
      <c r="J24" s="1">
        <v>4.62</v>
      </c>
      <c r="N24" s="1" t="s">
        <v>13</v>
      </c>
      <c r="O24" s="3">
        <f>STDEV(C18:J22)</f>
        <v>0.4370220078</v>
      </c>
      <c r="P24" s="3">
        <f t="shared" ref="P24:W24" si="22">STDEV(C18:C22)</f>
        <v>0.2006738648</v>
      </c>
      <c r="Q24" s="3">
        <f t="shared" si="22"/>
        <v>0.2392070233</v>
      </c>
      <c r="R24" s="3">
        <f t="shared" si="22"/>
        <v>0.276459762</v>
      </c>
      <c r="S24" s="3" t="str">
        <f t="shared" si="22"/>
        <v>#DIV/0!</v>
      </c>
      <c r="T24" s="3" t="str">
        <f t="shared" si="22"/>
        <v>#DIV/0!</v>
      </c>
      <c r="U24" s="3" t="str">
        <f t="shared" si="22"/>
        <v>#DIV/0!</v>
      </c>
      <c r="V24" s="3">
        <f t="shared" si="22"/>
        <v>0.6081118318</v>
      </c>
      <c r="W24" s="3" t="str">
        <f t="shared" si="22"/>
        <v>#DIV/0!</v>
      </c>
    </row>
    <row r="25">
      <c r="C25" s="1">
        <v>7.19</v>
      </c>
      <c r="D25" s="1">
        <v>3.38</v>
      </c>
      <c r="E25" s="1">
        <v>9.88</v>
      </c>
      <c r="F25" s="1">
        <v>2.32</v>
      </c>
      <c r="G25" s="1">
        <v>4.72</v>
      </c>
      <c r="H25" s="1">
        <v>6.25</v>
      </c>
      <c r="I25" s="1">
        <v>9.61</v>
      </c>
      <c r="J25" s="1">
        <v>4.91</v>
      </c>
      <c r="N25" s="1" t="s">
        <v>14</v>
      </c>
      <c r="O25" s="3">
        <f>MAX(C18:J22)</f>
        <v>1.98</v>
      </c>
      <c r="P25" s="3">
        <f t="shared" ref="P25:W25" si="23">MAX(C18:C22)</f>
        <v>0.72</v>
      </c>
      <c r="Q25" s="3">
        <f t="shared" si="23"/>
        <v>0.85</v>
      </c>
      <c r="R25" s="3">
        <f t="shared" si="23"/>
        <v>0.97</v>
      </c>
      <c r="S25" s="3">
        <f t="shared" si="23"/>
        <v>0.06</v>
      </c>
      <c r="T25" s="3">
        <f t="shared" si="23"/>
        <v>0</v>
      </c>
      <c r="U25" s="3">
        <f t="shared" si="23"/>
        <v>0</v>
      </c>
      <c r="V25" s="3">
        <f t="shared" si="23"/>
        <v>1.98</v>
      </c>
      <c r="W25" s="3">
        <f t="shared" si="23"/>
        <v>0</v>
      </c>
    </row>
    <row r="26">
      <c r="C26" s="1">
        <v>7.6</v>
      </c>
      <c r="D26" s="1">
        <v>3.09</v>
      </c>
      <c r="E26" s="1">
        <v>9.66</v>
      </c>
      <c r="F26" s="1">
        <v>1.83</v>
      </c>
      <c r="G26" s="1">
        <v>5.4</v>
      </c>
      <c r="H26" s="1">
        <v>5.4</v>
      </c>
      <c r="I26" s="1">
        <v>9.38</v>
      </c>
      <c r="J26" s="1">
        <v>4.89</v>
      </c>
      <c r="N26" s="1" t="s">
        <v>15</v>
      </c>
      <c r="O26" s="3">
        <f>MIN(C18:J22)</f>
        <v>0.06</v>
      </c>
      <c r="P26" s="3">
        <f t="shared" ref="P26:W26" si="24">MIN(C18:C22)</f>
        <v>0.17</v>
      </c>
      <c r="Q26" s="3">
        <f t="shared" si="24"/>
        <v>0.33</v>
      </c>
      <c r="R26" s="3">
        <f t="shared" si="24"/>
        <v>0.28</v>
      </c>
      <c r="S26" s="3">
        <f t="shared" si="24"/>
        <v>0.06</v>
      </c>
      <c r="T26" s="3">
        <f t="shared" si="24"/>
        <v>0</v>
      </c>
      <c r="U26" s="3">
        <f t="shared" si="24"/>
        <v>0</v>
      </c>
      <c r="V26" s="3">
        <f t="shared" si="24"/>
        <v>1.12</v>
      </c>
      <c r="W26" s="3">
        <f t="shared" si="24"/>
        <v>0</v>
      </c>
    </row>
    <row r="27">
      <c r="C27" s="1">
        <v>8.07</v>
      </c>
      <c r="D27" s="1">
        <v>2.75</v>
      </c>
      <c r="E27" s="1">
        <v>7.35</v>
      </c>
      <c r="F27" s="1">
        <v>2.71</v>
      </c>
      <c r="G27" s="1">
        <v>4.93</v>
      </c>
      <c r="H27" s="1">
        <v>6.12</v>
      </c>
      <c r="I27" s="1">
        <v>10.8</v>
      </c>
      <c r="J27" s="1">
        <v>4.82</v>
      </c>
      <c r="N27" s="1" t="s">
        <v>16</v>
      </c>
      <c r="O27" s="3">
        <f>MEDIAN(C18:J22)</f>
        <v>0.535</v>
      </c>
      <c r="P27" s="3">
        <f t="shared" ref="P27:W27" si="25">MEDIAN(C18:C22)</f>
        <v>0.52</v>
      </c>
      <c r="Q27" s="3">
        <f t="shared" si="25"/>
        <v>0.71</v>
      </c>
      <c r="R27" s="3">
        <f t="shared" si="25"/>
        <v>0.41</v>
      </c>
      <c r="S27" s="3">
        <f t="shared" si="25"/>
        <v>0.06</v>
      </c>
      <c r="T27" s="3" t="str">
        <f t="shared" si="25"/>
        <v>#NUM!</v>
      </c>
      <c r="U27" s="3" t="str">
        <f t="shared" si="25"/>
        <v>#NUM!</v>
      </c>
      <c r="V27" s="3">
        <f t="shared" si="25"/>
        <v>1.55</v>
      </c>
      <c r="W27" s="3" t="str">
        <f t="shared" si="25"/>
        <v>#NUM!</v>
      </c>
    </row>
    <row r="28">
      <c r="B28" s="2" t="s">
        <v>31</v>
      </c>
      <c r="C28" s="1">
        <v>0.0</v>
      </c>
    </row>
    <row r="29">
      <c r="C29" s="1">
        <v>0.22</v>
      </c>
    </row>
    <row r="30">
      <c r="C30" s="1">
        <v>0.0</v>
      </c>
    </row>
    <row r="31">
      <c r="C31" s="1">
        <v>0.06</v>
      </c>
      <c r="E31" s="10" t="str">
        <f>B3</f>
        <v>0-2 mm + half-moon</v>
      </c>
      <c r="G31" s="7">
        <f>AVERAGE(C3:C7)</f>
        <v>0.74</v>
      </c>
      <c r="H31" s="7">
        <f>STDEV(C3:C7)</f>
        <v>0.1079351657</v>
      </c>
    </row>
    <row r="32">
      <c r="C32" s="1">
        <v>0.47</v>
      </c>
      <c r="E32" s="10" t="str">
        <f>B8</f>
        <v>Less substrate</v>
      </c>
      <c r="G32" s="7">
        <f>AVERAGE(C8:C12)</f>
        <v>0.792</v>
      </c>
      <c r="H32" s="7">
        <f>STDEV(C8:C12)</f>
        <v>0.4256994245</v>
      </c>
    </row>
    <row r="33">
      <c r="B33" s="2" t="s">
        <v>32</v>
      </c>
      <c r="C33" s="1">
        <v>0.4</v>
      </c>
      <c r="E33" s="10" t="str">
        <f>B13</f>
        <v>0-2 + 2-4</v>
      </c>
      <c r="G33" s="7">
        <f>AVERAGE(C13:C17)</f>
        <v>1.648</v>
      </c>
      <c r="H33" s="7">
        <f>STDEV(C13:C17)</f>
        <v>0.3852531635</v>
      </c>
    </row>
    <row r="34">
      <c r="C34" s="1">
        <v>1.02</v>
      </c>
      <c r="E34" s="10" t="str">
        <f>B18</f>
        <v>0-2 giant</v>
      </c>
      <c r="G34" s="7">
        <f>AVERAGE(C18:C22)</f>
        <v>0.482</v>
      </c>
      <c r="H34" s="7">
        <f>STDEV(C18:C22)</f>
        <v>0.2006738648</v>
      </c>
    </row>
    <row r="35">
      <c r="C35" s="1">
        <v>0.44</v>
      </c>
      <c r="E35" s="10" t="str">
        <f>B23</f>
        <v>Hand</v>
      </c>
      <c r="G35" s="7">
        <f>AVERAGE(C23:C27)</f>
        <v>7.11</v>
      </c>
      <c r="H35" s="7">
        <f>STDEV(C23:C27)</f>
        <v>1.078169745</v>
      </c>
    </row>
    <row r="36">
      <c r="C36" s="1">
        <v>0.08</v>
      </c>
      <c r="E36" s="10" t="str">
        <f>B28</f>
        <v>2-5 giant</v>
      </c>
      <c r="G36" s="7">
        <f>AVERAGE(C28:C32)</f>
        <v>0.15</v>
      </c>
      <c r="H36" s="7">
        <f>STDEV(C28:C32)</f>
        <v>0.2002498439</v>
      </c>
    </row>
    <row r="37">
      <c r="C37" s="1">
        <v>0.37</v>
      </c>
      <c r="D37" s="6"/>
      <c r="E37" s="10" t="str">
        <f>B33</f>
        <v>2-5 giant less grain</v>
      </c>
      <c r="F37" s="6"/>
      <c r="G37" s="7">
        <f>AVERAGE(C33:C37)</f>
        <v>0.462</v>
      </c>
      <c r="H37" s="7">
        <f>STDEV(C33:C37)</f>
        <v>0.3428119018</v>
      </c>
      <c r="I37" s="6"/>
      <c r="J37" s="6"/>
      <c r="K37" s="6"/>
    </row>
    <row r="38">
      <c r="B38" s="4" t="s">
        <v>33</v>
      </c>
      <c r="C38" s="1">
        <v>1.16</v>
      </c>
      <c r="D38" s="7"/>
      <c r="E38" s="10" t="str">
        <f>B38</f>
        <v>0-2 medium</v>
      </c>
      <c r="F38" s="7"/>
      <c r="G38" s="7">
        <f>AVERAGE(C38:C42)</f>
        <v>0.746</v>
      </c>
      <c r="H38" s="7">
        <f>STDEV(C38:C42)</f>
        <v>0.42347373</v>
      </c>
      <c r="I38" s="7"/>
      <c r="J38" s="7"/>
      <c r="K38" s="7"/>
      <c r="L38" s="7"/>
    </row>
    <row r="39">
      <c r="C39" s="1">
        <v>0.18</v>
      </c>
      <c r="D39" s="7"/>
      <c r="E39" s="10" t="str">
        <f>B43</f>
        <v>0-2 medium less substrate</v>
      </c>
      <c r="F39" s="7"/>
      <c r="G39" s="7">
        <f>AVERAGE(C43:C47)</f>
        <v>1.582</v>
      </c>
      <c r="H39" s="7">
        <f>STDEV(C43:C47)</f>
        <v>0.4659077162</v>
      </c>
      <c r="I39" s="7"/>
      <c r="J39" s="7"/>
      <c r="K39" s="7"/>
      <c r="L39" s="7"/>
    </row>
    <row r="40">
      <c r="C40" s="1">
        <v>0.47</v>
      </c>
      <c r="D40" s="7"/>
      <c r="E40" s="7" t="str">
        <f>B48</f>
        <v>Rombe medium</v>
      </c>
      <c r="F40" s="7"/>
      <c r="G40" s="7">
        <f>AVERAGE(C48:C52)</f>
        <v>0.378</v>
      </c>
      <c r="H40" s="7">
        <f>STDEV(C48:C52)</f>
        <v>0.1999249859</v>
      </c>
      <c r="I40" s="7"/>
      <c r="J40" s="7"/>
      <c r="K40" s="7"/>
      <c r="L40" s="7"/>
    </row>
    <row r="41">
      <c r="C41" s="1">
        <v>1.13</v>
      </c>
      <c r="D41" s="7"/>
      <c r="E41" s="7"/>
      <c r="F41" s="7"/>
      <c r="G41" s="7"/>
      <c r="H41" s="7"/>
      <c r="I41" s="7"/>
      <c r="J41" s="7"/>
      <c r="K41" s="7"/>
      <c r="L41" s="6"/>
    </row>
    <row r="42">
      <c r="C42" s="1">
        <v>0.79</v>
      </c>
      <c r="L42" s="7"/>
    </row>
    <row r="43">
      <c r="B43" s="2" t="s">
        <v>34</v>
      </c>
      <c r="C43" s="13">
        <v>1.36</v>
      </c>
      <c r="D43" s="13">
        <v>1.51</v>
      </c>
      <c r="E43" s="13">
        <v>1.36</v>
      </c>
      <c r="F43" s="13">
        <v>0.16</v>
      </c>
      <c r="G43" s="13">
        <v>0.31</v>
      </c>
      <c r="H43" s="13">
        <v>0.9</v>
      </c>
      <c r="I43" s="13">
        <v>3.23</v>
      </c>
      <c r="J43" s="13">
        <v>0.84</v>
      </c>
    </row>
    <row r="44">
      <c r="C44" s="13">
        <v>1.13</v>
      </c>
      <c r="D44" s="13">
        <v>1.33</v>
      </c>
      <c r="E44" s="13">
        <v>1.96</v>
      </c>
      <c r="F44" s="13">
        <v>0.1</v>
      </c>
      <c r="G44" s="13">
        <v>0.11</v>
      </c>
      <c r="H44" s="13">
        <v>0.84</v>
      </c>
      <c r="I44" s="13">
        <v>2.71</v>
      </c>
      <c r="J44" s="13">
        <v>0.91</v>
      </c>
      <c r="K44" s="7"/>
    </row>
    <row r="45">
      <c r="C45" s="13">
        <v>1.95</v>
      </c>
      <c r="D45" s="13">
        <v>1.39</v>
      </c>
      <c r="E45" s="13">
        <v>2.88</v>
      </c>
      <c r="F45" s="13">
        <v>0.42</v>
      </c>
      <c r="G45" s="13">
        <v>0.34</v>
      </c>
      <c r="H45" s="13">
        <v>0.82</v>
      </c>
      <c r="I45" s="13">
        <v>2.7</v>
      </c>
      <c r="J45" s="13">
        <v>0.99</v>
      </c>
      <c r="K45" s="7"/>
    </row>
    <row r="46">
      <c r="C46" s="13">
        <v>1.27</v>
      </c>
      <c r="D46" s="13">
        <v>1.26</v>
      </c>
      <c r="E46" s="13">
        <v>1.83</v>
      </c>
      <c r="F46" s="13">
        <v>0.18</v>
      </c>
      <c r="G46" s="13">
        <v>0.45</v>
      </c>
      <c r="H46" s="13">
        <v>0.73</v>
      </c>
      <c r="I46" s="13">
        <v>2.84</v>
      </c>
      <c r="J46" s="13">
        <v>0.58</v>
      </c>
      <c r="K46" s="7"/>
    </row>
    <row r="47">
      <c r="C47" s="13">
        <v>2.2</v>
      </c>
      <c r="D47" s="13">
        <v>1.47</v>
      </c>
      <c r="E47" s="13">
        <v>1.32</v>
      </c>
      <c r="F47" s="13">
        <v>0.3</v>
      </c>
      <c r="G47" s="13">
        <v>0.13</v>
      </c>
      <c r="H47" s="13">
        <v>0.91</v>
      </c>
      <c r="I47" s="13">
        <v>2.74</v>
      </c>
      <c r="J47" s="13">
        <v>0.77</v>
      </c>
      <c r="K47" s="6"/>
    </row>
    <row r="48">
      <c r="B48" s="2" t="s">
        <v>35</v>
      </c>
      <c r="C48" s="1">
        <v>0.33</v>
      </c>
      <c r="D48" s="7"/>
      <c r="E48" s="7"/>
      <c r="F48" s="7"/>
      <c r="G48" s="7"/>
      <c r="H48" s="6"/>
      <c r="I48" s="7"/>
      <c r="J48" s="7"/>
      <c r="K48" s="7"/>
    </row>
    <row r="49">
      <c r="C49" s="1">
        <v>0.52</v>
      </c>
    </row>
    <row r="50">
      <c r="C50" s="1">
        <v>0.05</v>
      </c>
    </row>
    <row r="51">
      <c r="C51" s="1">
        <v>0.53</v>
      </c>
      <c r="D51" s="9"/>
      <c r="E51" s="9"/>
      <c r="I51" s="9"/>
      <c r="J51" s="9"/>
      <c r="K51" s="9"/>
    </row>
    <row r="52">
      <c r="C52" s="1">
        <v>0.46</v>
      </c>
      <c r="H52" s="9"/>
    </row>
    <row r="53">
      <c r="B53" s="8"/>
    </row>
    <row r="54">
      <c r="G54" s="9"/>
    </row>
    <row r="55">
      <c r="F55" s="9"/>
    </row>
  </sheetData>
  <mergeCells count="15">
    <mergeCell ref="B18:B22"/>
    <mergeCell ref="B23:B27"/>
    <mergeCell ref="B28:B32"/>
    <mergeCell ref="B33:B37"/>
    <mergeCell ref="B38:B42"/>
    <mergeCell ref="B43:B47"/>
    <mergeCell ref="B48:B52"/>
    <mergeCell ref="B3:B7"/>
    <mergeCell ref="M3:M7"/>
    <mergeCell ref="B8:B12"/>
    <mergeCell ref="M8:M12"/>
    <mergeCell ref="B13:B17"/>
    <mergeCell ref="M13:M17"/>
    <mergeCell ref="M18:M22"/>
    <mergeCell ref="M23:M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4" width="5.13"/>
  </cols>
  <sheetData>
    <row r="2">
      <c r="B2" s="10" t="s">
        <v>26</v>
      </c>
      <c r="C2" s="7">
        <v>0.74</v>
      </c>
      <c r="D2" s="7">
        <v>0.1079351657246145</v>
      </c>
    </row>
    <row r="3">
      <c r="B3" s="10" t="s">
        <v>27</v>
      </c>
      <c r="C3" s="7">
        <v>0.792</v>
      </c>
      <c r="D3" s="7">
        <v>0.42569942447694237</v>
      </c>
    </row>
    <row r="4">
      <c r="B4" s="10" t="s">
        <v>28</v>
      </c>
      <c r="C4" s="7">
        <v>1.6480000000000001</v>
      </c>
      <c r="D4" s="7">
        <v>0.3852531635171864</v>
      </c>
    </row>
    <row r="5">
      <c r="B5" s="10" t="s">
        <v>29</v>
      </c>
      <c r="C5" s="7">
        <v>0.48200000000000004</v>
      </c>
      <c r="D5" s="7">
        <v>0.2006738647656939</v>
      </c>
    </row>
    <row r="6">
      <c r="B6" s="10" t="s">
        <v>30</v>
      </c>
      <c r="C6" s="7">
        <v>7.109999999999999</v>
      </c>
      <c r="D6" s="7">
        <v>1.078169745448276</v>
      </c>
    </row>
    <row r="7">
      <c r="B7" s="10" t="s">
        <v>31</v>
      </c>
      <c r="C7" s="7">
        <v>0.15</v>
      </c>
      <c r="D7" s="7">
        <v>0.20024984394500786</v>
      </c>
    </row>
    <row r="8">
      <c r="B8" s="10" t="s">
        <v>32</v>
      </c>
      <c r="C8" s="7">
        <v>0.462</v>
      </c>
      <c r="D8" s="7">
        <v>0.34281190177705323</v>
      </c>
    </row>
    <row r="9">
      <c r="B9" s="10" t="s">
        <v>33</v>
      </c>
      <c r="C9" s="7">
        <v>0.7459999999999999</v>
      </c>
      <c r="D9" s="7">
        <v>0.42347372999986665</v>
      </c>
    </row>
    <row r="10">
      <c r="B10" s="10" t="s">
        <v>34</v>
      </c>
      <c r="C10" s="7">
        <v>1.5820000000000003</v>
      </c>
      <c r="D10" s="7">
        <v>0.46590771618422466</v>
      </c>
    </row>
    <row r="11">
      <c r="B11" s="7" t="s">
        <v>35</v>
      </c>
      <c r="C11" s="7">
        <v>0.378</v>
      </c>
      <c r="D11" s="7">
        <v>0.1999249859322241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8.63"/>
    <col customWidth="1" min="3" max="3" width="5.88"/>
    <col customWidth="1" min="4" max="5" width="6.75"/>
    <col customWidth="1" min="6" max="6" width="5.63"/>
    <col customWidth="1" min="7" max="7" width="7.38"/>
    <col customWidth="1" min="8" max="9" width="9.13"/>
    <col customWidth="1" min="10" max="10" width="6.0"/>
    <col customWidth="1" min="11" max="11" width="5.13"/>
    <col customWidth="1" min="12" max="13" width="8.63"/>
    <col customWidth="1" min="14" max="14" width="7.13"/>
    <col customWidth="1" min="15" max="15" width="5.88"/>
    <col customWidth="1" min="16" max="16" width="6.75"/>
    <col customWidth="1" min="17" max="17" width="4.25"/>
    <col customWidth="1" min="18" max="19" width="5.63"/>
    <col customWidth="1" min="20" max="21" width="6.0"/>
    <col customWidth="1" min="22" max="22" width="4.75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O2" s="1" t="s">
        <v>8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9</v>
      </c>
      <c r="U2" s="1" t="s">
        <v>10</v>
      </c>
      <c r="V2" s="1" t="s">
        <v>6</v>
      </c>
      <c r="W2" s="1" t="s">
        <v>7</v>
      </c>
    </row>
    <row r="3">
      <c r="B3" s="2" t="s">
        <v>36</v>
      </c>
      <c r="C3" s="1">
        <v>1.94</v>
      </c>
      <c r="D3" s="1">
        <v>1.35</v>
      </c>
      <c r="E3" s="1">
        <v>2.26</v>
      </c>
      <c r="F3" s="1">
        <v>0.23</v>
      </c>
      <c r="G3" s="1">
        <v>0.71</v>
      </c>
      <c r="H3" s="1">
        <v>1.08</v>
      </c>
      <c r="I3" s="1">
        <v>2.6</v>
      </c>
      <c r="J3" s="1">
        <v>0.96</v>
      </c>
      <c r="M3" s="2" t="s">
        <v>12</v>
      </c>
      <c r="N3" s="1" t="s">
        <v>12</v>
      </c>
      <c r="O3" s="3">
        <f t="shared" ref="O3:W3" si="1">AVERAGE(O8,O13,O18,O23)</f>
        <v>1.100625</v>
      </c>
      <c r="P3" s="3">
        <f t="shared" si="1"/>
        <v>1.33575</v>
      </c>
      <c r="Q3" s="10" t="str">
        <f t="shared" si="1"/>
        <v>#DIV/0!</v>
      </c>
      <c r="R3" s="10" t="str">
        <f t="shared" si="1"/>
        <v>#DIV/0!</v>
      </c>
      <c r="S3" s="10" t="str">
        <f t="shared" si="1"/>
        <v>#DIV/0!</v>
      </c>
      <c r="T3" s="10" t="str">
        <f t="shared" si="1"/>
        <v>#DIV/0!</v>
      </c>
      <c r="U3" s="10" t="str">
        <f t="shared" si="1"/>
        <v>#DIV/0!</v>
      </c>
      <c r="V3" s="10" t="str">
        <f t="shared" si="1"/>
        <v>#DIV/0!</v>
      </c>
      <c r="W3" s="10" t="str">
        <f t="shared" si="1"/>
        <v>#DIV/0!</v>
      </c>
    </row>
    <row r="4">
      <c r="C4" s="1">
        <v>1.44</v>
      </c>
      <c r="D4" s="1">
        <v>1.29</v>
      </c>
      <c r="E4" s="1">
        <v>1.67</v>
      </c>
      <c r="F4" s="1">
        <v>0.3</v>
      </c>
      <c r="G4" s="1">
        <v>0.96</v>
      </c>
      <c r="H4" s="1">
        <v>0.94</v>
      </c>
      <c r="I4" s="1">
        <v>2.85</v>
      </c>
      <c r="J4" s="1">
        <v>1.09</v>
      </c>
      <c r="N4" s="1" t="s">
        <v>13</v>
      </c>
      <c r="O4" s="3">
        <f t="shared" ref="O4:W4" si="2">AVERAGE(O9,O14,O19,O24)</f>
        <v>0.6647489072</v>
      </c>
      <c r="P4" s="3">
        <f t="shared" si="2"/>
        <v>0.1965874049</v>
      </c>
      <c r="Q4" s="10" t="str">
        <f t="shared" si="2"/>
        <v>#DIV/0!</v>
      </c>
      <c r="R4" s="10" t="str">
        <f t="shared" si="2"/>
        <v>#DIV/0!</v>
      </c>
      <c r="S4" s="10" t="str">
        <f t="shared" si="2"/>
        <v>#DIV/0!</v>
      </c>
      <c r="T4" s="10" t="str">
        <f t="shared" si="2"/>
        <v>#DIV/0!</v>
      </c>
      <c r="U4" s="10" t="str">
        <f t="shared" si="2"/>
        <v>#DIV/0!</v>
      </c>
      <c r="V4" s="10" t="str">
        <f t="shared" si="2"/>
        <v>#DIV/0!</v>
      </c>
      <c r="W4" s="10" t="str">
        <f t="shared" si="2"/>
        <v>#DIV/0!</v>
      </c>
    </row>
    <row r="5">
      <c r="C5" s="1">
        <v>1.48</v>
      </c>
      <c r="D5" s="1">
        <v>1.33</v>
      </c>
      <c r="E5" s="1">
        <v>2.5</v>
      </c>
      <c r="F5" s="1">
        <v>0.32</v>
      </c>
      <c r="G5" s="1">
        <v>1.0</v>
      </c>
      <c r="H5" s="1">
        <v>0.9</v>
      </c>
      <c r="I5" s="1">
        <v>2.45</v>
      </c>
      <c r="J5" s="1">
        <v>0.92</v>
      </c>
      <c r="N5" s="1" t="s">
        <v>14</v>
      </c>
      <c r="O5" s="3">
        <f t="shared" ref="O5:W5" si="3">AVERAGE(O10,O15,O20,O25)</f>
        <v>2.185</v>
      </c>
      <c r="P5" s="3">
        <f t="shared" si="3"/>
        <v>1.5375</v>
      </c>
      <c r="Q5" s="3">
        <f t="shared" si="3"/>
        <v>1.12</v>
      </c>
      <c r="R5" s="3">
        <f t="shared" si="3"/>
        <v>1.935</v>
      </c>
      <c r="S5" s="3">
        <f t="shared" si="3"/>
        <v>0.2625</v>
      </c>
      <c r="T5" s="3">
        <f t="shared" si="3"/>
        <v>0.69</v>
      </c>
      <c r="U5" s="3">
        <f t="shared" si="3"/>
        <v>0.735</v>
      </c>
      <c r="V5" s="3">
        <f t="shared" si="3"/>
        <v>1.9775</v>
      </c>
      <c r="W5" s="3">
        <f t="shared" si="3"/>
        <v>0.7525</v>
      </c>
    </row>
    <row r="6">
      <c r="C6" s="1">
        <v>1.73</v>
      </c>
      <c r="D6" s="1">
        <v>1.35</v>
      </c>
      <c r="E6" s="1">
        <v>2.42</v>
      </c>
      <c r="F6" s="1">
        <v>0.32</v>
      </c>
      <c r="G6" s="1">
        <v>0.9</v>
      </c>
      <c r="H6" s="1">
        <v>0.82</v>
      </c>
      <c r="I6" s="1">
        <v>2.71</v>
      </c>
      <c r="J6" s="1">
        <v>0.9</v>
      </c>
      <c r="N6" s="1" t="s">
        <v>15</v>
      </c>
      <c r="O6" s="3">
        <f t="shared" ref="O6:W6" si="4">AVERAGE(O11,O16,O21,O26)</f>
        <v>0.1875</v>
      </c>
      <c r="P6" s="3">
        <f t="shared" si="4"/>
        <v>1.1575</v>
      </c>
      <c r="Q6" s="3">
        <f t="shared" si="4"/>
        <v>0.9625</v>
      </c>
      <c r="R6" s="3">
        <f t="shared" si="4"/>
        <v>1.565</v>
      </c>
      <c r="S6" s="3">
        <f t="shared" si="4"/>
        <v>0.16</v>
      </c>
      <c r="T6" s="3">
        <f t="shared" si="4"/>
        <v>0.435</v>
      </c>
      <c r="U6" s="3">
        <f t="shared" si="4"/>
        <v>0.61</v>
      </c>
      <c r="V6" s="3">
        <f t="shared" si="4"/>
        <v>1.7275</v>
      </c>
      <c r="W6" s="3">
        <f t="shared" si="4"/>
        <v>0.6025</v>
      </c>
    </row>
    <row r="7">
      <c r="C7" s="1">
        <v>1.65</v>
      </c>
      <c r="D7" s="1">
        <v>1.38</v>
      </c>
      <c r="E7" s="1">
        <v>1.92</v>
      </c>
      <c r="F7" s="1">
        <v>0.25</v>
      </c>
      <c r="G7" s="1">
        <v>0.73</v>
      </c>
      <c r="H7" s="1">
        <v>0.9</v>
      </c>
      <c r="I7" s="1">
        <v>2.77</v>
      </c>
      <c r="J7" s="1">
        <v>1.01</v>
      </c>
      <c r="N7" s="1" t="s">
        <v>16</v>
      </c>
      <c r="O7" s="3">
        <f t="shared" ref="O7:W7" si="5">AVERAGE(O12,O17,O22,O27)</f>
        <v>0.9675</v>
      </c>
      <c r="P7" s="3">
        <f t="shared" si="5"/>
        <v>1.32125</v>
      </c>
      <c r="Q7" s="10" t="str">
        <f t="shared" si="5"/>
        <v>#NUM!</v>
      </c>
      <c r="R7" s="10" t="str">
        <f t="shared" si="5"/>
        <v>#NUM!</v>
      </c>
      <c r="S7" s="10" t="str">
        <f t="shared" si="5"/>
        <v>#NUM!</v>
      </c>
      <c r="T7" s="10" t="str">
        <f t="shared" si="5"/>
        <v>#NUM!</v>
      </c>
      <c r="U7" s="10" t="str">
        <f t="shared" si="5"/>
        <v>#NUM!</v>
      </c>
      <c r="V7" s="10" t="str">
        <f t="shared" si="5"/>
        <v>#NUM!</v>
      </c>
      <c r="W7" s="10" t="str">
        <f t="shared" si="5"/>
        <v>#NUM!</v>
      </c>
    </row>
    <row r="8">
      <c r="C8" s="1">
        <v>1.7</v>
      </c>
      <c r="D8" s="1">
        <v>1.24</v>
      </c>
      <c r="E8" s="1">
        <v>2.4</v>
      </c>
      <c r="F8" s="1">
        <v>0.3</v>
      </c>
      <c r="G8" s="1">
        <v>0.89</v>
      </c>
      <c r="H8" s="1">
        <v>0.8</v>
      </c>
      <c r="I8" s="1">
        <v>2.72</v>
      </c>
      <c r="J8" s="1">
        <v>0.75</v>
      </c>
      <c r="M8" s="4" t="s">
        <v>18</v>
      </c>
      <c r="N8" s="1" t="s">
        <v>12</v>
      </c>
      <c r="O8" s="3">
        <f>AVERAGE(C23:J27)</f>
        <v>0.395</v>
      </c>
      <c r="P8" s="3">
        <f t="shared" ref="P8:W8" si="6">AVERAGE(C23:C27)</f>
        <v>0.395</v>
      </c>
      <c r="Q8" s="3" t="str">
        <f t="shared" si="6"/>
        <v>#DIV/0!</v>
      </c>
      <c r="R8" s="3" t="str">
        <f t="shared" si="6"/>
        <v>#DIV/0!</v>
      </c>
      <c r="S8" s="3" t="str">
        <f t="shared" si="6"/>
        <v>#DIV/0!</v>
      </c>
      <c r="T8" s="3" t="str">
        <f t="shared" si="6"/>
        <v>#DIV/0!</v>
      </c>
      <c r="U8" s="3" t="str">
        <f t="shared" si="6"/>
        <v>#DIV/0!</v>
      </c>
      <c r="V8" s="3" t="str">
        <f t="shared" si="6"/>
        <v>#DIV/0!</v>
      </c>
      <c r="W8" s="3" t="str">
        <f t="shared" si="6"/>
        <v>#DIV/0!</v>
      </c>
    </row>
    <row r="9">
      <c r="C9" s="1">
        <v>1.65</v>
      </c>
      <c r="D9" s="1">
        <v>1.44</v>
      </c>
      <c r="E9" s="1">
        <v>2.19</v>
      </c>
      <c r="F9" s="1">
        <v>0.28</v>
      </c>
      <c r="G9" s="1">
        <v>0.83</v>
      </c>
      <c r="H9" s="1">
        <v>0.92</v>
      </c>
      <c r="I9" s="1">
        <v>2.64</v>
      </c>
      <c r="J9" s="1">
        <v>0.93</v>
      </c>
      <c r="N9" s="1" t="s">
        <v>13</v>
      </c>
      <c r="O9" s="3">
        <f>STDEV(C23:J27)</f>
        <v>0.4030508653</v>
      </c>
      <c r="P9" s="3">
        <f t="shared" ref="P9:W9" si="7">STDEV(C23:C27)</f>
        <v>0.4030508653</v>
      </c>
      <c r="Q9" s="3" t="str">
        <f t="shared" si="7"/>
        <v>#DIV/0!</v>
      </c>
      <c r="R9" s="3" t="str">
        <f t="shared" si="7"/>
        <v>#DIV/0!</v>
      </c>
      <c r="S9" s="3" t="str">
        <f t="shared" si="7"/>
        <v>#DIV/0!</v>
      </c>
      <c r="T9" s="3" t="str">
        <f t="shared" si="7"/>
        <v>#DIV/0!</v>
      </c>
      <c r="U9" s="3" t="str">
        <f t="shared" si="7"/>
        <v>#DIV/0!</v>
      </c>
      <c r="V9" s="3" t="str">
        <f t="shared" si="7"/>
        <v>#DIV/0!</v>
      </c>
      <c r="W9" s="3" t="str">
        <f t="shared" si="7"/>
        <v>#DIV/0!</v>
      </c>
    </row>
    <row r="10">
      <c r="C10" s="1">
        <v>1.72</v>
      </c>
      <c r="D10" s="1">
        <v>1.24</v>
      </c>
      <c r="E10" s="1">
        <v>2.15</v>
      </c>
      <c r="F10" s="1">
        <v>0.36</v>
      </c>
      <c r="G10" s="1">
        <v>0.78</v>
      </c>
      <c r="H10" s="1">
        <v>0.83</v>
      </c>
      <c r="I10" s="1">
        <v>2.31</v>
      </c>
      <c r="J10" s="1">
        <v>0.96</v>
      </c>
      <c r="N10" s="1" t="s">
        <v>14</v>
      </c>
      <c r="O10" s="3">
        <f>MAX(C23:J27)</f>
        <v>0.68</v>
      </c>
      <c r="P10" s="3">
        <f t="shared" ref="P10:W10" si="8">MAX(C23:C27)</f>
        <v>0.68</v>
      </c>
      <c r="Q10" s="3">
        <f t="shared" si="8"/>
        <v>0</v>
      </c>
      <c r="R10" s="3">
        <f t="shared" si="8"/>
        <v>0</v>
      </c>
      <c r="S10" s="3">
        <f t="shared" si="8"/>
        <v>0</v>
      </c>
      <c r="T10" s="3">
        <f t="shared" si="8"/>
        <v>0</v>
      </c>
      <c r="U10" s="3">
        <f t="shared" si="8"/>
        <v>0</v>
      </c>
      <c r="V10" s="3">
        <f t="shared" si="8"/>
        <v>0</v>
      </c>
      <c r="W10" s="3">
        <f t="shared" si="8"/>
        <v>0</v>
      </c>
    </row>
    <row r="11">
      <c r="C11" s="1">
        <v>1.44</v>
      </c>
      <c r="D11" s="1">
        <v>1.4</v>
      </c>
      <c r="E11" s="1">
        <v>2.25</v>
      </c>
      <c r="F11" s="1">
        <v>0.28</v>
      </c>
      <c r="G11" s="1">
        <v>0.81</v>
      </c>
      <c r="H11" s="1">
        <v>0.94</v>
      </c>
      <c r="I11" s="1">
        <v>2.52</v>
      </c>
      <c r="J11" s="1">
        <v>0.84</v>
      </c>
      <c r="N11" s="1" t="s">
        <v>15</v>
      </c>
      <c r="O11" s="3">
        <f>MIN(C23:J27)</f>
        <v>0.11</v>
      </c>
      <c r="P11" s="3">
        <f t="shared" ref="P11:W11" si="9">MIN(C23:C27)</f>
        <v>0.11</v>
      </c>
      <c r="Q11" s="3">
        <f t="shared" si="9"/>
        <v>0</v>
      </c>
      <c r="R11" s="3">
        <f t="shared" si="9"/>
        <v>0</v>
      </c>
      <c r="S11" s="3">
        <f t="shared" si="9"/>
        <v>0</v>
      </c>
      <c r="T11" s="3">
        <f t="shared" si="9"/>
        <v>0</v>
      </c>
      <c r="U11" s="3">
        <f t="shared" si="9"/>
        <v>0</v>
      </c>
      <c r="V11" s="3">
        <f t="shared" si="9"/>
        <v>0</v>
      </c>
      <c r="W11" s="3">
        <f t="shared" si="9"/>
        <v>0</v>
      </c>
    </row>
    <row r="12">
      <c r="C12" s="1">
        <v>1.58</v>
      </c>
      <c r="D12" s="1">
        <v>1.46</v>
      </c>
      <c r="E12" s="1">
        <v>2.1</v>
      </c>
      <c r="F12" s="1">
        <v>0.19</v>
      </c>
      <c r="G12" s="1">
        <v>0.93</v>
      </c>
      <c r="H12" s="1">
        <v>0.88</v>
      </c>
      <c r="I12" s="1">
        <v>2.48</v>
      </c>
      <c r="J12" s="1">
        <v>0.77</v>
      </c>
      <c r="N12" s="1" t="s">
        <v>16</v>
      </c>
      <c r="O12" s="3">
        <f>MEDIAN(C23:J27)</f>
        <v>0.395</v>
      </c>
      <c r="P12" s="3">
        <f t="shared" ref="P12:W12" si="10">MEDIAN(C23:C27)</f>
        <v>0.395</v>
      </c>
      <c r="Q12" s="3" t="str">
        <f t="shared" si="10"/>
        <v>#NUM!</v>
      </c>
      <c r="R12" s="3" t="str">
        <f t="shared" si="10"/>
        <v>#NUM!</v>
      </c>
      <c r="S12" s="3" t="str">
        <f t="shared" si="10"/>
        <v>#NUM!</v>
      </c>
      <c r="T12" s="3" t="str">
        <f t="shared" si="10"/>
        <v>#NUM!</v>
      </c>
      <c r="U12" s="3" t="str">
        <f t="shared" si="10"/>
        <v>#NUM!</v>
      </c>
      <c r="V12" s="3" t="str">
        <f t="shared" si="10"/>
        <v>#NUM!</v>
      </c>
      <c r="W12" s="3" t="str">
        <f t="shared" si="10"/>
        <v>#NUM!</v>
      </c>
    </row>
    <row r="13">
      <c r="C13" s="1">
        <v>1.81</v>
      </c>
      <c r="D13" s="1">
        <v>1.46</v>
      </c>
      <c r="E13" s="1">
        <v>2.7</v>
      </c>
      <c r="F13" s="1">
        <v>0.34</v>
      </c>
      <c r="G13" s="1">
        <v>0.58</v>
      </c>
      <c r="H13" s="1">
        <v>1.09</v>
      </c>
      <c r="I13" s="1">
        <v>2.7</v>
      </c>
      <c r="J13" s="1">
        <v>0.82</v>
      </c>
      <c r="M13" s="4" t="s">
        <v>20</v>
      </c>
      <c r="N13" s="1" t="s">
        <v>12</v>
      </c>
      <c r="O13" s="3">
        <f>AVERAGE(C8:J12)</f>
        <v>1.3225</v>
      </c>
      <c r="P13" s="3">
        <f t="shared" ref="P13:W13" si="11">AVERAGE(C8:C12)</f>
        <v>1.618</v>
      </c>
      <c r="Q13" s="3">
        <f t="shared" si="11"/>
        <v>1.356</v>
      </c>
      <c r="R13" s="3">
        <f t="shared" si="11"/>
        <v>2.218</v>
      </c>
      <c r="S13" s="3">
        <f t="shared" si="11"/>
        <v>0.282</v>
      </c>
      <c r="T13" s="3">
        <f t="shared" si="11"/>
        <v>0.848</v>
      </c>
      <c r="U13" s="3">
        <f t="shared" si="11"/>
        <v>0.874</v>
      </c>
      <c r="V13" s="3">
        <f t="shared" si="11"/>
        <v>2.534</v>
      </c>
      <c r="W13" s="3">
        <f t="shared" si="11"/>
        <v>0.85</v>
      </c>
    </row>
    <row r="14">
      <c r="C14" s="1">
        <v>1.52</v>
      </c>
      <c r="D14" s="1">
        <v>1.38</v>
      </c>
      <c r="E14" s="1">
        <v>2.2</v>
      </c>
      <c r="F14" s="1">
        <v>0.24</v>
      </c>
      <c r="G14" s="1">
        <v>0.48</v>
      </c>
      <c r="H14" s="1">
        <v>0.84</v>
      </c>
      <c r="I14" s="1">
        <v>2.64</v>
      </c>
      <c r="J14" s="1">
        <v>0.9</v>
      </c>
      <c r="N14" s="1" t="s">
        <v>13</v>
      </c>
      <c r="O14" s="3">
        <f>STDEV(C8:J12)</f>
        <v>0.7299587273</v>
      </c>
      <c r="P14" s="3">
        <f t="shared" ref="P14:W14" si="12">STDEV(C8:C12)</f>
        <v>0.1132254388</v>
      </c>
      <c r="Q14" s="3">
        <f t="shared" si="12"/>
        <v>0.1080740487</v>
      </c>
      <c r="R14" s="3">
        <f t="shared" si="12"/>
        <v>0.1156287162</v>
      </c>
      <c r="S14" s="3">
        <f t="shared" si="12"/>
        <v>0.06099180273</v>
      </c>
      <c r="T14" s="3">
        <f t="shared" si="12"/>
        <v>0.06099180273</v>
      </c>
      <c r="U14" s="3">
        <f t="shared" si="12"/>
        <v>0.05899152482</v>
      </c>
      <c r="V14" s="3">
        <f t="shared" si="12"/>
        <v>0.1574166446</v>
      </c>
      <c r="W14" s="3">
        <f t="shared" si="12"/>
        <v>0.09354143467</v>
      </c>
    </row>
    <row r="15">
      <c r="C15" s="1">
        <v>1.72</v>
      </c>
      <c r="D15" s="1">
        <v>1.32</v>
      </c>
      <c r="E15" s="1">
        <v>2.6</v>
      </c>
      <c r="F15" s="1">
        <v>0.27</v>
      </c>
      <c r="G15" s="1">
        <v>0.67</v>
      </c>
      <c r="H15" s="1">
        <v>0.94</v>
      </c>
      <c r="I15" s="1">
        <v>2.59</v>
      </c>
      <c r="J15" s="1">
        <v>1.0</v>
      </c>
      <c r="N15" s="1" t="s">
        <v>14</v>
      </c>
      <c r="O15" s="3">
        <f>MAX(C8:J12)</f>
        <v>2.72</v>
      </c>
      <c r="P15" s="3">
        <f t="shared" ref="P15:W15" si="13">MAX(C8:C12)</f>
        <v>1.72</v>
      </c>
      <c r="Q15" s="3">
        <f t="shared" si="13"/>
        <v>1.46</v>
      </c>
      <c r="R15" s="3">
        <f t="shared" si="13"/>
        <v>2.4</v>
      </c>
      <c r="S15" s="3">
        <f t="shared" si="13"/>
        <v>0.36</v>
      </c>
      <c r="T15" s="3">
        <f t="shared" si="13"/>
        <v>0.93</v>
      </c>
      <c r="U15" s="3">
        <f t="shared" si="13"/>
        <v>0.94</v>
      </c>
      <c r="V15" s="3">
        <f t="shared" si="13"/>
        <v>2.72</v>
      </c>
      <c r="W15" s="3">
        <f t="shared" si="13"/>
        <v>0.96</v>
      </c>
    </row>
    <row r="16">
      <c r="C16" s="1">
        <v>1.61</v>
      </c>
      <c r="D16" s="1">
        <v>1.41</v>
      </c>
      <c r="E16" s="1">
        <v>2.82</v>
      </c>
      <c r="F16" s="1">
        <v>0.24</v>
      </c>
      <c r="G16" s="1">
        <v>0.91</v>
      </c>
      <c r="H16" s="1">
        <v>0.9</v>
      </c>
      <c r="I16" s="1">
        <v>2.43</v>
      </c>
      <c r="J16" s="1">
        <v>0.97</v>
      </c>
      <c r="N16" s="1" t="s">
        <v>15</v>
      </c>
      <c r="O16" s="3">
        <f>MIN(C8:J12)</f>
        <v>0.19</v>
      </c>
      <c r="P16" s="3">
        <f t="shared" ref="P16:W16" si="14">MIN(C8:C12)</f>
        <v>1.44</v>
      </c>
      <c r="Q16" s="3">
        <f t="shared" si="14"/>
        <v>1.24</v>
      </c>
      <c r="R16" s="3">
        <f t="shared" si="14"/>
        <v>2.1</v>
      </c>
      <c r="S16" s="3">
        <f t="shared" si="14"/>
        <v>0.19</v>
      </c>
      <c r="T16" s="3">
        <f t="shared" si="14"/>
        <v>0.78</v>
      </c>
      <c r="U16" s="3">
        <f t="shared" si="14"/>
        <v>0.8</v>
      </c>
      <c r="V16" s="3">
        <f t="shared" si="14"/>
        <v>2.31</v>
      </c>
      <c r="W16" s="3">
        <f t="shared" si="14"/>
        <v>0.75</v>
      </c>
    </row>
    <row r="17">
      <c r="C17" s="1">
        <v>1.58</v>
      </c>
      <c r="D17" s="1">
        <v>1.48</v>
      </c>
      <c r="E17" s="1">
        <v>2.41</v>
      </c>
      <c r="F17" s="1">
        <v>0.31</v>
      </c>
      <c r="G17" s="1">
        <v>0.81</v>
      </c>
      <c r="H17" s="1">
        <v>0.85</v>
      </c>
      <c r="I17" s="1">
        <v>2.6</v>
      </c>
      <c r="J17" s="1">
        <v>0.88</v>
      </c>
      <c r="N17" s="1" t="s">
        <v>16</v>
      </c>
      <c r="O17" s="3">
        <f>MEDIAN(C8:J12)</f>
        <v>1.1</v>
      </c>
      <c r="P17" s="3">
        <f t="shared" ref="P17:W17" si="15">MEDIAN(C8:C12)</f>
        <v>1.65</v>
      </c>
      <c r="Q17" s="3">
        <f t="shared" si="15"/>
        <v>1.4</v>
      </c>
      <c r="R17" s="3">
        <f t="shared" si="15"/>
        <v>2.19</v>
      </c>
      <c r="S17" s="3">
        <f t="shared" si="15"/>
        <v>0.28</v>
      </c>
      <c r="T17" s="3">
        <f t="shared" si="15"/>
        <v>0.83</v>
      </c>
      <c r="U17" s="3">
        <f t="shared" si="15"/>
        <v>0.88</v>
      </c>
      <c r="V17" s="3">
        <f t="shared" si="15"/>
        <v>2.52</v>
      </c>
      <c r="W17" s="3">
        <f t="shared" si="15"/>
        <v>0.84</v>
      </c>
    </row>
    <row r="18">
      <c r="C18" s="1">
        <v>1.56</v>
      </c>
      <c r="D18" s="1">
        <v>1.46</v>
      </c>
      <c r="E18" s="1">
        <v>2.37</v>
      </c>
      <c r="F18" s="1">
        <v>0.25</v>
      </c>
      <c r="G18" s="1">
        <v>0.83</v>
      </c>
      <c r="H18" s="1">
        <v>0.91</v>
      </c>
      <c r="I18" s="1">
        <v>2.43</v>
      </c>
      <c r="J18" s="1">
        <v>0.88</v>
      </c>
      <c r="M18" s="4" t="s">
        <v>22</v>
      </c>
      <c r="N18" s="1" t="s">
        <v>12</v>
      </c>
      <c r="O18" s="3">
        <f>AVERAGE(C13:J17)</f>
        <v>1.3755</v>
      </c>
      <c r="P18" s="3">
        <f t="shared" ref="P18:W18" si="16">AVERAGE(C13:C17)</f>
        <v>1.648</v>
      </c>
      <c r="Q18" s="3">
        <f t="shared" si="16"/>
        <v>1.41</v>
      </c>
      <c r="R18" s="3">
        <f t="shared" si="16"/>
        <v>2.546</v>
      </c>
      <c r="S18" s="3">
        <f t="shared" si="16"/>
        <v>0.28</v>
      </c>
      <c r="T18" s="3">
        <f t="shared" si="16"/>
        <v>0.69</v>
      </c>
      <c r="U18" s="3">
        <f t="shared" si="16"/>
        <v>0.924</v>
      </c>
      <c r="V18" s="3">
        <f t="shared" si="16"/>
        <v>2.592</v>
      </c>
      <c r="W18" s="3">
        <f t="shared" si="16"/>
        <v>0.914</v>
      </c>
    </row>
    <row r="19">
      <c r="C19" s="1">
        <v>1.58</v>
      </c>
      <c r="D19" s="1">
        <v>1.29</v>
      </c>
      <c r="E19" s="1">
        <v>2.52</v>
      </c>
      <c r="F19" s="1">
        <v>0.35</v>
      </c>
      <c r="G19" s="1">
        <v>0.64</v>
      </c>
      <c r="H19" s="1">
        <v>0.8</v>
      </c>
      <c r="I19" s="1">
        <v>2.17</v>
      </c>
      <c r="J19" s="1">
        <v>0.96</v>
      </c>
      <c r="N19" s="1" t="s">
        <v>13</v>
      </c>
      <c r="O19" s="3">
        <f>STDEV(C13:J17)</f>
        <v>0.8102008298</v>
      </c>
      <c r="P19" s="3">
        <f t="shared" ref="P19:W19" si="17">STDEV(C13:C17)</f>
        <v>0.1160603291</v>
      </c>
      <c r="Q19" s="3">
        <f t="shared" si="17"/>
        <v>0.06403124237</v>
      </c>
      <c r="R19" s="3">
        <f t="shared" si="17"/>
        <v>0.244908146</v>
      </c>
      <c r="S19" s="3">
        <f t="shared" si="17"/>
        <v>0.04415880433</v>
      </c>
      <c r="T19" s="3">
        <f t="shared" si="17"/>
        <v>0.1727715254</v>
      </c>
      <c r="U19" s="3">
        <f t="shared" si="17"/>
        <v>0.1011434625</v>
      </c>
      <c r="V19" s="3">
        <f t="shared" si="17"/>
        <v>0.1003493896</v>
      </c>
      <c r="W19" s="3">
        <f t="shared" si="17"/>
        <v>0.07197221686</v>
      </c>
    </row>
    <row r="20">
      <c r="C20" s="1">
        <v>1.94</v>
      </c>
      <c r="D20" s="1">
        <v>1.32</v>
      </c>
      <c r="E20" s="1">
        <v>2.03</v>
      </c>
      <c r="F20" s="1">
        <v>0.27</v>
      </c>
      <c r="G20" s="1">
        <v>0.48</v>
      </c>
      <c r="H20" s="1">
        <v>0.91</v>
      </c>
      <c r="I20" s="1">
        <v>2.44</v>
      </c>
      <c r="J20" s="1">
        <v>1.05</v>
      </c>
      <c r="N20" s="1" t="s">
        <v>14</v>
      </c>
      <c r="O20" s="3">
        <f>MAX(C13:J17)</f>
        <v>2.82</v>
      </c>
      <c r="P20" s="3">
        <f t="shared" ref="P20:W20" si="18">MAX(C13:C17)</f>
        <v>1.81</v>
      </c>
      <c r="Q20" s="3">
        <f t="shared" si="18"/>
        <v>1.48</v>
      </c>
      <c r="R20" s="3">
        <f t="shared" si="18"/>
        <v>2.82</v>
      </c>
      <c r="S20" s="3">
        <f t="shared" si="18"/>
        <v>0.34</v>
      </c>
      <c r="T20" s="3">
        <f t="shared" si="18"/>
        <v>0.91</v>
      </c>
      <c r="U20" s="3">
        <f t="shared" si="18"/>
        <v>1.09</v>
      </c>
      <c r="V20" s="3">
        <f t="shared" si="18"/>
        <v>2.7</v>
      </c>
      <c r="W20" s="3">
        <f t="shared" si="18"/>
        <v>1</v>
      </c>
    </row>
    <row r="21">
      <c r="C21" s="1">
        <v>1.63</v>
      </c>
      <c r="D21" s="1">
        <v>1.54</v>
      </c>
      <c r="E21" s="1">
        <v>2.09</v>
      </c>
      <c r="F21" s="1">
        <v>0.27</v>
      </c>
      <c r="G21" s="1">
        <v>0.76</v>
      </c>
      <c r="H21" s="1">
        <v>0.8</v>
      </c>
      <c r="I21" s="1">
        <v>2.43</v>
      </c>
      <c r="J21" s="1">
        <v>0.93</v>
      </c>
      <c r="N21" s="1" t="s">
        <v>15</v>
      </c>
      <c r="O21" s="3">
        <f>MIN(C13:J17)</f>
        <v>0.24</v>
      </c>
      <c r="P21" s="3">
        <f t="shared" ref="P21:W21" si="19">MIN(C13:C17)</f>
        <v>1.52</v>
      </c>
      <c r="Q21" s="3">
        <f t="shared" si="19"/>
        <v>1.32</v>
      </c>
      <c r="R21" s="3">
        <f t="shared" si="19"/>
        <v>2.2</v>
      </c>
      <c r="S21" s="3">
        <f t="shared" si="19"/>
        <v>0.24</v>
      </c>
      <c r="T21" s="3">
        <f t="shared" si="19"/>
        <v>0.48</v>
      </c>
      <c r="U21" s="3">
        <f t="shared" si="19"/>
        <v>0.84</v>
      </c>
      <c r="V21" s="3">
        <f t="shared" si="19"/>
        <v>2.43</v>
      </c>
      <c r="W21" s="3">
        <f t="shared" si="19"/>
        <v>0.82</v>
      </c>
    </row>
    <row r="22">
      <c r="C22" s="1">
        <v>1.7</v>
      </c>
      <c r="D22" s="1">
        <v>1.51</v>
      </c>
      <c r="E22" s="1">
        <v>1.96</v>
      </c>
      <c r="F22" s="1">
        <v>0.21</v>
      </c>
      <c r="G22" s="1">
        <v>0.92</v>
      </c>
      <c r="H22" s="1">
        <v>0.86</v>
      </c>
      <c r="I22" s="1">
        <v>2.49</v>
      </c>
      <c r="J22" s="1">
        <v>0.84</v>
      </c>
      <c r="N22" s="1" t="s">
        <v>16</v>
      </c>
      <c r="O22" s="3">
        <f>MEDIAN(C13:J17)</f>
        <v>1.205</v>
      </c>
      <c r="P22" s="3">
        <f t="shared" ref="P22:W22" si="20">MEDIAN(C13:C17)</f>
        <v>1.61</v>
      </c>
      <c r="Q22" s="3">
        <f t="shared" si="20"/>
        <v>1.41</v>
      </c>
      <c r="R22" s="3">
        <f t="shared" si="20"/>
        <v>2.6</v>
      </c>
      <c r="S22" s="3">
        <f t="shared" si="20"/>
        <v>0.27</v>
      </c>
      <c r="T22" s="3">
        <f t="shared" si="20"/>
        <v>0.67</v>
      </c>
      <c r="U22" s="3">
        <f t="shared" si="20"/>
        <v>0.9</v>
      </c>
      <c r="V22" s="3">
        <f t="shared" si="20"/>
        <v>2.6</v>
      </c>
      <c r="W22" s="3">
        <f t="shared" si="20"/>
        <v>0.9</v>
      </c>
    </row>
    <row r="23">
      <c r="B23" s="2" t="s">
        <v>37</v>
      </c>
      <c r="C23" s="1">
        <v>0.68</v>
      </c>
      <c r="M23" s="4" t="s">
        <v>21</v>
      </c>
      <c r="N23" s="1" t="s">
        <v>12</v>
      </c>
      <c r="O23" s="3">
        <f>AVERAGE(C18:J22)</f>
        <v>1.3095</v>
      </c>
      <c r="P23" s="3">
        <f t="shared" ref="P23:W23" si="21">AVERAGE(C18:C22)</f>
        <v>1.682</v>
      </c>
      <c r="Q23" s="3">
        <f t="shared" si="21"/>
        <v>1.424</v>
      </c>
      <c r="R23" s="3">
        <f t="shared" si="21"/>
        <v>2.194</v>
      </c>
      <c r="S23" s="3">
        <f t="shared" si="21"/>
        <v>0.27</v>
      </c>
      <c r="T23" s="3">
        <f t="shared" si="21"/>
        <v>0.726</v>
      </c>
      <c r="U23" s="3">
        <f t="shared" si="21"/>
        <v>0.856</v>
      </c>
      <c r="V23" s="3">
        <f t="shared" si="21"/>
        <v>2.392</v>
      </c>
      <c r="W23" s="3">
        <f t="shared" si="21"/>
        <v>0.932</v>
      </c>
    </row>
    <row r="24">
      <c r="C24" s="1">
        <v>0.11</v>
      </c>
      <c r="N24" s="1" t="s">
        <v>13</v>
      </c>
      <c r="O24" s="3">
        <f>STDEV(C18:J22)</f>
        <v>0.7157852063</v>
      </c>
      <c r="P24" s="3">
        <f t="shared" ref="P24:W24" si="22">STDEV(C18:C22)</f>
        <v>0.1540129865</v>
      </c>
      <c r="Q24" s="3">
        <f t="shared" si="22"/>
        <v>0.1128273017</v>
      </c>
      <c r="R24" s="3">
        <f t="shared" si="22"/>
        <v>0.2396455716</v>
      </c>
      <c r="S24" s="3">
        <f t="shared" si="22"/>
        <v>0.05099019514</v>
      </c>
      <c r="T24" s="3">
        <f t="shared" si="22"/>
        <v>0.1714059509</v>
      </c>
      <c r="U24" s="3">
        <f t="shared" si="22"/>
        <v>0.05504543578</v>
      </c>
      <c r="V24" s="3">
        <f t="shared" si="22"/>
        <v>0.1265701387</v>
      </c>
      <c r="W24" s="3">
        <f t="shared" si="22"/>
        <v>0.08043631021</v>
      </c>
    </row>
    <row r="25">
      <c r="N25" s="1" t="s">
        <v>14</v>
      </c>
      <c r="O25" s="3">
        <f>MAX(C18:J22)</f>
        <v>2.52</v>
      </c>
      <c r="P25" s="3">
        <f t="shared" ref="P25:W25" si="23">MAX(C18:C22)</f>
        <v>1.94</v>
      </c>
      <c r="Q25" s="3">
        <f t="shared" si="23"/>
        <v>1.54</v>
      </c>
      <c r="R25" s="3">
        <f t="shared" si="23"/>
        <v>2.52</v>
      </c>
      <c r="S25" s="3">
        <f t="shared" si="23"/>
        <v>0.35</v>
      </c>
      <c r="T25" s="3">
        <f t="shared" si="23"/>
        <v>0.92</v>
      </c>
      <c r="U25" s="3">
        <f t="shared" si="23"/>
        <v>0.91</v>
      </c>
      <c r="V25" s="3">
        <f t="shared" si="23"/>
        <v>2.49</v>
      </c>
      <c r="W25" s="3">
        <f t="shared" si="23"/>
        <v>1.05</v>
      </c>
    </row>
    <row r="26">
      <c r="N26" s="1" t="s">
        <v>15</v>
      </c>
      <c r="O26" s="3">
        <f>MIN(C18:J22)</f>
        <v>0.21</v>
      </c>
      <c r="P26" s="3">
        <f t="shared" ref="P26:W26" si="24">MIN(C18:C22)</f>
        <v>1.56</v>
      </c>
      <c r="Q26" s="3">
        <f t="shared" si="24"/>
        <v>1.29</v>
      </c>
      <c r="R26" s="3">
        <f t="shared" si="24"/>
        <v>1.96</v>
      </c>
      <c r="S26" s="3">
        <f t="shared" si="24"/>
        <v>0.21</v>
      </c>
      <c r="T26" s="3">
        <f t="shared" si="24"/>
        <v>0.48</v>
      </c>
      <c r="U26" s="3">
        <f t="shared" si="24"/>
        <v>0.8</v>
      </c>
      <c r="V26" s="3">
        <f t="shared" si="24"/>
        <v>2.17</v>
      </c>
      <c r="W26" s="3">
        <f t="shared" si="24"/>
        <v>0.84</v>
      </c>
    </row>
    <row r="27">
      <c r="N27" s="1" t="s">
        <v>16</v>
      </c>
      <c r="O27" s="3">
        <f>MEDIAN(C18:J22)</f>
        <v>1.17</v>
      </c>
      <c r="P27" s="3">
        <f t="shared" ref="P27:W27" si="25">MEDIAN(C18:C22)</f>
        <v>1.63</v>
      </c>
      <c r="Q27" s="3">
        <f t="shared" si="25"/>
        <v>1.46</v>
      </c>
      <c r="R27" s="3">
        <f t="shared" si="25"/>
        <v>2.09</v>
      </c>
      <c r="S27" s="3">
        <f t="shared" si="25"/>
        <v>0.27</v>
      </c>
      <c r="T27" s="3">
        <f t="shared" si="25"/>
        <v>0.76</v>
      </c>
      <c r="U27" s="3">
        <f t="shared" si="25"/>
        <v>0.86</v>
      </c>
      <c r="V27" s="3">
        <f t="shared" si="25"/>
        <v>2.43</v>
      </c>
      <c r="W27" s="3">
        <f t="shared" si="25"/>
        <v>0.93</v>
      </c>
    </row>
    <row r="30">
      <c r="B30" s="5" t="s">
        <v>23</v>
      </c>
      <c r="C30" s="1" t="s">
        <v>12</v>
      </c>
      <c r="D30" s="1" t="s">
        <v>0</v>
      </c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  <c r="J30" s="1" t="s">
        <v>6</v>
      </c>
      <c r="K30" s="1" t="s">
        <v>7</v>
      </c>
    </row>
    <row r="31">
      <c r="B31" s="1" t="s">
        <v>24</v>
      </c>
      <c r="C31" s="6">
        <f t="shared" ref="C31:C35" si="27">AVERAGE(D31:K31)</f>
        <v>1.35825</v>
      </c>
      <c r="D31" s="6">
        <f t="shared" ref="D31:K31" si="26">AVERAGE(C3:C7)</f>
        <v>1.648</v>
      </c>
      <c r="E31" s="6">
        <f t="shared" si="26"/>
        <v>1.34</v>
      </c>
      <c r="F31" s="6">
        <f t="shared" si="26"/>
        <v>2.154</v>
      </c>
      <c r="G31" s="7">
        <f t="shared" si="26"/>
        <v>0.284</v>
      </c>
      <c r="H31" s="7">
        <f t="shared" si="26"/>
        <v>0.86</v>
      </c>
      <c r="I31" s="6">
        <f t="shared" si="26"/>
        <v>0.928</v>
      </c>
      <c r="J31" s="6">
        <f t="shared" si="26"/>
        <v>2.676</v>
      </c>
      <c r="K31" s="6">
        <f t="shared" si="26"/>
        <v>0.976</v>
      </c>
    </row>
    <row r="32">
      <c r="B32" s="8">
        <v>45326.0</v>
      </c>
      <c r="C32" s="7">
        <f t="shared" si="27"/>
        <v>1.3225</v>
      </c>
      <c r="D32" s="7">
        <f t="shared" ref="D32:K32" si="28">AVERAGE(C8:C12)</f>
        <v>1.618</v>
      </c>
      <c r="E32" s="7">
        <f t="shared" si="28"/>
        <v>1.356</v>
      </c>
      <c r="F32" s="7">
        <f t="shared" si="28"/>
        <v>2.218</v>
      </c>
      <c r="G32" s="6">
        <f t="shared" si="28"/>
        <v>0.282</v>
      </c>
      <c r="H32" s="6">
        <f t="shared" si="28"/>
        <v>0.848</v>
      </c>
      <c r="I32" s="7">
        <f t="shared" si="28"/>
        <v>0.874</v>
      </c>
      <c r="J32" s="7">
        <f t="shared" si="28"/>
        <v>2.534</v>
      </c>
      <c r="K32" s="7">
        <f t="shared" si="28"/>
        <v>0.85</v>
      </c>
    </row>
    <row r="33">
      <c r="B33" s="8">
        <v>45388.0</v>
      </c>
      <c r="C33" s="7">
        <f t="shared" si="27"/>
        <v>1.3755</v>
      </c>
      <c r="D33" s="7">
        <f t="shared" ref="D33:K33" si="29">AVERAGE(C13:C17)</f>
        <v>1.648</v>
      </c>
      <c r="E33" s="7">
        <f t="shared" si="29"/>
        <v>1.41</v>
      </c>
      <c r="F33" s="7">
        <f t="shared" si="29"/>
        <v>2.546</v>
      </c>
      <c r="G33" s="7">
        <f t="shared" si="29"/>
        <v>0.28</v>
      </c>
      <c r="H33" s="7">
        <f t="shared" si="29"/>
        <v>0.69</v>
      </c>
      <c r="I33" s="7">
        <f t="shared" si="29"/>
        <v>0.924</v>
      </c>
      <c r="J33" s="7">
        <f t="shared" si="29"/>
        <v>2.592</v>
      </c>
      <c r="K33" s="7">
        <f t="shared" si="29"/>
        <v>0.914</v>
      </c>
    </row>
    <row r="34">
      <c r="B34" s="1" t="s">
        <v>21</v>
      </c>
      <c r="C34" s="7">
        <f t="shared" si="27"/>
        <v>1.3095</v>
      </c>
      <c r="D34" s="7">
        <f t="shared" ref="D34:K34" si="30">AVERAGE(C18:C22)</f>
        <v>1.682</v>
      </c>
      <c r="E34" s="7">
        <f t="shared" si="30"/>
        <v>1.424</v>
      </c>
      <c r="F34" s="7">
        <f t="shared" si="30"/>
        <v>2.194</v>
      </c>
      <c r="G34" s="7">
        <f t="shared" si="30"/>
        <v>0.27</v>
      </c>
      <c r="H34" s="7">
        <f t="shared" si="30"/>
        <v>0.726</v>
      </c>
      <c r="I34" s="7">
        <f t="shared" si="30"/>
        <v>0.856</v>
      </c>
      <c r="J34" s="7">
        <f t="shared" si="30"/>
        <v>2.392</v>
      </c>
      <c r="K34" s="7">
        <f t="shared" si="30"/>
        <v>0.932</v>
      </c>
    </row>
    <row r="35">
      <c r="B35" s="1" t="s">
        <v>18</v>
      </c>
      <c r="C35" s="10" t="str">
        <f t="shared" si="27"/>
        <v>#DIV/0!</v>
      </c>
      <c r="D35" s="7">
        <f t="shared" ref="D35:K35" si="31">AVERAGE(C23:C27)</f>
        <v>0.395</v>
      </c>
      <c r="E35" s="7" t="str">
        <f t="shared" si="31"/>
        <v>#DIV/0!</v>
      </c>
      <c r="F35" s="7" t="str">
        <f t="shared" si="31"/>
        <v>#DIV/0!</v>
      </c>
      <c r="G35" s="7" t="str">
        <f t="shared" si="31"/>
        <v>#DIV/0!</v>
      </c>
      <c r="H35" s="7" t="str">
        <f t="shared" si="31"/>
        <v>#DIV/0!</v>
      </c>
      <c r="I35" s="7" t="str">
        <f t="shared" si="31"/>
        <v>#DIV/0!</v>
      </c>
      <c r="J35" s="7" t="str">
        <f t="shared" si="31"/>
        <v>#DIV/0!</v>
      </c>
      <c r="K35" s="7" t="str">
        <f t="shared" si="31"/>
        <v>#DIV/0!</v>
      </c>
    </row>
    <row r="37">
      <c r="B37" s="5" t="s">
        <v>25</v>
      </c>
      <c r="C37" s="1" t="s">
        <v>12</v>
      </c>
      <c r="D37" s="1" t="s">
        <v>0</v>
      </c>
      <c r="E37" s="1" t="s">
        <v>1</v>
      </c>
      <c r="F37" s="1" t="s">
        <v>2</v>
      </c>
      <c r="G37" s="1" t="s">
        <v>3</v>
      </c>
      <c r="H37" s="1" t="s">
        <v>4</v>
      </c>
      <c r="I37" s="1" t="s">
        <v>5</v>
      </c>
      <c r="J37" s="1" t="s">
        <v>6</v>
      </c>
      <c r="K37" s="1" t="s">
        <v>7</v>
      </c>
    </row>
    <row r="38">
      <c r="B38" s="1" t="s">
        <v>24</v>
      </c>
      <c r="C38" s="7">
        <f t="shared" ref="C38:C42" si="33">AVERAGE(D38:K38)</f>
        <v>0.1359633381</v>
      </c>
      <c r="D38" s="7">
        <f t="shared" ref="D38:K38" si="32">STDEV(C3:C7)</f>
        <v>0.2021633003</v>
      </c>
      <c r="E38" s="7">
        <f t="shared" si="32"/>
        <v>0.0331662479</v>
      </c>
      <c r="F38" s="7">
        <f t="shared" si="32"/>
        <v>0.3502570485</v>
      </c>
      <c r="G38" s="7">
        <f t="shared" si="32"/>
        <v>0.04159326869</v>
      </c>
      <c r="H38" s="7">
        <f t="shared" si="32"/>
        <v>0.1328533026</v>
      </c>
      <c r="I38" s="7">
        <f t="shared" si="32"/>
        <v>0.09549869109</v>
      </c>
      <c r="J38" s="7">
        <f t="shared" si="32"/>
        <v>0.1558204094</v>
      </c>
      <c r="K38" s="7">
        <f t="shared" si="32"/>
        <v>0.07635443668</v>
      </c>
      <c r="L38" s="7"/>
    </row>
    <row r="39">
      <c r="B39" s="8">
        <v>45326.0</v>
      </c>
      <c r="C39" s="7">
        <f t="shared" si="33"/>
        <v>0.09610767665</v>
      </c>
      <c r="D39" s="6">
        <f t="shared" ref="D39:K39" si="34">STDEV(C8:C12)</f>
        <v>0.1132254388</v>
      </c>
      <c r="E39" s="7">
        <f t="shared" si="34"/>
        <v>0.1080740487</v>
      </c>
      <c r="F39" s="6">
        <f t="shared" si="34"/>
        <v>0.1156287162</v>
      </c>
      <c r="G39" s="7">
        <f t="shared" si="34"/>
        <v>0.06099180273</v>
      </c>
      <c r="H39" s="7">
        <f t="shared" si="34"/>
        <v>0.06099180273</v>
      </c>
      <c r="I39" s="7">
        <f t="shared" si="34"/>
        <v>0.05899152482</v>
      </c>
      <c r="J39" s="7">
        <f t="shared" si="34"/>
        <v>0.1574166446</v>
      </c>
      <c r="K39" s="7">
        <f t="shared" si="34"/>
        <v>0.09354143467</v>
      </c>
      <c r="L39" s="7"/>
    </row>
    <row r="40">
      <c r="B40" s="8">
        <v>45388.0</v>
      </c>
      <c r="C40" s="7">
        <f t="shared" si="33"/>
        <v>0.1144243895</v>
      </c>
      <c r="D40" s="7">
        <f t="shared" ref="D40:K40" si="35">STDEV(C13:C17)</f>
        <v>0.1160603291</v>
      </c>
      <c r="E40" s="6">
        <f t="shared" si="35"/>
        <v>0.06403124237</v>
      </c>
      <c r="F40" s="7">
        <f t="shared" si="35"/>
        <v>0.244908146</v>
      </c>
      <c r="G40" s="6">
        <f t="shared" si="35"/>
        <v>0.04415880433</v>
      </c>
      <c r="H40" s="6">
        <f t="shared" si="35"/>
        <v>0.1727715254</v>
      </c>
      <c r="I40" s="7">
        <f t="shared" si="35"/>
        <v>0.1011434625</v>
      </c>
      <c r="J40" s="7">
        <f t="shared" si="35"/>
        <v>0.1003493896</v>
      </c>
      <c r="K40" s="7">
        <f t="shared" si="35"/>
        <v>0.07197221686</v>
      </c>
      <c r="L40" s="7"/>
    </row>
    <row r="41">
      <c r="B41" s="1" t="s">
        <v>21</v>
      </c>
      <c r="C41" s="6">
        <f t="shared" si="33"/>
        <v>0.1238667363</v>
      </c>
      <c r="D41" s="7">
        <f t="shared" ref="D41:K41" si="36">STDEV(C18:C22)</f>
        <v>0.1540129865</v>
      </c>
      <c r="E41" s="7">
        <f t="shared" si="36"/>
        <v>0.1128273017</v>
      </c>
      <c r="F41" s="7">
        <f t="shared" si="36"/>
        <v>0.2396455716</v>
      </c>
      <c r="G41" s="7">
        <f t="shared" si="36"/>
        <v>0.05099019514</v>
      </c>
      <c r="H41" s="6">
        <f t="shared" si="36"/>
        <v>0.1714059509</v>
      </c>
      <c r="I41" s="6">
        <f t="shared" si="36"/>
        <v>0.05504543578</v>
      </c>
      <c r="J41" s="6">
        <f t="shared" si="36"/>
        <v>0.1265701387</v>
      </c>
      <c r="K41" s="6">
        <f t="shared" si="36"/>
        <v>0.08043631021</v>
      </c>
      <c r="L41" s="6"/>
    </row>
    <row r="42">
      <c r="B42" s="1" t="s">
        <v>18</v>
      </c>
      <c r="C42" s="10" t="str">
        <f t="shared" si="33"/>
        <v>#DIV/0!</v>
      </c>
      <c r="D42" s="7">
        <f t="shared" ref="D42:K42" si="37">STDEV(C23:C27)</f>
        <v>0.4030508653</v>
      </c>
      <c r="E42" s="7" t="str">
        <f t="shared" si="37"/>
        <v>#DIV/0!</v>
      </c>
      <c r="F42" s="7" t="str">
        <f t="shared" si="37"/>
        <v>#DIV/0!</v>
      </c>
      <c r="G42" s="7" t="str">
        <f t="shared" si="37"/>
        <v>#DIV/0!</v>
      </c>
      <c r="H42" s="6" t="str">
        <f t="shared" si="37"/>
        <v>#DIV/0!</v>
      </c>
      <c r="I42" s="7" t="str">
        <f t="shared" si="37"/>
        <v>#DIV/0!</v>
      </c>
      <c r="J42" s="7" t="str">
        <f t="shared" si="37"/>
        <v>#DIV/0!</v>
      </c>
      <c r="K42" s="7" t="str">
        <f t="shared" si="37"/>
        <v>#DIV/0!</v>
      </c>
      <c r="L42" s="7"/>
    </row>
    <row r="44">
      <c r="B44" s="5" t="s">
        <v>14</v>
      </c>
      <c r="C44" s="1" t="s">
        <v>12</v>
      </c>
      <c r="D44" s="1" t="s">
        <v>0</v>
      </c>
      <c r="E44" s="1" t="s">
        <v>1</v>
      </c>
      <c r="F44" s="1" t="s">
        <v>2</v>
      </c>
      <c r="G44" s="1" t="s">
        <v>3</v>
      </c>
      <c r="H44" s="1" t="s">
        <v>4</v>
      </c>
      <c r="I44" s="1" t="s">
        <v>5</v>
      </c>
      <c r="J44" s="1" t="s">
        <v>6</v>
      </c>
      <c r="K44" s="1" t="s">
        <v>7</v>
      </c>
    </row>
    <row r="45">
      <c r="B45" s="1" t="s">
        <v>24</v>
      </c>
      <c r="C45" s="9">
        <f t="shared" ref="C45:C49" si="39">AVERAGE(D45:K45)</f>
        <v>1.52</v>
      </c>
      <c r="D45" s="9">
        <f t="shared" ref="D45:K45" si="38">MAX(C3:C7)</f>
        <v>1.94</v>
      </c>
      <c r="E45" s="9">
        <f t="shared" si="38"/>
        <v>1.38</v>
      </c>
      <c r="F45" s="10">
        <f t="shared" si="38"/>
        <v>2.5</v>
      </c>
      <c r="G45" s="10">
        <f t="shared" si="38"/>
        <v>0.32</v>
      </c>
      <c r="H45" s="10">
        <f t="shared" si="38"/>
        <v>1</v>
      </c>
      <c r="I45" s="9">
        <f t="shared" si="38"/>
        <v>1.08</v>
      </c>
      <c r="J45" s="9">
        <f t="shared" si="38"/>
        <v>2.85</v>
      </c>
      <c r="K45" s="9">
        <f t="shared" si="38"/>
        <v>1.09</v>
      </c>
    </row>
    <row r="46">
      <c r="B46" s="8">
        <v>45326.0</v>
      </c>
      <c r="C46" s="10">
        <f t="shared" si="39"/>
        <v>1.43625</v>
      </c>
      <c r="D46" s="10">
        <f t="shared" ref="D46:K46" si="40">MAX(C8:C12)</f>
        <v>1.72</v>
      </c>
      <c r="E46" s="10">
        <f t="shared" si="40"/>
        <v>1.46</v>
      </c>
      <c r="F46" s="10">
        <f t="shared" si="40"/>
        <v>2.4</v>
      </c>
      <c r="G46" s="10">
        <f t="shared" si="40"/>
        <v>0.36</v>
      </c>
      <c r="H46" s="9">
        <f t="shared" si="40"/>
        <v>0.93</v>
      </c>
      <c r="I46" s="10">
        <f t="shared" si="40"/>
        <v>0.94</v>
      </c>
      <c r="J46" s="10">
        <f t="shared" si="40"/>
        <v>2.72</v>
      </c>
      <c r="K46" s="10">
        <f t="shared" si="40"/>
        <v>0.96</v>
      </c>
    </row>
    <row r="47">
      <c r="B47" s="8">
        <v>45388.0</v>
      </c>
      <c r="C47" s="10">
        <f t="shared" si="39"/>
        <v>1.51875</v>
      </c>
      <c r="D47" s="10">
        <f t="shared" ref="D47:K47" si="41">MAX(C13:C17)</f>
        <v>1.81</v>
      </c>
      <c r="E47" s="10">
        <f t="shared" si="41"/>
        <v>1.48</v>
      </c>
      <c r="F47" s="10">
        <f t="shared" si="41"/>
        <v>2.82</v>
      </c>
      <c r="G47" s="10">
        <f t="shared" si="41"/>
        <v>0.34</v>
      </c>
      <c r="H47" s="10">
        <f t="shared" si="41"/>
        <v>0.91</v>
      </c>
      <c r="I47" s="10">
        <f t="shared" si="41"/>
        <v>1.09</v>
      </c>
      <c r="J47" s="10">
        <f t="shared" si="41"/>
        <v>2.7</v>
      </c>
      <c r="K47" s="10">
        <f t="shared" si="41"/>
        <v>1</v>
      </c>
    </row>
    <row r="48">
      <c r="B48" s="1" t="s">
        <v>21</v>
      </c>
      <c r="C48" s="10">
        <f t="shared" si="39"/>
        <v>1.465</v>
      </c>
      <c r="D48" s="10">
        <f t="shared" ref="D48:K48" si="42">MAX(C18:C22)</f>
        <v>1.94</v>
      </c>
      <c r="E48" s="10">
        <f t="shared" si="42"/>
        <v>1.54</v>
      </c>
      <c r="F48" s="10">
        <f t="shared" si="42"/>
        <v>2.52</v>
      </c>
      <c r="G48" s="9">
        <f t="shared" si="42"/>
        <v>0.35</v>
      </c>
      <c r="H48" s="10">
        <f t="shared" si="42"/>
        <v>0.92</v>
      </c>
      <c r="I48" s="10">
        <f t="shared" si="42"/>
        <v>0.91</v>
      </c>
      <c r="J48" s="10">
        <f t="shared" si="42"/>
        <v>2.49</v>
      </c>
      <c r="K48" s="10">
        <f t="shared" si="42"/>
        <v>1.05</v>
      </c>
    </row>
    <row r="49">
      <c r="B49" s="1" t="s">
        <v>18</v>
      </c>
      <c r="C49" s="10">
        <f t="shared" si="39"/>
        <v>0.085</v>
      </c>
      <c r="D49" s="10">
        <f t="shared" ref="D49:K49" si="43">MAX(C23:C27)</f>
        <v>0.68</v>
      </c>
      <c r="E49" s="10">
        <f t="shared" si="43"/>
        <v>0</v>
      </c>
      <c r="F49" s="9">
        <f t="shared" si="43"/>
        <v>0</v>
      </c>
      <c r="G49" s="10">
        <f t="shared" si="43"/>
        <v>0</v>
      </c>
      <c r="H49" s="10">
        <f t="shared" si="43"/>
        <v>0</v>
      </c>
      <c r="I49" s="10">
        <f t="shared" si="43"/>
        <v>0</v>
      </c>
      <c r="J49" s="10">
        <f t="shared" si="43"/>
        <v>0</v>
      </c>
      <c r="K49" s="10">
        <f t="shared" si="43"/>
        <v>0</v>
      </c>
    </row>
  </sheetData>
  <mergeCells count="7">
    <mergeCell ref="B3:B22"/>
    <mergeCell ref="M3:M7"/>
    <mergeCell ref="M8:M12"/>
    <mergeCell ref="M13:M17"/>
    <mergeCell ref="M18:M22"/>
    <mergeCell ref="B23:B27"/>
    <mergeCell ref="M23:M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>
        <v>1.94</v>
      </c>
      <c r="C2" s="1">
        <v>1.35</v>
      </c>
      <c r="D2" s="1">
        <v>2.26</v>
      </c>
      <c r="E2" s="1">
        <v>0.23</v>
      </c>
      <c r="F2" s="1">
        <v>0.71</v>
      </c>
      <c r="G2" s="1">
        <v>1.08</v>
      </c>
      <c r="H2" s="1">
        <v>2.6</v>
      </c>
      <c r="I2" s="1">
        <v>0.96</v>
      </c>
    </row>
    <row r="3">
      <c r="A3" s="1">
        <v>2.0</v>
      </c>
      <c r="B3" s="1">
        <v>1.44</v>
      </c>
      <c r="C3" s="1">
        <v>1.29</v>
      </c>
      <c r="D3" s="1">
        <v>1.67</v>
      </c>
      <c r="E3" s="1">
        <v>0.3</v>
      </c>
      <c r="F3" s="1">
        <v>0.96</v>
      </c>
      <c r="G3" s="1">
        <v>0.94</v>
      </c>
      <c r="H3" s="1">
        <v>2.85</v>
      </c>
      <c r="I3" s="1">
        <v>1.09</v>
      </c>
    </row>
    <row r="4">
      <c r="A4" s="1">
        <v>3.0</v>
      </c>
      <c r="B4" s="1">
        <v>1.48</v>
      </c>
      <c r="C4" s="1">
        <v>1.33</v>
      </c>
      <c r="D4" s="1">
        <v>2.5</v>
      </c>
      <c r="E4" s="1">
        <v>0.32</v>
      </c>
      <c r="F4" s="1">
        <v>1.0</v>
      </c>
      <c r="G4" s="1">
        <v>0.9</v>
      </c>
      <c r="H4" s="1">
        <v>2.45</v>
      </c>
      <c r="I4" s="1">
        <v>0.92</v>
      </c>
    </row>
    <row r="5">
      <c r="A5" s="1">
        <v>4.0</v>
      </c>
      <c r="B5" s="1">
        <v>1.73</v>
      </c>
      <c r="C5" s="1">
        <v>1.35</v>
      </c>
      <c r="D5" s="1">
        <v>2.42</v>
      </c>
      <c r="E5" s="1">
        <v>0.32</v>
      </c>
      <c r="F5" s="1">
        <v>0.9</v>
      </c>
      <c r="G5" s="1">
        <v>0.82</v>
      </c>
      <c r="H5" s="1">
        <v>2.71</v>
      </c>
      <c r="I5" s="1">
        <v>0.9</v>
      </c>
    </row>
    <row r="6">
      <c r="A6" s="1">
        <v>5.0</v>
      </c>
      <c r="B6" s="1">
        <v>1.65</v>
      </c>
      <c r="C6" s="1">
        <v>1.38</v>
      </c>
      <c r="D6" s="1">
        <v>1.92</v>
      </c>
      <c r="E6" s="1">
        <v>0.25</v>
      </c>
      <c r="F6" s="1">
        <v>0.73</v>
      </c>
      <c r="G6" s="1">
        <v>0.9</v>
      </c>
      <c r="H6" s="1">
        <v>2.77</v>
      </c>
      <c r="I6" s="1">
        <v>1.01</v>
      </c>
    </row>
    <row r="7">
      <c r="A7" s="1">
        <v>6.0</v>
      </c>
      <c r="B7" s="1">
        <v>1.7</v>
      </c>
      <c r="C7" s="1">
        <v>1.24</v>
      </c>
      <c r="D7" s="1">
        <v>2.4</v>
      </c>
      <c r="E7" s="1">
        <v>0.3</v>
      </c>
      <c r="F7" s="1">
        <v>0.89</v>
      </c>
      <c r="G7" s="1">
        <v>0.8</v>
      </c>
      <c r="H7" s="1">
        <v>2.72</v>
      </c>
      <c r="I7" s="1">
        <v>0.75</v>
      </c>
    </row>
    <row r="8">
      <c r="A8" s="1">
        <v>7.0</v>
      </c>
      <c r="B8" s="1">
        <v>1.65</v>
      </c>
      <c r="C8" s="1">
        <v>1.44</v>
      </c>
      <c r="D8" s="1">
        <v>2.19</v>
      </c>
      <c r="E8" s="1">
        <v>0.28</v>
      </c>
      <c r="F8" s="1">
        <v>0.83</v>
      </c>
      <c r="G8" s="1">
        <v>0.92</v>
      </c>
      <c r="H8" s="1">
        <v>2.64</v>
      </c>
      <c r="I8" s="1">
        <v>0.93</v>
      </c>
    </row>
    <row r="9">
      <c r="A9" s="1">
        <v>8.0</v>
      </c>
      <c r="B9" s="1">
        <v>1.72</v>
      </c>
      <c r="C9" s="1">
        <v>1.24</v>
      </c>
      <c r="D9" s="1">
        <v>2.15</v>
      </c>
      <c r="E9" s="1">
        <v>0.36</v>
      </c>
      <c r="F9" s="1">
        <v>0.78</v>
      </c>
      <c r="G9" s="1">
        <v>0.83</v>
      </c>
      <c r="H9" s="1">
        <v>2.31</v>
      </c>
      <c r="I9" s="1">
        <v>0.96</v>
      </c>
    </row>
    <row r="10">
      <c r="A10" s="1">
        <v>9.0</v>
      </c>
      <c r="B10" s="1">
        <v>1.44</v>
      </c>
      <c r="C10" s="1">
        <v>1.4</v>
      </c>
      <c r="D10" s="1">
        <v>2.25</v>
      </c>
      <c r="E10" s="1">
        <v>0.28</v>
      </c>
      <c r="F10" s="1">
        <v>0.81</v>
      </c>
      <c r="G10" s="1">
        <v>0.94</v>
      </c>
      <c r="H10" s="1">
        <v>2.52</v>
      </c>
      <c r="I10" s="1">
        <v>0.84</v>
      </c>
    </row>
    <row r="11">
      <c r="A11" s="1">
        <v>10.0</v>
      </c>
      <c r="B11" s="1">
        <v>1.58</v>
      </c>
      <c r="C11" s="1">
        <v>1.46</v>
      </c>
      <c r="D11" s="1">
        <v>2.1</v>
      </c>
      <c r="E11" s="1">
        <v>0.19</v>
      </c>
      <c r="F11" s="1">
        <v>0.93</v>
      </c>
      <c r="G11" s="1">
        <v>0.88</v>
      </c>
      <c r="H11" s="1">
        <v>2.48</v>
      </c>
      <c r="I11" s="1">
        <v>0.77</v>
      </c>
    </row>
    <row r="12">
      <c r="A12" s="1">
        <v>11.0</v>
      </c>
      <c r="B12" s="1">
        <v>1.81</v>
      </c>
      <c r="C12" s="1">
        <v>1.46</v>
      </c>
      <c r="D12" s="1">
        <v>2.7</v>
      </c>
      <c r="E12" s="1">
        <v>0.34</v>
      </c>
      <c r="F12" s="1">
        <v>0.58</v>
      </c>
      <c r="G12" s="1">
        <v>1.09</v>
      </c>
      <c r="H12" s="1">
        <v>2.7</v>
      </c>
      <c r="I12" s="1">
        <v>0.82</v>
      </c>
    </row>
    <row r="13">
      <c r="A13" s="1">
        <v>12.0</v>
      </c>
      <c r="B13" s="1">
        <v>1.52</v>
      </c>
      <c r="C13" s="1">
        <v>1.38</v>
      </c>
      <c r="D13" s="1">
        <v>2.2</v>
      </c>
      <c r="E13" s="1">
        <v>0.24</v>
      </c>
      <c r="F13" s="1">
        <v>0.48</v>
      </c>
      <c r="G13" s="1">
        <v>0.84</v>
      </c>
      <c r="H13" s="1">
        <v>2.64</v>
      </c>
      <c r="I13" s="1">
        <v>0.9</v>
      </c>
    </row>
    <row r="14">
      <c r="A14" s="1">
        <v>13.0</v>
      </c>
      <c r="B14" s="1">
        <v>1.72</v>
      </c>
      <c r="C14" s="1">
        <v>1.32</v>
      </c>
      <c r="D14" s="1">
        <v>2.6</v>
      </c>
      <c r="E14" s="1">
        <v>0.27</v>
      </c>
      <c r="F14" s="1">
        <v>0.67</v>
      </c>
      <c r="G14" s="1">
        <v>0.94</v>
      </c>
      <c r="H14" s="1">
        <v>2.59</v>
      </c>
      <c r="I14" s="1">
        <v>1.0</v>
      </c>
    </row>
    <row r="15">
      <c r="A15" s="1">
        <v>14.0</v>
      </c>
      <c r="B15" s="1">
        <v>1.61</v>
      </c>
      <c r="C15" s="1">
        <v>1.41</v>
      </c>
      <c r="D15" s="1">
        <v>2.82</v>
      </c>
      <c r="E15" s="1">
        <v>0.24</v>
      </c>
      <c r="F15" s="1">
        <v>0.91</v>
      </c>
      <c r="G15" s="1">
        <v>0.9</v>
      </c>
      <c r="H15" s="1">
        <v>2.43</v>
      </c>
      <c r="I15" s="1">
        <v>0.97</v>
      </c>
    </row>
    <row r="16">
      <c r="A16" s="1">
        <v>15.0</v>
      </c>
      <c r="B16" s="1">
        <v>1.58</v>
      </c>
      <c r="C16" s="1">
        <v>1.48</v>
      </c>
      <c r="D16" s="1">
        <v>2.41</v>
      </c>
      <c r="E16" s="1">
        <v>0.31</v>
      </c>
      <c r="F16" s="1">
        <v>0.81</v>
      </c>
      <c r="G16" s="1">
        <v>0.85</v>
      </c>
      <c r="H16" s="1">
        <v>2.6</v>
      </c>
      <c r="I16" s="1">
        <v>0.88</v>
      </c>
    </row>
    <row r="17">
      <c r="A17" s="1">
        <v>16.0</v>
      </c>
      <c r="B17" s="1">
        <v>1.56</v>
      </c>
      <c r="C17" s="1">
        <v>1.46</v>
      </c>
      <c r="D17" s="1">
        <v>2.37</v>
      </c>
      <c r="E17" s="1">
        <v>0.25</v>
      </c>
      <c r="F17" s="1">
        <v>0.83</v>
      </c>
      <c r="G17" s="1">
        <v>0.91</v>
      </c>
      <c r="H17" s="1">
        <v>2.43</v>
      </c>
      <c r="I17" s="1">
        <v>0.88</v>
      </c>
    </row>
    <row r="18">
      <c r="A18" s="1">
        <v>17.0</v>
      </c>
      <c r="B18" s="1">
        <v>1.58</v>
      </c>
      <c r="C18" s="1">
        <v>1.29</v>
      </c>
      <c r="D18" s="1">
        <v>2.52</v>
      </c>
      <c r="E18" s="1">
        <v>0.35</v>
      </c>
      <c r="F18" s="1">
        <v>0.64</v>
      </c>
      <c r="G18" s="1">
        <v>0.8</v>
      </c>
      <c r="H18" s="1">
        <v>2.17</v>
      </c>
      <c r="I18" s="1">
        <v>0.96</v>
      </c>
    </row>
    <row r="19">
      <c r="A19" s="1">
        <v>18.0</v>
      </c>
      <c r="B19" s="1">
        <v>1.94</v>
      </c>
      <c r="C19" s="1">
        <v>1.32</v>
      </c>
      <c r="D19" s="1">
        <v>2.03</v>
      </c>
      <c r="E19" s="1">
        <v>0.27</v>
      </c>
      <c r="F19" s="1">
        <v>0.48</v>
      </c>
      <c r="G19" s="1">
        <v>0.91</v>
      </c>
      <c r="H19" s="1">
        <v>2.44</v>
      </c>
      <c r="I19" s="1">
        <v>1.05</v>
      </c>
    </row>
    <row r="20">
      <c r="A20" s="1">
        <v>19.0</v>
      </c>
      <c r="B20" s="1">
        <v>1.63</v>
      </c>
      <c r="C20" s="1">
        <v>1.54</v>
      </c>
      <c r="D20" s="1">
        <v>2.09</v>
      </c>
      <c r="E20" s="1">
        <v>0.27</v>
      </c>
      <c r="F20" s="1">
        <v>0.76</v>
      </c>
      <c r="G20" s="1">
        <v>0.8</v>
      </c>
      <c r="H20" s="1">
        <v>2.43</v>
      </c>
      <c r="I20" s="1">
        <v>0.93</v>
      </c>
    </row>
    <row r="21">
      <c r="A21" s="1">
        <v>20.0</v>
      </c>
      <c r="B21" s="1">
        <v>1.7</v>
      </c>
      <c r="C21" s="1">
        <v>1.51</v>
      </c>
      <c r="D21" s="1">
        <v>1.96</v>
      </c>
      <c r="E21" s="1">
        <v>0.21</v>
      </c>
      <c r="F21" s="1">
        <v>0.92</v>
      </c>
      <c r="G21" s="1">
        <v>0.86</v>
      </c>
      <c r="H21" s="1">
        <v>2.49</v>
      </c>
      <c r="I21" s="1">
        <v>0.84</v>
      </c>
    </row>
    <row r="23">
      <c r="B23" s="14">
        <f t="shared" ref="B23:I23" si="1">STDEV(B2:B21)/AVERAGE(B2:B21)</f>
        <v>0.08505710044</v>
      </c>
      <c r="C23" s="14">
        <f t="shared" si="1"/>
        <v>0.06283400974</v>
      </c>
      <c r="D23" s="14">
        <f t="shared" si="1"/>
        <v>0.1234713812</v>
      </c>
      <c r="E23" s="14">
        <f t="shared" si="1"/>
        <v>0.1656437362</v>
      </c>
      <c r="F23" s="14">
        <f t="shared" si="1"/>
        <v>0.1931992267</v>
      </c>
      <c r="G23" s="14">
        <f t="shared" si="1"/>
        <v>0.08981000412</v>
      </c>
      <c r="H23" s="14">
        <f t="shared" si="1"/>
        <v>0.06459234162</v>
      </c>
      <c r="I23" s="14">
        <f t="shared" si="1"/>
        <v>0.09546362658</v>
      </c>
      <c r="J23" s="14">
        <f>AVERAGE(B23:I23)</f>
        <v>0.1100089283</v>
      </c>
    </row>
    <row r="27">
      <c r="B27" s="10">
        <f t="shared" ref="B27:I27" si="2">AVERAGE(B2:B21)*10</f>
        <v>16.49</v>
      </c>
      <c r="C27" s="10">
        <f t="shared" si="2"/>
        <v>13.825</v>
      </c>
      <c r="D27" s="10">
        <f t="shared" si="2"/>
        <v>22.78</v>
      </c>
      <c r="E27" s="10">
        <f t="shared" si="2"/>
        <v>2.79</v>
      </c>
      <c r="F27" s="10">
        <f t="shared" si="2"/>
        <v>7.81</v>
      </c>
      <c r="G27" s="10">
        <f t="shared" si="2"/>
        <v>8.955</v>
      </c>
      <c r="H27" s="10">
        <f t="shared" si="2"/>
        <v>25.485</v>
      </c>
      <c r="I27" s="10">
        <f t="shared" si="2"/>
        <v>9.18</v>
      </c>
      <c r="J27" s="10">
        <f>AVERAGE(B27:I27)</f>
        <v>13.414375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8.63"/>
    <col customWidth="1" min="3" max="3" width="5.88"/>
    <col customWidth="1" min="4" max="5" width="6.75"/>
    <col customWidth="1" min="6" max="6" width="5.63"/>
    <col customWidth="1" min="7" max="7" width="7.38"/>
    <col customWidth="1" min="8" max="9" width="9.13"/>
    <col customWidth="1" min="10" max="10" width="6.0"/>
    <col customWidth="1" min="11" max="11" width="5.13"/>
    <col customWidth="1" min="12" max="13" width="8.63"/>
    <col customWidth="1" min="14" max="14" width="7.13"/>
    <col customWidth="1" min="15" max="15" width="5.88"/>
    <col customWidth="1" min="16" max="16" width="6.75"/>
    <col customWidth="1" min="17" max="17" width="4.25"/>
    <col customWidth="1" min="18" max="19" width="5.63"/>
    <col customWidth="1" min="20" max="21" width="6.0"/>
    <col customWidth="1" min="22" max="22" width="4.75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O2" s="1" t="s">
        <v>8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9</v>
      </c>
      <c r="U2" s="1" t="s">
        <v>10</v>
      </c>
      <c r="V2" s="1" t="s">
        <v>6</v>
      </c>
      <c r="W2" s="1" t="s">
        <v>7</v>
      </c>
    </row>
    <row r="3">
      <c r="B3" s="2" t="s">
        <v>38</v>
      </c>
      <c r="C3" s="1">
        <v>0.0</v>
      </c>
      <c r="D3" s="1">
        <v>3.2</v>
      </c>
      <c r="E3" s="1">
        <v>0.0</v>
      </c>
      <c r="F3" s="1">
        <v>0.53</v>
      </c>
      <c r="G3" s="1">
        <v>0.79</v>
      </c>
      <c r="H3" s="1">
        <v>0.52</v>
      </c>
      <c r="I3" s="1">
        <v>0.0</v>
      </c>
      <c r="J3" s="1">
        <v>3.51</v>
      </c>
      <c r="M3" s="2" t="s">
        <v>12</v>
      </c>
      <c r="N3" s="1" t="s">
        <v>12</v>
      </c>
      <c r="O3" s="3">
        <f t="shared" ref="O3:W3" si="1">AVERAGE(O8,O13,O18,O23)</f>
        <v>3.015881593</v>
      </c>
      <c r="P3" s="3">
        <f t="shared" si="1"/>
        <v>0</v>
      </c>
      <c r="Q3" s="3">
        <f t="shared" si="1"/>
        <v>6.402356103</v>
      </c>
      <c r="R3" s="3">
        <f t="shared" si="1"/>
        <v>0</v>
      </c>
      <c r="S3" s="3">
        <f t="shared" si="1"/>
        <v>0.8978047244</v>
      </c>
      <c r="T3" s="3">
        <f t="shared" si="1"/>
        <v>1.503395071</v>
      </c>
      <c r="U3" s="3">
        <f t="shared" si="1"/>
        <v>1.030454871</v>
      </c>
      <c r="V3" s="3">
        <f t="shared" si="1"/>
        <v>0</v>
      </c>
      <c r="W3" s="3">
        <f t="shared" si="1"/>
        <v>11.26303208</v>
      </c>
    </row>
    <row r="4">
      <c r="C4" s="1">
        <v>0.0</v>
      </c>
      <c r="D4" s="1">
        <v>3.19</v>
      </c>
      <c r="E4" s="1">
        <v>0.0</v>
      </c>
      <c r="F4" s="1">
        <v>0.53</v>
      </c>
      <c r="G4" s="1">
        <v>0.78</v>
      </c>
      <c r="H4" s="1">
        <v>0.51</v>
      </c>
      <c r="I4" s="1">
        <v>0.0</v>
      </c>
      <c r="J4" s="1">
        <v>5.66</v>
      </c>
      <c r="N4" s="1" t="s">
        <v>13</v>
      </c>
      <c r="O4" s="3">
        <f t="shared" ref="O4:W4" si="2">AVERAGE(O9,O14,O19,O24)</f>
        <v>5.664809307</v>
      </c>
      <c r="P4" s="10" t="str">
        <f t="shared" si="2"/>
        <v>#DIV/0!</v>
      </c>
      <c r="Q4" s="3">
        <f t="shared" si="2"/>
        <v>5.689310078</v>
      </c>
      <c r="R4" s="10" t="str">
        <f t="shared" si="2"/>
        <v>#DIV/0!</v>
      </c>
      <c r="S4" s="3">
        <f t="shared" si="2"/>
        <v>0.7867359081</v>
      </c>
      <c r="T4" s="3">
        <f t="shared" si="2"/>
        <v>1.330472152</v>
      </c>
      <c r="U4" s="3">
        <f t="shared" si="2"/>
        <v>0.9079440216</v>
      </c>
      <c r="V4" s="10" t="str">
        <f t="shared" si="2"/>
        <v>#DIV/0!</v>
      </c>
      <c r="W4" s="3">
        <f t="shared" si="2"/>
        <v>10.13589351</v>
      </c>
    </row>
    <row r="5">
      <c r="C5" s="1">
        <v>0.0</v>
      </c>
      <c r="D5" s="1">
        <v>3.16</v>
      </c>
      <c r="E5" s="1">
        <v>0.0</v>
      </c>
      <c r="F5" s="1">
        <v>0.48</v>
      </c>
      <c r="G5" s="1">
        <v>0.78</v>
      </c>
      <c r="H5" s="1">
        <v>0.51</v>
      </c>
      <c r="I5" s="1">
        <v>0.0</v>
      </c>
      <c r="J5" s="1">
        <v>4.64</v>
      </c>
      <c r="N5" s="1" t="s">
        <v>14</v>
      </c>
      <c r="O5" s="3">
        <f t="shared" ref="O5:W5" si="3">AVERAGE(O10,O15,O20,O25)</f>
        <v>18.565</v>
      </c>
      <c r="P5" s="3">
        <f t="shared" si="3"/>
        <v>0</v>
      </c>
      <c r="Q5" s="3">
        <f t="shared" si="3"/>
        <v>10.4525</v>
      </c>
      <c r="R5" s="3">
        <f t="shared" si="3"/>
        <v>0</v>
      </c>
      <c r="S5" s="3">
        <f t="shared" si="3"/>
        <v>1.4575</v>
      </c>
      <c r="T5" s="3">
        <f t="shared" si="3"/>
        <v>2.445</v>
      </c>
      <c r="U5" s="3">
        <f t="shared" si="3"/>
        <v>1.6725</v>
      </c>
      <c r="V5" s="3">
        <f t="shared" si="3"/>
        <v>0</v>
      </c>
      <c r="W5" s="3">
        <f t="shared" si="3"/>
        <v>18.565</v>
      </c>
    </row>
    <row r="6">
      <c r="C6" s="1">
        <v>0.0</v>
      </c>
      <c r="D6" s="1">
        <v>3.19</v>
      </c>
      <c r="E6" s="1">
        <v>0.0</v>
      </c>
      <c r="F6" s="1">
        <v>0.43</v>
      </c>
      <c r="G6" s="1">
        <v>0.76</v>
      </c>
      <c r="H6" s="1">
        <v>0.51</v>
      </c>
      <c r="I6" s="1">
        <v>0.0</v>
      </c>
      <c r="J6" s="1">
        <v>5.79</v>
      </c>
      <c r="N6" s="1" t="s">
        <v>15</v>
      </c>
      <c r="O6" s="3">
        <f t="shared" ref="O6:W6" si="4">AVERAGE(O11,O16,O21,O26)</f>
        <v>0</v>
      </c>
      <c r="P6" s="3">
        <f t="shared" si="4"/>
        <v>0</v>
      </c>
      <c r="Q6" s="3">
        <f t="shared" si="4"/>
        <v>2.362212206</v>
      </c>
      <c r="R6" s="3">
        <f t="shared" si="4"/>
        <v>0</v>
      </c>
      <c r="S6" s="3">
        <f t="shared" si="4"/>
        <v>0.3376094487</v>
      </c>
      <c r="T6" s="3">
        <f t="shared" si="4"/>
        <v>0.5612901416</v>
      </c>
      <c r="U6" s="3">
        <f t="shared" si="4"/>
        <v>0.3879097424</v>
      </c>
      <c r="V6" s="3">
        <f t="shared" si="4"/>
        <v>0</v>
      </c>
      <c r="W6" s="3">
        <f t="shared" si="4"/>
        <v>3.921064169</v>
      </c>
    </row>
    <row r="7">
      <c r="C7" s="1">
        <v>0.0</v>
      </c>
      <c r="D7" s="1">
        <v>3.15</v>
      </c>
      <c r="E7" s="1">
        <v>0.0</v>
      </c>
      <c r="F7" s="1">
        <v>0.41</v>
      </c>
      <c r="G7" s="1">
        <v>0.77</v>
      </c>
      <c r="H7" s="1">
        <v>0.5</v>
      </c>
      <c r="I7" s="1">
        <v>0.0</v>
      </c>
      <c r="J7" s="1">
        <v>5.9</v>
      </c>
      <c r="N7" s="1" t="s">
        <v>16</v>
      </c>
      <c r="O7" s="3">
        <f t="shared" ref="O7:W7" si="5">AVERAGE(O12,O17,O22,O27)</f>
        <v>0.3788594487</v>
      </c>
      <c r="P7" s="3">
        <f t="shared" si="5"/>
        <v>0</v>
      </c>
      <c r="Q7" s="3">
        <f t="shared" si="5"/>
        <v>6.397356103</v>
      </c>
      <c r="R7" s="3">
        <f t="shared" si="5"/>
        <v>0</v>
      </c>
      <c r="S7" s="3">
        <f t="shared" si="5"/>
        <v>0.8988047244</v>
      </c>
      <c r="T7" s="3">
        <f t="shared" si="5"/>
        <v>1.504395071</v>
      </c>
      <c r="U7" s="3">
        <f t="shared" si="5"/>
        <v>1.031454871</v>
      </c>
      <c r="V7" s="3">
        <f t="shared" si="5"/>
        <v>0</v>
      </c>
      <c r="W7" s="3">
        <f t="shared" si="5"/>
        <v>11.22553208</v>
      </c>
    </row>
    <row r="8">
      <c r="C8" s="1">
        <v>0.0</v>
      </c>
      <c r="D8" s="1">
        <v>3.15</v>
      </c>
      <c r="E8" s="1">
        <v>0.0</v>
      </c>
      <c r="F8" s="1">
        <v>0.46</v>
      </c>
      <c r="G8" s="1">
        <v>0.75</v>
      </c>
      <c r="H8" s="1">
        <v>0.51</v>
      </c>
      <c r="I8" s="1">
        <v>0.0</v>
      </c>
      <c r="J8" s="1">
        <v>5.79</v>
      </c>
      <c r="M8" s="4" t="s">
        <v>18</v>
      </c>
      <c r="N8" s="1" t="s">
        <v>12</v>
      </c>
      <c r="O8" s="3">
        <f>AVERAGE(C23:J27)</f>
        <v>8.080026372</v>
      </c>
      <c r="P8" s="3">
        <f t="shared" ref="P8:W8" si="6">AVERAGE(C23:C27)</f>
        <v>0</v>
      </c>
      <c r="Q8" s="3">
        <f t="shared" si="6"/>
        <v>15.99942441</v>
      </c>
      <c r="R8" s="3">
        <f t="shared" si="6"/>
        <v>0</v>
      </c>
      <c r="S8" s="3">
        <f t="shared" si="6"/>
        <v>2.275218897</v>
      </c>
      <c r="T8" s="3">
        <f t="shared" si="6"/>
        <v>3.777580283</v>
      </c>
      <c r="U8" s="3">
        <f t="shared" si="6"/>
        <v>2.575819485</v>
      </c>
      <c r="V8" s="3">
        <f t="shared" si="6"/>
        <v>0</v>
      </c>
      <c r="W8" s="3">
        <f t="shared" si="6"/>
        <v>27.89212834</v>
      </c>
    </row>
    <row r="9">
      <c r="C9" s="1">
        <v>0.0</v>
      </c>
      <c r="D9" s="1">
        <v>3.15</v>
      </c>
      <c r="E9" s="1">
        <v>0.0</v>
      </c>
      <c r="F9" s="1">
        <v>0.45</v>
      </c>
      <c r="G9" s="1">
        <v>0.75</v>
      </c>
      <c r="H9" s="1">
        <v>0.51</v>
      </c>
      <c r="I9" s="1">
        <v>0.0</v>
      </c>
      <c r="J9" s="1">
        <v>5.72</v>
      </c>
      <c r="N9" s="1" t="s">
        <v>13</v>
      </c>
      <c r="O9" s="3">
        <f>STDEV(C23:J27)</f>
        <v>16.76675815</v>
      </c>
      <c r="P9" s="3" t="str">
        <f t="shared" ref="P9:W9" si="7">STDEV(C23:C27)</f>
        <v>#DIV/0!</v>
      </c>
      <c r="Q9" s="3">
        <f t="shared" si="7"/>
        <v>22.5858046</v>
      </c>
      <c r="R9" s="3" t="str">
        <f t="shared" si="7"/>
        <v>#DIV/0!</v>
      </c>
      <c r="S9" s="3">
        <f t="shared" si="7"/>
        <v>3.118031337</v>
      </c>
      <c r="T9" s="3">
        <f t="shared" si="7"/>
        <v>5.306722855</v>
      </c>
      <c r="U9" s="3">
        <f t="shared" si="7"/>
        <v>3.626298861</v>
      </c>
      <c r="V9" s="3" t="str">
        <f t="shared" si="7"/>
        <v>#DIV/0!</v>
      </c>
      <c r="W9" s="3">
        <f t="shared" si="7"/>
        <v>39.25555857</v>
      </c>
    </row>
    <row r="10">
      <c r="C10" s="1">
        <v>0.0</v>
      </c>
      <c r="D10" s="1">
        <v>3.13</v>
      </c>
      <c r="E10" s="1">
        <v>0.0</v>
      </c>
      <c r="F10" s="1">
        <v>0.44</v>
      </c>
      <c r="G10" s="1">
        <v>0.75</v>
      </c>
      <c r="H10" s="1">
        <v>0.51</v>
      </c>
      <c r="I10" s="1">
        <v>0.0</v>
      </c>
      <c r="J10" s="1">
        <v>6.19</v>
      </c>
      <c r="N10" s="1" t="s">
        <v>14</v>
      </c>
      <c r="O10" s="3">
        <f>MAX(C23:J27)</f>
        <v>55.65</v>
      </c>
      <c r="P10" s="3">
        <f t="shared" ref="P10:W10" si="8">MAX(C23:C27)</f>
        <v>0</v>
      </c>
      <c r="Q10" s="3">
        <f t="shared" si="8"/>
        <v>31.97</v>
      </c>
      <c r="R10" s="3">
        <f t="shared" si="8"/>
        <v>0</v>
      </c>
      <c r="S10" s="3">
        <f t="shared" si="8"/>
        <v>4.48</v>
      </c>
      <c r="T10" s="3">
        <f t="shared" si="8"/>
        <v>7.53</v>
      </c>
      <c r="U10" s="3">
        <f t="shared" si="8"/>
        <v>5.14</v>
      </c>
      <c r="V10" s="3">
        <f t="shared" si="8"/>
        <v>0</v>
      </c>
      <c r="W10" s="3">
        <f t="shared" si="8"/>
        <v>55.65</v>
      </c>
    </row>
    <row r="11">
      <c r="C11" s="1">
        <v>0.0</v>
      </c>
      <c r="D11" s="1">
        <v>3.11</v>
      </c>
      <c r="E11" s="1">
        <v>0.0</v>
      </c>
      <c r="F11" s="1">
        <v>0.43</v>
      </c>
      <c r="G11" s="1">
        <v>0.75</v>
      </c>
      <c r="H11" s="1">
        <v>0.51</v>
      </c>
      <c r="I11" s="1">
        <v>0.0</v>
      </c>
      <c r="J11" s="1">
        <v>6.23</v>
      </c>
      <c r="N11" s="1" t="s">
        <v>15</v>
      </c>
      <c r="O11" s="3">
        <f>MIN(C23:J27)</f>
        <v>0</v>
      </c>
      <c r="P11" s="3">
        <f t="shared" ref="P11:W11" si="9">MIN(C23:C27)</f>
        <v>0</v>
      </c>
      <c r="Q11" s="3">
        <f t="shared" si="9"/>
        <v>0.02884882402</v>
      </c>
      <c r="R11" s="3">
        <f t="shared" si="9"/>
        <v>0</v>
      </c>
      <c r="S11" s="3">
        <f t="shared" si="9"/>
        <v>0.07043779489</v>
      </c>
      <c r="T11" s="3">
        <f t="shared" si="9"/>
        <v>0.02516056624</v>
      </c>
      <c r="U11" s="3">
        <f t="shared" si="9"/>
        <v>0.01163896968</v>
      </c>
      <c r="V11" s="3">
        <f t="shared" si="9"/>
        <v>0</v>
      </c>
      <c r="W11" s="3">
        <f t="shared" si="9"/>
        <v>0.1342566757</v>
      </c>
    </row>
    <row r="12">
      <c r="C12" s="1">
        <v>0.0</v>
      </c>
      <c r="D12" s="1">
        <v>3.1</v>
      </c>
      <c r="E12" s="1">
        <v>0.0</v>
      </c>
      <c r="F12" s="1">
        <v>0.43</v>
      </c>
      <c r="G12" s="1">
        <v>0.75</v>
      </c>
      <c r="H12" s="1">
        <v>0.51</v>
      </c>
      <c r="I12" s="1">
        <v>0.0</v>
      </c>
      <c r="J12" s="1">
        <v>5.74</v>
      </c>
      <c r="N12" s="1" t="s">
        <v>16</v>
      </c>
      <c r="O12" s="3">
        <f>MEDIAN(C23:J27)</f>
        <v>0.07043779489</v>
      </c>
      <c r="P12" s="3">
        <f t="shared" ref="P12:W12" si="10">MEDIAN(C23:C27)</f>
        <v>0</v>
      </c>
      <c r="Q12" s="3">
        <f t="shared" si="10"/>
        <v>15.99942441</v>
      </c>
      <c r="R12" s="3">
        <f t="shared" si="10"/>
        <v>0</v>
      </c>
      <c r="S12" s="3">
        <f t="shared" si="10"/>
        <v>2.275218897</v>
      </c>
      <c r="T12" s="3">
        <f t="shared" si="10"/>
        <v>3.777580283</v>
      </c>
      <c r="U12" s="3">
        <f t="shared" si="10"/>
        <v>2.575819485</v>
      </c>
      <c r="V12" s="3">
        <f t="shared" si="10"/>
        <v>0</v>
      </c>
      <c r="W12" s="3">
        <f t="shared" si="10"/>
        <v>27.89212834</v>
      </c>
    </row>
    <row r="13">
      <c r="C13" s="1">
        <v>0.0</v>
      </c>
      <c r="D13" s="1">
        <v>3.48</v>
      </c>
      <c r="E13" s="1">
        <v>0.0</v>
      </c>
      <c r="F13" s="1">
        <v>0.43</v>
      </c>
      <c r="G13" s="1">
        <v>0.77</v>
      </c>
      <c r="H13" s="1">
        <v>0.52</v>
      </c>
      <c r="I13" s="1">
        <v>0.0</v>
      </c>
      <c r="J13" s="1">
        <v>4.97</v>
      </c>
      <c r="M13" s="4" t="s">
        <v>20</v>
      </c>
      <c r="N13" s="1" t="s">
        <v>12</v>
      </c>
      <c r="O13" s="3">
        <f>AVERAGE(C8:J12)</f>
        <v>1.3455</v>
      </c>
      <c r="P13" s="3">
        <f t="shared" ref="P13:W13" si="11">AVERAGE(C8:C12)</f>
        <v>0</v>
      </c>
      <c r="Q13" s="3">
        <f t="shared" si="11"/>
        <v>3.128</v>
      </c>
      <c r="R13" s="3">
        <f t="shared" si="11"/>
        <v>0</v>
      </c>
      <c r="S13" s="3">
        <f t="shared" si="11"/>
        <v>0.442</v>
      </c>
      <c r="T13" s="3">
        <f t="shared" si="11"/>
        <v>0.75</v>
      </c>
      <c r="U13" s="3">
        <f t="shared" si="11"/>
        <v>0.51</v>
      </c>
      <c r="V13" s="3">
        <f t="shared" si="11"/>
        <v>0</v>
      </c>
      <c r="W13" s="3">
        <f t="shared" si="11"/>
        <v>5.934</v>
      </c>
    </row>
    <row r="14">
      <c r="C14" s="1">
        <v>0.0</v>
      </c>
      <c r="D14" s="1">
        <v>3.36</v>
      </c>
      <c r="E14" s="1">
        <v>0.0</v>
      </c>
      <c r="F14" s="1">
        <v>0.44</v>
      </c>
      <c r="G14" s="1">
        <v>0.77</v>
      </c>
      <c r="H14" s="1">
        <v>0.51</v>
      </c>
      <c r="I14" s="1">
        <v>0.0</v>
      </c>
      <c r="J14" s="1">
        <v>6.61</v>
      </c>
      <c r="N14" s="1" t="s">
        <v>13</v>
      </c>
      <c r="O14" s="3">
        <f>STDEV(C8:J12)</f>
        <v>2.012262345</v>
      </c>
      <c r="P14" s="3">
        <f t="shared" ref="P14:W14" si="12">STDEV(C8:C12)</f>
        <v>0</v>
      </c>
      <c r="Q14" s="3">
        <f t="shared" si="12"/>
        <v>0.0228035085</v>
      </c>
      <c r="R14" s="3">
        <f t="shared" si="12"/>
        <v>0</v>
      </c>
      <c r="S14" s="3">
        <f t="shared" si="12"/>
        <v>0.01303840481</v>
      </c>
      <c r="T14" s="3">
        <f t="shared" si="12"/>
        <v>0</v>
      </c>
      <c r="U14" s="3">
        <f t="shared" si="12"/>
        <v>0</v>
      </c>
      <c r="V14" s="3">
        <f t="shared" si="12"/>
        <v>0</v>
      </c>
      <c r="W14" s="3">
        <f t="shared" si="12"/>
        <v>0.253633594</v>
      </c>
    </row>
    <row r="15">
      <c r="C15" s="1">
        <v>0.0</v>
      </c>
      <c r="D15" s="1">
        <v>3.3</v>
      </c>
      <c r="E15" s="1">
        <v>0.0</v>
      </c>
      <c r="F15" s="1">
        <v>0.44</v>
      </c>
      <c r="G15" s="1">
        <v>0.76</v>
      </c>
      <c r="H15" s="1">
        <v>0.52</v>
      </c>
      <c r="I15" s="1">
        <v>0.0</v>
      </c>
      <c r="J15" s="1">
        <v>6.09</v>
      </c>
      <c r="N15" s="1" t="s">
        <v>14</v>
      </c>
      <c r="O15" s="3">
        <f>MAX(C8:J12)</f>
        <v>6.23</v>
      </c>
      <c r="P15" s="3">
        <f t="shared" ref="P15:W15" si="13">MAX(C8:C12)</f>
        <v>0</v>
      </c>
      <c r="Q15" s="3">
        <f t="shared" si="13"/>
        <v>3.15</v>
      </c>
      <c r="R15" s="3">
        <f t="shared" si="13"/>
        <v>0</v>
      </c>
      <c r="S15" s="3">
        <f t="shared" si="13"/>
        <v>0.46</v>
      </c>
      <c r="T15" s="3">
        <f t="shared" si="13"/>
        <v>0.75</v>
      </c>
      <c r="U15" s="3">
        <f t="shared" si="13"/>
        <v>0.51</v>
      </c>
      <c r="V15" s="3">
        <f t="shared" si="13"/>
        <v>0</v>
      </c>
      <c r="W15" s="3">
        <f t="shared" si="13"/>
        <v>6.23</v>
      </c>
    </row>
    <row r="16">
      <c r="C16" s="1">
        <v>0.0</v>
      </c>
      <c r="D16" s="1">
        <v>3.25</v>
      </c>
      <c r="E16" s="1">
        <v>0.0</v>
      </c>
      <c r="F16" s="1">
        <v>0.44</v>
      </c>
      <c r="G16" s="1">
        <v>0.74</v>
      </c>
      <c r="H16" s="1">
        <v>0.52</v>
      </c>
      <c r="I16" s="1">
        <v>0.0</v>
      </c>
      <c r="J16" s="1">
        <v>6.02</v>
      </c>
      <c r="N16" s="1" t="s">
        <v>15</v>
      </c>
      <c r="O16" s="3">
        <f>MIN(C8:J12)</f>
        <v>0</v>
      </c>
      <c r="P16" s="3">
        <f t="shared" ref="P16:W16" si="14">MIN(C8:C12)</f>
        <v>0</v>
      </c>
      <c r="Q16" s="3">
        <f t="shared" si="14"/>
        <v>3.1</v>
      </c>
      <c r="R16" s="3">
        <f t="shared" si="14"/>
        <v>0</v>
      </c>
      <c r="S16" s="3">
        <f t="shared" si="14"/>
        <v>0.43</v>
      </c>
      <c r="T16" s="3">
        <f t="shared" si="14"/>
        <v>0.75</v>
      </c>
      <c r="U16" s="3">
        <f t="shared" si="14"/>
        <v>0.51</v>
      </c>
      <c r="V16" s="3">
        <f t="shared" si="14"/>
        <v>0</v>
      </c>
      <c r="W16" s="3">
        <f t="shared" si="14"/>
        <v>5.72</v>
      </c>
    </row>
    <row r="17">
      <c r="C17" s="1">
        <v>0.0</v>
      </c>
      <c r="D17" s="1">
        <v>3.2</v>
      </c>
      <c r="E17" s="1">
        <v>0.0</v>
      </c>
      <c r="F17" s="1">
        <v>0.44</v>
      </c>
      <c r="G17" s="1">
        <v>0.74</v>
      </c>
      <c r="H17" s="1">
        <v>0.51</v>
      </c>
      <c r="I17" s="1">
        <v>0.0</v>
      </c>
      <c r="J17" s="1">
        <v>6.64</v>
      </c>
      <c r="N17" s="1" t="s">
        <v>16</v>
      </c>
      <c r="O17" s="3">
        <f>MEDIAN(C8:J12)</f>
        <v>0.485</v>
      </c>
      <c r="P17" s="3">
        <f t="shared" ref="P17:W17" si="15">MEDIAN(C8:C12)</f>
        <v>0</v>
      </c>
      <c r="Q17" s="3">
        <f t="shared" si="15"/>
        <v>3.13</v>
      </c>
      <c r="R17" s="3">
        <f t="shared" si="15"/>
        <v>0</v>
      </c>
      <c r="S17" s="3">
        <f t="shared" si="15"/>
        <v>0.44</v>
      </c>
      <c r="T17" s="3">
        <f t="shared" si="15"/>
        <v>0.75</v>
      </c>
      <c r="U17" s="3">
        <f t="shared" si="15"/>
        <v>0.51</v>
      </c>
      <c r="V17" s="3">
        <f t="shared" si="15"/>
        <v>0</v>
      </c>
      <c r="W17" s="3">
        <f t="shared" si="15"/>
        <v>5.79</v>
      </c>
    </row>
    <row r="18">
      <c r="C18" s="1">
        <v>0.0</v>
      </c>
      <c r="D18" s="1">
        <v>3.16</v>
      </c>
      <c r="E18" s="1">
        <v>0.0</v>
      </c>
      <c r="F18" s="1">
        <v>0.45</v>
      </c>
      <c r="G18" s="1">
        <v>0.73</v>
      </c>
      <c r="H18" s="1">
        <v>0.52</v>
      </c>
      <c r="I18" s="1">
        <v>0.0</v>
      </c>
      <c r="J18" s="1">
        <v>5.74</v>
      </c>
      <c r="M18" s="4" t="s">
        <v>22</v>
      </c>
      <c r="N18" s="1" t="s">
        <v>12</v>
      </c>
      <c r="O18" s="3">
        <f>AVERAGE(C13:J17)</f>
        <v>1.38675</v>
      </c>
      <c r="P18" s="3">
        <f t="shared" ref="P18:W18" si="16">AVERAGE(C13:C17)</f>
        <v>0</v>
      </c>
      <c r="Q18" s="3">
        <f t="shared" si="16"/>
        <v>3.318</v>
      </c>
      <c r="R18" s="3">
        <f t="shared" si="16"/>
        <v>0</v>
      </c>
      <c r="S18" s="3">
        <f t="shared" si="16"/>
        <v>0.438</v>
      </c>
      <c r="T18" s="3">
        <f t="shared" si="16"/>
        <v>0.756</v>
      </c>
      <c r="U18" s="3">
        <f t="shared" si="16"/>
        <v>0.516</v>
      </c>
      <c r="V18" s="3">
        <f t="shared" si="16"/>
        <v>0</v>
      </c>
      <c r="W18" s="3">
        <f t="shared" si="16"/>
        <v>6.066</v>
      </c>
    </row>
    <row r="19">
      <c r="C19" s="1">
        <v>0.0</v>
      </c>
      <c r="D19" s="1">
        <v>3.2</v>
      </c>
      <c r="E19" s="1">
        <v>0.0</v>
      </c>
      <c r="F19" s="1">
        <v>0.44</v>
      </c>
      <c r="G19" s="1">
        <v>0.73</v>
      </c>
      <c r="H19" s="1">
        <v>0.52</v>
      </c>
      <c r="I19" s="1">
        <v>0.0</v>
      </c>
      <c r="J19" s="1">
        <v>5.2</v>
      </c>
      <c r="N19" s="1" t="s">
        <v>13</v>
      </c>
      <c r="O19" s="3">
        <f>STDEV(C13:J17)</f>
        <v>2.082465732</v>
      </c>
      <c r="P19" s="3">
        <f t="shared" ref="P19:W19" si="17">STDEV(C13:C17)</f>
        <v>0</v>
      </c>
      <c r="Q19" s="3">
        <f t="shared" si="17"/>
        <v>0.1082589488</v>
      </c>
      <c r="R19" s="3">
        <f t="shared" si="17"/>
        <v>0</v>
      </c>
      <c r="S19" s="3">
        <f t="shared" si="17"/>
        <v>0.004472135955</v>
      </c>
      <c r="T19" s="3">
        <f t="shared" si="17"/>
        <v>0.01516575089</v>
      </c>
      <c r="U19" s="3">
        <f t="shared" si="17"/>
        <v>0.005477225575</v>
      </c>
      <c r="V19" s="3">
        <f t="shared" si="17"/>
        <v>0</v>
      </c>
      <c r="W19" s="3">
        <f t="shared" si="17"/>
        <v>0.6762617836</v>
      </c>
    </row>
    <row r="20">
      <c r="C20" s="1">
        <v>0.0</v>
      </c>
      <c r="D20" s="1">
        <v>3.13</v>
      </c>
      <c r="E20" s="1">
        <v>0.0</v>
      </c>
      <c r="F20" s="1">
        <v>0.44</v>
      </c>
      <c r="G20" s="1">
        <v>0.73</v>
      </c>
      <c r="H20" s="1">
        <v>0.52</v>
      </c>
      <c r="I20" s="1">
        <v>0.0</v>
      </c>
      <c r="J20" s="1">
        <v>5.13</v>
      </c>
      <c r="N20" s="1" t="s">
        <v>14</v>
      </c>
      <c r="O20" s="3">
        <f>MAX(C13:J17)</f>
        <v>6.64</v>
      </c>
      <c r="P20" s="3">
        <f t="shared" ref="P20:W20" si="18">MAX(C13:C17)</f>
        <v>0</v>
      </c>
      <c r="Q20" s="3">
        <f t="shared" si="18"/>
        <v>3.48</v>
      </c>
      <c r="R20" s="3">
        <f t="shared" si="18"/>
        <v>0</v>
      </c>
      <c r="S20" s="3">
        <f t="shared" si="18"/>
        <v>0.44</v>
      </c>
      <c r="T20" s="3">
        <f t="shared" si="18"/>
        <v>0.77</v>
      </c>
      <c r="U20" s="3">
        <f t="shared" si="18"/>
        <v>0.52</v>
      </c>
      <c r="V20" s="3">
        <f t="shared" si="18"/>
        <v>0</v>
      </c>
      <c r="W20" s="3">
        <f t="shared" si="18"/>
        <v>6.64</v>
      </c>
    </row>
    <row r="21">
      <c r="C21" s="1">
        <v>0.0</v>
      </c>
      <c r="D21" s="1">
        <v>3.12</v>
      </c>
      <c r="E21" s="1">
        <v>0.0</v>
      </c>
      <c r="F21" s="1">
        <v>0.42</v>
      </c>
      <c r="G21" s="1">
        <v>0.73</v>
      </c>
      <c r="H21" s="1">
        <v>0.52</v>
      </c>
      <c r="I21" s="1">
        <v>0.0</v>
      </c>
      <c r="J21" s="1">
        <v>4.87</v>
      </c>
      <c r="N21" s="1" t="s">
        <v>15</v>
      </c>
      <c r="O21" s="3">
        <f>MIN(C13:J17)</f>
        <v>0</v>
      </c>
      <c r="P21" s="3">
        <f t="shared" ref="P21:W21" si="19">MIN(C13:C17)</f>
        <v>0</v>
      </c>
      <c r="Q21" s="3">
        <f t="shared" si="19"/>
        <v>3.2</v>
      </c>
      <c r="R21" s="3">
        <f t="shared" si="19"/>
        <v>0</v>
      </c>
      <c r="S21" s="3">
        <f t="shared" si="19"/>
        <v>0.43</v>
      </c>
      <c r="T21" s="3">
        <f t="shared" si="19"/>
        <v>0.74</v>
      </c>
      <c r="U21" s="3">
        <f t="shared" si="19"/>
        <v>0.51</v>
      </c>
      <c r="V21" s="3">
        <f t="shared" si="19"/>
        <v>0</v>
      </c>
      <c r="W21" s="3">
        <f t="shared" si="19"/>
        <v>4.97</v>
      </c>
    </row>
    <row r="22">
      <c r="C22" s="1">
        <v>0.0</v>
      </c>
      <c r="D22" s="1">
        <v>3.21</v>
      </c>
      <c r="E22" s="1">
        <v>0.0</v>
      </c>
      <c r="F22" s="1">
        <v>0.43</v>
      </c>
      <c r="G22" s="1">
        <v>0.73</v>
      </c>
      <c r="H22" s="1">
        <v>0.52</v>
      </c>
      <c r="I22" s="1">
        <v>0.0</v>
      </c>
      <c r="J22" s="1">
        <v>4.86</v>
      </c>
      <c r="N22" s="1" t="s">
        <v>16</v>
      </c>
      <c r="O22" s="3">
        <f>MEDIAN(C13:J17)</f>
        <v>0.475</v>
      </c>
      <c r="P22" s="3">
        <f t="shared" ref="P22:W22" si="20">MEDIAN(C13:C17)</f>
        <v>0</v>
      </c>
      <c r="Q22" s="3">
        <f t="shared" si="20"/>
        <v>3.3</v>
      </c>
      <c r="R22" s="3">
        <f t="shared" si="20"/>
        <v>0</v>
      </c>
      <c r="S22" s="3">
        <f t="shared" si="20"/>
        <v>0.44</v>
      </c>
      <c r="T22" s="3">
        <f t="shared" si="20"/>
        <v>0.76</v>
      </c>
      <c r="U22" s="3">
        <f t="shared" si="20"/>
        <v>0.52</v>
      </c>
      <c r="V22" s="3">
        <f t="shared" si="20"/>
        <v>0</v>
      </c>
      <c r="W22" s="3">
        <f t="shared" si="20"/>
        <v>6.09</v>
      </c>
    </row>
    <row r="23">
      <c r="B23" s="2" t="s">
        <v>37</v>
      </c>
      <c r="M23" s="4" t="s">
        <v>21</v>
      </c>
      <c r="N23" s="1" t="s">
        <v>12</v>
      </c>
      <c r="O23" s="3">
        <f>AVERAGE(C18:J22)</f>
        <v>1.25125</v>
      </c>
      <c r="P23" s="3">
        <f t="shared" ref="P23:W23" si="21">AVERAGE(C18:C22)</f>
        <v>0</v>
      </c>
      <c r="Q23" s="3">
        <f t="shared" si="21"/>
        <v>3.164</v>
      </c>
      <c r="R23" s="3">
        <f t="shared" si="21"/>
        <v>0</v>
      </c>
      <c r="S23" s="3">
        <f t="shared" si="21"/>
        <v>0.436</v>
      </c>
      <c r="T23" s="3">
        <f t="shared" si="21"/>
        <v>0.73</v>
      </c>
      <c r="U23" s="3">
        <f t="shared" si="21"/>
        <v>0.52</v>
      </c>
      <c r="V23" s="3">
        <f t="shared" si="21"/>
        <v>0</v>
      </c>
      <c r="W23" s="3">
        <f t="shared" si="21"/>
        <v>5.16</v>
      </c>
    </row>
    <row r="24">
      <c r="C24" s="14"/>
      <c r="D24" s="14">
        <f>STDEV(D3:D22)/AVERAGE(D3:D22)</f>
        <v>0.02884882402</v>
      </c>
      <c r="E24" s="14"/>
      <c r="F24" s="14">
        <f t="shared" ref="F24:H24" si="22">STDEV(F3:F22)/AVERAGE(F3:F22)</f>
        <v>0.07043779489</v>
      </c>
      <c r="G24" s="14">
        <f t="shared" si="22"/>
        <v>0.02516056624</v>
      </c>
      <c r="H24" s="14">
        <f t="shared" si="22"/>
        <v>0.01163896968</v>
      </c>
      <c r="I24" s="14"/>
      <c r="J24" s="14">
        <f>STDEV(J3:J22)/AVERAGE(J3:J22)</f>
        <v>0.1342566757</v>
      </c>
      <c r="K24" s="14">
        <f>AVERAGE(C24:J24)</f>
        <v>0.05406856611</v>
      </c>
      <c r="N24" s="1" t="s">
        <v>13</v>
      </c>
      <c r="O24" s="3">
        <f>STDEV(C18:J22)</f>
        <v>1.797750999</v>
      </c>
      <c r="P24" s="3">
        <f t="shared" ref="P24:W24" si="23">STDEV(C18:C22)</f>
        <v>0</v>
      </c>
      <c r="Q24" s="3">
        <f t="shared" si="23"/>
        <v>0.04037325848</v>
      </c>
      <c r="R24" s="3">
        <f t="shared" si="23"/>
        <v>0</v>
      </c>
      <c r="S24" s="3">
        <f t="shared" si="23"/>
        <v>0.01140175425</v>
      </c>
      <c r="T24" s="3">
        <f t="shared" si="23"/>
        <v>0</v>
      </c>
      <c r="U24" s="3">
        <f t="shared" si="23"/>
        <v>0</v>
      </c>
      <c r="V24" s="3">
        <f t="shared" si="23"/>
        <v>0</v>
      </c>
      <c r="W24" s="3">
        <f t="shared" si="23"/>
        <v>0.3581200916</v>
      </c>
    </row>
    <row r="25">
      <c r="N25" s="1" t="s">
        <v>14</v>
      </c>
      <c r="O25" s="3">
        <f>MAX(C18:J22)</f>
        <v>5.74</v>
      </c>
      <c r="P25" s="3">
        <f t="shared" ref="P25:W25" si="24">MAX(C18:C22)</f>
        <v>0</v>
      </c>
      <c r="Q25" s="3">
        <f t="shared" si="24"/>
        <v>3.21</v>
      </c>
      <c r="R25" s="3">
        <f t="shared" si="24"/>
        <v>0</v>
      </c>
      <c r="S25" s="3">
        <f t="shared" si="24"/>
        <v>0.45</v>
      </c>
      <c r="T25" s="3">
        <f t="shared" si="24"/>
        <v>0.73</v>
      </c>
      <c r="U25" s="3">
        <f t="shared" si="24"/>
        <v>0.52</v>
      </c>
      <c r="V25" s="3">
        <f t="shared" si="24"/>
        <v>0</v>
      </c>
      <c r="W25" s="3">
        <f t="shared" si="24"/>
        <v>5.74</v>
      </c>
    </row>
    <row r="26">
      <c r="C26" s="10">
        <f t="shared" ref="C26:J26" si="25">AVERAGE(C3:C22)*10</f>
        <v>0</v>
      </c>
      <c r="D26" s="10">
        <f t="shared" si="25"/>
        <v>31.97</v>
      </c>
      <c r="E26" s="10">
        <f t="shared" si="25"/>
        <v>0</v>
      </c>
      <c r="F26" s="10">
        <f t="shared" si="25"/>
        <v>4.48</v>
      </c>
      <c r="G26" s="10">
        <f t="shared" si="25"/>
        <v>7.53</v>
      </c>
      <c r="H26" s="10">
        <f t="shared" si="25"/>
        <v>5.14</v>
      </c>
      <c r="I26" s="10">
        <f t="shared" si="25"/>
        <v>0</v>
      </c>
      <c r="J26" s="10">
        <f t="shared" si="25"/>
        <v>55.65</v>
      </c>
      <c r="K26" s="10">
        <f>AVERAGE(C26:J26)</f>
        <v>13.09625</v>
      </c>
      <c r="N26" s="1" t="s">
        <v>15</v>
      </c>
      <c r="O26" s="3">
        <f>MIN(C18:J22)</f>
        <v>0</v>
      </c>
      <c r="P26" s="3">
        <f t="shared" ref="P26:W26" si="26">MIN(C18:C22)</f>
        <v>0</v>
      </c>
      <c r="Q26" s="3">
        <f t="shared" si="26"/>
        <v>3.12</v>
      </c>
      <c r="R26" s="3">
        <f t="shared" si="26"/>
        <v>0</v>
      </c>
      <c r="S26" s="3">
        <f t="shared" si="26"/>
        <v>0.42</v>
      </c>
      <c r="T26" s="3">
        <f t="shared" si="26"/>
        <v>0.73</v>
      </c>
      <c r="U26" s="3">
        <f t="shared" si="26"/>
        <v>0.52</v>
      </c>
      <c r="V26" s="3">
        <f t="shared" si="26"/>
        <v>0</v>
      </c>
      <c r="W26" s="3">
        <f t="shared" si="26"/>
        <v>4.86</v>
      </c>
    </row>
    <row r="27">
      <c r="N27" s="1" t="s">
        <v>16</v>
      </c>
      <c r="O27" s="3">
        <f>MEDIAN(C18:J22)</f>
        <v>0.485</v>
      </c>
      <c r="P27" s="3">
        <f t="shared" ref="P27:W27" si="27">MEDIAN(C18:C22)</f>
        <v>0</v>
      </c>
      <c r="Q27" s="3">
        <f t="shared" si="27"/>
        <v>3.16</v>
      </c>
      <c r="R27" s="3">
        <f t="shared" si="27"/>
        <v>0</v>
      </c>
      <c r="S27" s="3">
        <f t="shared" si="27"/>
        <v>0.44</v>
      </c>
      <c r="T27" s="3">
        <f t="shared" si="27"/>
        <v>0.73</v>
      </c>
      <c r="U27" s="3">
        <f t="shared" si="27"/>
        <v>0.52</v>
      </c>
      <c r="V27" s="3">
        <f t="shared" si="27"/>
        <v>0</v>
      </c>
      <c r="W27" s="3">
        <f t="shared" si="27"/>
        <v>5.13</v>
      </c>
    </row>
    <row r="30">
      <c r="B30" s="5" t="s">
        <v>23</v>
      </c>
      <c r="C30" s="1" t="s">
        <v>12</v>
      </c>
      <c r="D30" s="1" t="s">
        <v>0</v>
      </c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  <c r="J30" s="1" t="s">
        <v>6</v>
      </c>
      <c r="K30" s="1" t="s">
        <v>7</v>
      </c>
    </row>
    <row r="31">
      <c r="B31" s="1" t="s">
        <v>24</v>
      </c>
      <c r="C31" s="6">
        <f t="shared" ref="C31:C35" si="29">AVERAGE(D31:K31)</f>
        <v>1.255</v>
      </c>
      <c r="D31" s="6">
        <f t="shared" ref="D31:K31" si="28">AVERAGE(C3:C7)</f>
        <v>0</v>
      </c>
      <c r="E31" s="6">
        <f t="shared" si="28"/>
        <v>3.178</v>
      </c>
      <c r="F31" s="6">
        <f t="shared" si="28"/>
        <v>0</v>
      </c>
      <c r="G31" s="7">
        <f t="shared" si="28"/>
        <v>0.476</v>
      </c>
      <c r="H31" s="7">
        <f t="shared" si="28"/>
        <v>0.776</v>
      </c>
      <c r="I31" s="6">
        <f t="shared" si="28"/>
        <v>0.51</v>
      </c>
      <c r="J31" s="6">
        <f t="shared" si="28"/>
        <v>0</v>
      </c>
      <c r="K31" s="6">
        <f t="shared" si="28"/>
        <v>5.1</v>
      </c>
    </row>
    <row r="32">
      <c r="B32" s="8">
        <v>45326.0</v>
      </c>
      <c r="C32" s="7">
        <f t="shared" si="29"/>
        <v>1.3455</v>
      </c>
      <c r="D32" s="7">
        <f t="shared" ref="D32:K32" si="30">AVERAGE(C8:C12)</f>
        <v>0</v>
      </c>
      <c r="E32" s="7">
        <f t="shared" si="30"/>
        <v>3.128</v>
      </c>
      <c r="F32" s="7">
        <f t="shared" si="30"/>
        <v>0</v>
      </c>
      <c r="G32" s="6">
        <f t="shared" si="30"/>
        <v>0.442</v>
      </c>
      <c r="H32" s="6">
        <f t="shared" si="30"/>
        <v>0.75</v>
      </c>
      <c r="I32" s="7">
        <f t="shared" si="30"/>
        <v>0.51</v>
      </c>
      <c r="J32" s="7">
        <f t="shared" si="30"/>
        <v>0</v>
      </c>
      <c r="K32" s="7">
        <f t="shared" si="30"/>
        <v>5.934</v>
      </c>
    </row>
    <row r="33">
      <c r="B33" s="8">
        <v>45388.0</v>
      </c>
      <c r="C33" s="7">
        <f t="shared" si="29"/>
        <v>1.38675</v>
      </c>
      <c r="D33" s="7">
        <f t="shared" ref="D33:K33" si="31">AVERAGE(C13:C17)</f>
        <v>0</v>
      </c>
      <c r="E33" s="7">
        <f t="shared" si="31"/>
        <v>3.318</v>
      </c>
      <c r="F33" s="7">
        <f t="shared" si="31"/>
        <v>0</v>
      </c>
      <c r="G33" s="7">
        <f t="shared" si="31"/>
        <v>0.438</v>
      </c>
      <c r="H33" s="7">
        <f t="shared" si="31"/>
        <v>0.756</v>
      </c>
      <c r="I33" s="7">
        <f t="shared" si="31"/>
        <v>0.516</v>
      </c>
      <c r="J33" s="7">
        <f t="shared" si="31"/>
        <v>0</v>
      </c>
      <c r="K33" s="7">
        <f t="shared" si="31"/>
        <v>6.066</v>
      </c>
    </row>
    <row r="34">
      <c r="B34" s="1" t="s">
        <v>21</v>
      </c>
      <c r="C34" s="7">
        <f t="shared" si="29"/>
        <v>1.25125</v>
      </c>
      <c r="D34" s="7">
        <f t="shared" ref="D34:K34" si="32">AVERAGE(C18:C22)</f>
        <v>0</v>
      </c>
      <c r="E34" s="7">
        <f t="shared" si="32"/>
        <v>3.164</v>
      </c>
      <c r="F34" s="7">
        <f t="shared" si="32"/>
        <v>0</v>
      </c>
      <c r="G34" s="7">
        <f t="shared" si="32"/>
        <v>0.436</v>
      </c>
      <c r="H34" s="7">
        <f t="shared" si="32"/>
        <v>0.73</v>
      </c>
      <c r="I34" s="7">
        <f t="shared" si="32"/>
        <v>0.52</v>
      </c>
      <c r="J34" s="7">
        <f t="shared" si="32"/>
        <v>0</v>
      </c>
      <c r="K34" s="7">
        <f t="shared" si="32"/>
        <v>5.16</v>
      </c>
    </row>
    <row r="35">
      <c r="B35" s="1" t="s">
        <v>18</v>
      </c>
      <c r="C35" s="7">
        <f t="shared" si="29"/>
        <v>6.565021427</v>
      </c>
      <c r="D35" s="7">
        <f t="shared" ref="D35:K35" si="33">AVERAGE(C23:C27)</f>
        <v>0</v>
      </c>
      <c r="E35" s="7">
        <f t="shared" si="33"/>
        <v>15.99942441</v>
      </c>
      <c r="F35" s="7">
        <f t="shared" si="33"/>
        <v>0</v>
      </c>
      <c r="G35" s="7">
        <f t="shared" si="33"/>
        <v>2.275218897</v>
      </c>
      <c r="H35" s="7">
        <f t="shared" si="33"/>
        <v>3.777580283</v>
      </c>
      <c r="I35" s="7">
        <f t="shared" si="33"/>
        <v>2.575819485</v>
      </c>
      <c r="J35" s="7">
        <f t="shared" si="33"/>
        <v>0</v>
      </c>
      <c r="K35" s="7">
        <f t="shared" si="33"/>
        <v>27.89212834</v>
      </c>
    </row>
    <row r="37">
      <c r="B37" s="5" t="s">
        <v>25</v>
      </c>
      <c r="C37" s="1" t="s">
        <v>12</v>
      </c>
      <c r="D37" s="1" t="s">
        <v>0</v>
      </c>
      <c r="E37" s="1" t="s">
        <v>1</v>
      </c>
      <c r="F37" s="1" t="s">
        <v>2</v>
      </c>
      <c r="G37" s="1" t="s">
        <v>3</v>
      </c>
      <c r="H37" s="1" t="s">
        <v>4</v>
      </c>
      <c r="I37" s="1" t="s">
        <v>5</v>
      </c>
      <c r="J37" s="1" t="s">
        <v>6</v>
      </c>
      <c r="K37" s="1" t="s">
        <v>7</v>
      </c>
    </row>
    <row r="38">
      <c r="B38" s="1" t="s">
        <v>24</v>
      </c>
      <c r="C38" s="7">
        <f t="shared" ref="C38:C42" si="35">AVERAGE(D38:K38)</f>
        <v>0.139575686</v>
      </c>
      <c r="D38" s="7">
        <f t="shared" ref="D38:K38" si="34">STDEV(C3:C7)</f>
        <v>0</v>
      </c>
      <c r="E38" s="7">
        <f t="shared" si="34"/>
        <v>0.02167948339</v>
      </c>
      <c r="F38" s="7">
        <f t="shared" si="34"/>
        <v>0</v>
      </c>
      <c r="G38" s="7">
        <f t="shared" si="34"/>
        <v>0.0554977477</v>
      </c>
      <c r="H38" s="7">
        <f t="shared" si="34"/>
        <v>0.01140175425</v>
      </c>
      <c r="I38" s="7">
        <f t="shared" si="34"/>
        <v>0.007071067812</v>
      </c>
      <c r="J38" s="7">
        <f t="shared" si="34"/>
        <v>0</v>
      </c>
      <c r="K38" s="7">
        <f t="shared" si="34"/>
        <v>1.020955435</v>
      </c>
      <c r="L38" s="7"/>
    </row>
    <row r="39">
      <c r="B39" s="8">
        <v>45326.0</v>
      </c>
      <c r="C39" s="7">
        <f t="shared" si="35"/>
        <v>0.03618443841</v>
      </c>
      <c r="D39" s="6">
        <f t="shared" ref="D39:K39" si="36">STDEV(C8:C12)</f>
        <v>0</v>
      </c>
      <c r="E39" s="7">
        <f t="shared" si="36"/>
        <v>0.0228035085</v>
      </c>
      <c r="F39" s="6">
        <f t="shared" si="36"/>
        <v>0</v>
      </c>
      <c r="G39" s="7">
        <f t="shared" si="36"/>
        <v>0.01303840481</v>
      </c>
      <c r="H39" s="7">
        <f t="shared" si="36"/>
        <v>0</v>
      </c>
      <c r="I39" s="7">
        <f t="shared" si="36"/>
        <v>0</v>
      </c>
      <c r="J39" s="7">
        <f t="shared" si="36"/>
        <v>0</v>
      </c>
      <c r="K39" s="7">
        <f t="shared" si="36"/>
        <v>0.253633594</v>
      </c>
      <c r="L39" s="7"/>
    </row>
    <row r="40">
      <c r="B40" s="8">
        <v>45388.0</v>
      </c>
      <c r="C40" s="7">
        <f t="shared" si="35"/>
        <v>0.1012044806</v>
      </c>
      <c r="D40" s="7">
        <f t="shared" ref="D40:K40" si="37">STDEV(C13:C17)</f>
        <v>0</v>
      </c>
      <c r="E40" s="6">
        <f t="shared" si="37"/>
        <v>0.1082589488</v>
      </c>
      <c r="F40" s="7">
        <f t="shared" si="37"/>
        <v>0</v>
      </c>
      <c r="G40" s="6">
        <f t="shared" si="37"/>
        <v>0.004472135955</v>
      </c>
      <c r="H40" s="6">
        <f t="shared" si="37"/>
        <v>0.01516575089</v>
      </c>
      <c r="I40" s="7">
        <f t="shared" si="37"/>
        <v>0.005477225575</v>
      </c>
      <c r="J40" s="7">
        <f t="shared" si="37"/>
        <v>0</v>
      </c>
      <c r="K40" s="7">
        <f t="shared" si="37"/>
        <v>0.6762617836</v>
      </c>
      <c r="L40" s="7"/>
    </row>
    <row r="41">
      <c r="B41" s="1" t="s">
        <v>21</v>
      </c>
      <c r="C41" s="6">
        <f t="shared" si="35"/>
        <v>0.05123688804</v>
      </c>
      <c r="D41" s="7">
        <f t="shared" ref="D41:K41" si="38">STDEV(C18:C22)</f>
        <v>0</v>
      </c>
      <c r="E41" s="7">
        <f t="shared" si="38"/>
        <v>0.04037325848</v>
      </c>
      <c r="F41" s="7">
        <f t="shared" si="38"/>
        <v>0</v>
      </c>
      <c r="G41" s="7">
        <f t="shared" si="38"/>
        <v>0.01140175425</v>
      </c>
      <c r="H41" s="6">
        <f t="shared" si="38"/>
        <v>0</v>
      </c>
      <c r="I41" s="6">
        <f t="shared" si="38"/>
        <v>0</v>
      </c>
      <c r="J41" s="6">
        <f t="shared" si="38"/>
        <v>0</v>
      </c>
      <c r="K41" s="6">
        <f t="shared" si="38"/>
        <v>0.3581200916</v>
      </c>
      <c r="L41" s="6"/>
    </row>
    <row r="42">
      <c r="B42" s="1" t="s">
        <v>18</v>
      </c>
      <c r="C42" s="10" t="str">
        <f t="shared" si="35"/>
        <v>#DIV/0!</v>
      </c>
      <c r="D42" s="7" t="str">
        <f t="shared" ref="D42:K42" si="39">STDEV(C23:C27)</f>
        <v>#DIV/0!</v>
      </c>
      <c r="E42" s="7">
        <f t="shared" si="39"/>
        <v>22.5858046</v>
      </c>
      <c r="F42" s="7" t="str">
        <f t="shared" si="39"/>
        <v>#DIV/0!</v>
      </c>
      <c r="G42" s="7">
        <f t="shared" si="39"/>
        <v>3.118031337</v>
      </c>
      <c r="H42" s="6">
        <f t="shared" si="39"/>
        <v>5.306722855</v>
      </c>
      <c r="I42" s="7">
        <f t="shared" si="39"/>
        <v>3.626298861</v>
      </c>
      <c r="J42" s="7" t="str">
        <f t="shared" si="39"/>
        <v>#DIV/0!</v>
      </c>
      <c r="K42" s="7">
        <f t="shared" si="39"/>
        <v>39.25555857</v>
      </c>
      <c r="L42" s="7"/>
    </row>
    <row r="44">
      <c r="B44" s="5" t="s">
        <v>14</v>
      </c>
      <c r="C44" s="1" t="s">
        <v>12</v>
      </c>
      <c r="D44" s="1" t="s">
        <v>0</v>
      </c>
      <c r="E44" s="1" t="s">
        <v>1</v>
      </c>
      <c r="F44" s="1" t="s">
        <v>2</v>
      </c>
      <c r="G44" s="1" t="s">
        <v>3</v>
      </c>
      <c r="H44" s="1" t="s">
        <v>4</v>
      </c>
      <c r="I44" s="1" t="s">
        <v>5</v>
      </c>
      <c r="J44" s="1" t="s">
        <v>6</v>
      </c>
      <c r="K44" s="1" t="s">
        <v>7</v>
      </c>
    </row>
    <row r="45">
      <c r="B45" s="1" t="s">
        <v>24</v>
      </c>
      <c r="C45" s="9">
        <f t="shared" ref="C45:C49" si="41">AVERAGE(D45:K45)</f>
        <v>1.3675</v>
      </c>
      <c r="D45" s="9">
        <f t="shared" ref="D45:K45" si="40">MAX(C3:C7)</f>
        <v>0</v>
      </c>
      <c r="E45" s="9">
        <f t="shared" si="40"/>
        <v>3.2</v>
      </c>
      <c r="F45" s="10">
        <f t="shared" si="40"/>
        <v>0</v>
      </c>
      <c r="G45" s="10">
        <f t="shared" si="40"/>
        <v>0.53</v>
      </c>
      <c r="H45" s="10">
        <f t="shared" si="40"/>
        <v>0.79</v>
      </c>
      <c r="I45" s="9">
        <f t="shared" si="40"/>
        <v>0.52</v>
      </c>
      <c r="J45" s="9">
        <f t="shared" si="40"/>
        <v>0</v>
      </c>
      <c r="K45" s="9">
        <f t="shared" si="40"/>
        <v>5.9</v>
      </c>
    </row>
    <row r="46">
      <c r="B46" s="8">
        <v>45326.0</v>
      </c>
      <c r="C46" s="10">
        <f t="shared" si="41"/>
        <v>1.3875</v>
      </c>
      <c r="D46" s="10">
        <f t="shared" ref="D46:K46" si="42">MAX(C8:C12)</f>
        <v>0</v>
      </c>
      <c r="E46" s="10">
        <f t="shared" si="42"/>
        <v>3.15</v>
      </c>
      <c r="F46" s="10">
        <f t="shared" si="42"/>
        <v>0</v>
      </c>
      <c r="G46" s="10">
        <f t="shared" si="42"/>
        <v>0.46</v>
      </c>
      <c r="H46" s="9">
        <f t="shared" si="42"/>
        <v>0.75</v>
      </c>
      <c r="I46" s="10">
        <f t="shared" si="42"/>
        <v>0.51</v>
      </c>
      <c r="J46" s="10">
        <f t="shared" si="42"/>
        <v>0</v>
      </c>
      <c r="K46" s="10">
        <f t="shared" si="42"/>
        <v>6.23</v>
      </c>
    </row>
    <row r="47">
      <c r="B47" s="8">
        <v>45388.0</v>
      </c>
      <c r="C47" s="10">
        <f t="shared" si="41"/>
        <v>1.48125</v>
      </c>
      <c r="D47" s="10">
        <f t="shared" ref="D47:K47" si="43">MAX(C13:C17)</f>
        <v>0</v>
      </c>
      <c r="E47" s="10">
        <f t="shared" si="43"/>
        <v>3.48</v>
      </c>
      <c r="F47" s="10">
        <f t="shared" si="43"/>
        <v>0</v>
      </c>
      <c r="G47" s="10">
        <f t="shared" si="43"/>
        <v>0.44</v>
      </c>
      <c r="H47" s="10">
        <f t="shared" si="43"/>
        <v>0.77</v>
      </c>
      <c r="I47" s="10">
        <f t="shared" si="43"/>
        <v>0.52</v>
      </c>
      <c r="J47" s="10">
        <f t="shared" si="43"/>
        <v>0</v>
      </c>
      <c r="K47" s="10">
        <f t="shared" si="43"/>
        <v>6.64</v>
      </c>
    </row>
    <row r="48">
      <c r="B48" s="1" t="s">
        <v>21</v>
      </c>
      <c r="C48" s="10">
        <f t="shared" si="41"/>
        <v>1.33125</v>
      </c>
      <c r="D48" s="10">
        <f t="shared" ref="D48:K48" si="44">MAX(C18:C22)</f>
        <v>0</v>
      </c>
      <c r="E48" s="10">
        <f t="shared" si="44"/>
        <v>3.21</v>
      </c>
      <c r="F48" s="10">
        <f t="shared" si="44"/>
        <v>0</v>
      </c>
      <c r="G48" s="9">
        <f t="shared" si="44"/>
        <v>0.45</v>
      </c>
      <c r="H48" s="10">
        <f t="shared" si="44"/>
        <v>0.73</v>
      </c>
      <c r="I48" s="10">
        <f t="shared" si="44"/>
        <v>0.52</v>
      </c>
      <c r="J48" s="10">
        <f t="shared" si="44"/>
        <v>0</v>
      </c>
      <c r="K48" s="10">
        <f t="shared" si="44"/>
        <v>5.74</v>
      </c>
    </row>
    <row r="49">
      <c r="B49" s="1" t="s">
        <v>18</v>
      </c>
      <c r="C49" s="10">
        <f t="shared" si="41"/>
        <v>13.09625</v>
      </c>
      <c r="D49" s="10">
        <f t="shared" ref="D49:K49" si="45">MAX(C23:C27)</f>
        <v>0</v>
      </c>
      <c r="E49" s="10">
        <f t="shared" si="45"/>
        <v>31.97</v>
      </c>
      <c r="F49" s="9">
        <f t="shared" si="45"/>
        <v>0</v>
      </c>
      <c r="G49" s="10">
        <f t="shared" si="45"/>
        <v>4.48</v>
      </c>
      <c r="H49" s="10">
        <f t="shared" si="45"/>
        <v>7.53</v>
      </c>
      <c r="I49" s="10">
        <f t="shared" si="45"/>
        <v>5.14</v>
      </c>
      <c r="J49" s="10">
        <f t="shared" si="45"/>
        <v>0</v>
      </c>
      <c r="K49" s="10">
        <f t="shared" si="45"/>
        <v>55.65</v>
      </c>
    </row>
  </sheetData>
  <mergeCells count="7">
    <mergeCell ref="B3:B22"/>
    <mergeCell ref="M3:M7"/>
    <mergeCell ref="M8:M12"/>
    <mergeCell ref="M13:M17"/>
    <mergeCell ref="M18:M22"/>
    <mergeCell ref="B23:B27"/>
    <mergeCell ref="M23:M2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8.63"/>
    <col customWidth="1" min="3" max="3" width="5.88"/>
    <col customWidth="1" min="4" max="5" width="6.75"/>
    <col customWidth="1" min="6" max="6" width="5.63"/>
    <col customWidth="1" min="7" max="7" width="7.38"/>
    <col customWidth="1" min="8" max="9" width="9.13"/>
    <col customWidth="1" min="10" max="10" width="6.0"/>
    <col customWidth="1" min="11" max="11" width="5.13"/>
    <col customWidth="1" min="12" max="13" width="8.63"/>
    <col customWidth="1" min="14" max="14" width="7.13"/>
    <col customWidth="1" min="15" max="15" width="5.88"/>
    <col customWidth="1" min="16" max="16" width="6.75"/>
    <col customWidth="1" min="17" max="17" width="4.25"/>
    <col customWidth="1" min="18" max="19" width="5.63"/>
    <col customWidth="1" min="20" max="21" width="6.0"/>
    <col customWidth="1" min="22" max="22" width="4.75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O2" s="1" t="s">
        <v>8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9</v>
      </c>
      <c r="U2" s="1" t="s">
        <v>10</v>
      </c>
      <c r="V2" s="1" t="s">
        <v>6</v>
      </c>
      <c r="W2" s="1" t="s">
        <v>7</v>
      </c>
    </row>
    <row r="3">
      <c r="B3" s="2" t="s">
        <v>39</v>
      </c>
      <c r="C3" s="1">
        <v>7.78</v>
      </c>
      <c r="D3" s="1">
        <v>0.46</v>
      </c>
      <c r="E3" s="1">
        <v>18.04</v>
      </c>
      <c r="F3" s="1">
        <v>1.89</v>
      </c>
      <c r="G3" s="1">
        <v>6.35</v>
      </c>
      <c r="H3" s="1">
        <v>3.95</v>
      </c>
      <c r="I3" s="1">
        <v>11.75</v>
      </c>
      <c r="J3" s="1">
        <v>1.13</v>
      </c>
      <c r="M3" s="2" t="s">
        <v>12</v>
      </c>
      <c r="N3" s="1" t="s">
        <v>12</v>
      </c>
      <c r="O3" s="3">
        <f t="shared" ref="O3:W3" si="1">AVERAGE(O8,O13,O18,O23)</f>
        <v>10.53532334</v>
      </c>
      <c r="P3" s="3">
        <f t="shared" si="1"/>
        <v>13.44061865</v>
      </c>
      <c r="Q3" s="3">
        <f t="shared" si="1"/>
        <v>0.8230339581</v>
      </c>
      <c r="R3" s="10" t="str">
        <f t="shared" si="1"/>
        <v>#DIV/0!</v>
      </c>
      <c r="S3" s="3">
        <f t="shared" si="1"/>
        <v>2.296554785</v>
      </c>
      <c r="T3" s="3">
        <f t="shared" si="1"/>
        <v>12.15831177</v>
      </c>
      <c r="U3" s="3">
        <f t="shared" si="1"/>
        <v>7.888685671</v>
      </c>
      <c r="V3" s="10" t="str">
        <f t="shared" si="1"/>
        <v>#DIV/0!</v>
      </c>
      <c r="W3" s="3">
        <f t="shared" si="1"/>
        <v>2.006295483</v>
      </c>
    </row>
    <row r="4">
      <c r="C4" s="1">
        <v>7.31</v>
      </c>
      <c r="D4" s="1">
        <v>0.41</v>
      </c>
      <c r="F4" s="1">
        <v>1.91</v>
      </c>
      <c r="G4" s="1">
        <v>6.35</v>
      </c>
      <c r="H4" s="1">
        <v>3.93</v>
      </c>
      <c r="I4" s="1">
        <v>12.84</v>
      </c>
      <c r="J4" s="1">
        <v>0.97</v>
      </c>
      <c r="N4" s="1" t="s">
        <v>13</v>
      </c>
      <c r="O4" s="3">
        <f t="shared" ref="O4:W4" si="2">AVERAGE(O9,O14,O19,O24)</f>
        <v>15.23542922</v>
      </c>
      <c r="P4" s="3">
        <f t="shared" si="2"/>
        <v>12.36254048</v>
      </c>
      <c r="Q4" s="3">
        <f t="shared" si="2"/>
        <v>0.714417138</v>
      </c>
      <c r="R4" s="10" t="str">
        <f t="shared" si="2"/>
        <v>#DIV/0!</v>
      </c>
      <c r="S4" s="3">
        <f t="shared" si="2"/>
        <v>2.106135617</v>
      </c>
      <c r="T4" s="3">
        <f t="shared" si="2"/>
        <v>10.83004911</v>
      </c>
      <c r="U4" s="3">
        <f t="shared" si="2"/>
        <v>6.973516129</v>
      </c>
      <c r="V4" s="10" t="str">
        <f t="shared" si="2"/>
        <v>#DIV/0!</v>
      </c>
      <c r="W4" s="3">
        <f t="shared" si="2"/>
        <v>1.868698206</v>
      </c>
    </row>
    <row r="5">
      <c r="C5" s="1">
        <v>7.2</v>
      </c>
      <c r="D5" s="1">
        <v>0.45</v>
      </c>
      <c r="F5" s="1">
        <v>1.99</v>
      </c>
      <c r="G5" s="1">
        <v>6.23</v>
      </c>
      <c r="H5" s="1">
        <v>3.89</v>
      </c>
      <c r="I5" s="1">
        <v>9.65</v>
      </c>
      <c r="J5" s="1">
        <v>1.08</v>
      </c>
      <c r="N5" s="1" t="s">
        <v>14</v>
      </c>
      <c r="O5" s="3">
        <f t="shared" ref="O5:W5" si="3">AVERAGE(O10,O15,O20,O25)</f>
        <v>50.45</v>
      </c>
      <c r="P5" s="3">
        <f t="shared" si="3"/>
        <v>22.33875</v>
      </c>
      <c r="Q5" s="3">
        <f t="shared" si="3"/>
        <v>1.33</v>
      </c>
      <c r="R5" s="3">
        <f t="shared" si="3"/>
        <v>45.1</v>
      </c>
      <c r="S5" s="3">
        <f t="shared" si="3"/>
        <v>3.8125</v>
      </c>
      <c r="T5" s="3">
        <f t="shared" si="3"/>
        <v>19.85875</v>
      </c>
      <c r="U5" s="3">
        <f t="shared" si="3"/>
        <v>12.825</v>
      </c>
      <c r="V5" s="3">
        <f t="shared" si="3"/>
        <v>28.53333333</v>
      </c>
      <c r="W5" s="3">
        <f t="shared" si="3"/>
        <v>3.32125</v>
      </c>
    </row>
    <row r="6">
      <c r="C6" s="1">
        <v>7.75</v>
      </c>
      <c r="D6" s="1">
        <v>0.44</v>
      </c>
      <c r="F6" s="1">
        <v>1.36</v>
      </c>
      <c r="G6" s="1">
        <v>6.18</v>
      </c>
      <c r="H6" s="1">
        <v>3.89</v>
      </c>
      <c r="J6" s="1">
        <v>1.06</v>
      </c>
      <c r="N6" s="1" t="s">
        <v>15</v>
      </c>
      <c r="O6" s="3">
        <f t="shared" ref="O6:W6" si="4">AVERAGE(O11,O16,O21,O26)</f>
        <v>0.206371343</v>
      </c>
      <c r="P6" s="3">
        <f t="shared" si="4"/>
        <v>4.464987292</v>
      </c>
      <c r="Q6" s="3">
        <f t="shared" si="4"/>
        <v>0.3130679162</v>
      </c>
      <c r="R6" s="3">
        <f t="shared" si="4"/>
        <v>45.1</v>
      </c>
      <c r="S6" s="3">
        <f t="shared" si="4"/>
        <v>0.7876095691</v>
      </c>
      <c r="T6" s="3">
        <f t="shared" si="4"/>
        <v>4.482873549</v>
      </c>
      <c r="U6" s="3">
        <f t="shared" si="4"/>
        <v>2.948871343</v>
      </c>
      <c r="V6" s="3">
        <f t="shared" si="4"/>
        <v>0.03551612319</v>
      </c>
      <c r="W6" s="3">
        <f t="shared" si="4"/>
        <v>0.5748409658</v>
      </c>
    </row>
    <row r="7">
      <c r="C7" s="1">
        <v>7.17</v>
      </c>
      <c r="D7" s="1">
        <v>0.32</v>
      </c>
      <c r="F7" s="1">
        <v>1.67</v>
      </c>
      <c r="G7" s="1">
        <v>6.12</v>
      </c>
      <c r="H7" s="1">
        <v>3.77</v>
      </c>
      <c r="J7" s="1">
        <v>1.08</v>
      </c>
      <c r="N7" s="1" t="s">
        <v>16</v>
      </c>
      <c r="O7" s="3">
        <f t="shared" ref="O7:W7" si="5">AVERAGE(O12,O17,O22,O27)</f>
        <v>2.9125</v>
      </c>
      <c r="P7" s="3">
        <f t="shared" si="5"/>
        <v>13.45561865</v>
      </c>
      <c r="Q7" s="3">
        <f t="shared" si="5"/>
        <v>0.8240339581</v>
      </c>
      <c r="R7" s="10" t="str">
        <f t="shared" si="5"/>
        <v>#NUM!</v>
      </c>
      <c r="S7" s="3">
        <f t="shared" si="5"/>
        <v>2.290054785</v>
      </c>
      <c r="T7" s="3">
        <f t="shared" si="5"/>
        <v>12.15831177</v>
      </c>
      <c r="U7" s="3">
        <f t="shared" si="5"/>
        <v>7.888185671</v>
      </c>
      <c r="V7" s="10" t="str">
        <f t="shared" si="5"/>
        <v>#NUM!</v>
      </c>
      <c r="W7" s="3">
        <f t="shared" si="5"/>
        <v>2.063045483</v>
      </c>
    </row>
    <row r="8">
      <c r="C8" s="1">
        <v>7.5</v>
      </c>
      <c r="D8" s="1">
        <v>0.42</v>
      </c>
      <c r="F8" s="1">
        <v>1.11</v>
      </c>
      <c r="G8" s="1">
        <v>6.03</v>
      </c>
      <c r="H8" s="1">
        <v>3.92</v>
      </c>
      <c r="J8" s="1">
        <v>0.99</v>
      </c>
      <c r="M8" s="4" t="s">
        <v>18</v>
      </c>
      <c r="N8" s="1" t="s">
        <v>12</v>
      </c>
      <c r="O8" s="3">
        <f>AVERAGE(C23:J27)</f>
        <v>32.65262669</v>
      </c>
      <c r="P8" s="3">
        <f t="shared" ref="P8:W8" si="6">AVERAGE(C23:C27)</f>
        <v>34.02247458</v>
      </c>
      <c r="Q8" s="3">
        <f t="shared" si="6"/>
        <v>2.076135832</v>
      </c>
      <c r="R8" s="3">
        <f t="shared" si="6"/>
        <v>180.4</v>
      </c>
      <c r="S8" s="3">
        <f t="shared" si="6"/>
        <v>6.150219138</v>
      </c>
      <c r="T8" s="3">
        <f t="shared" si="6"/>
        <v>30.4932471</v>
      </c>
      <c r="U8" s="3">
        <f t="shared" si="6"/>
        <v>19.69274269</v>
      </c>
      <c r="V8" s="3">
        <f t="shared" si="6"/>
        <v>57.13769891</v>
      </c>
      <c r="W8" s="3">
        <f t="shared" si="6"/>
        <v>5.122181932</v>
      </c>
    </row>
    <row r="9">
      <c r="C9" s="1">
        <v>6.83</v>
      </c>
      <c r="D9" s="1">
        <v>0.42</v>
      </c>
      <c r="F9" s="1">
        <v>1.09</v>
      </c>
      <c r="G9" s="1">
        <v>6.03</v>
      </c>
      <c r="H9" s="1">
        <v>3.88</v>
      </c>
      <c r="J9" s="1">
        <v>1.02</v>
      </c>
      <c r="N9" s="1" t="s">
        <v>13</v>
      </c>
      <c r="O9" s="3">
        <f>STDEV(C23:J27)</f>
        <v>53.26698633</v>
      </c>
      <c r="P9" s="3">
        <f t="shared" ref="P9:W9" si="7">STDEV(C23:C27)</f>
        <v>47.98783765</v>
      </c>
      <c r="Q9" s="3">
        <f t="shared" si="7"/>
        <v>2.833891883</v>
      </c>
      <c r="R9" s="3" t="str">
        <f t="shared" si="7"/>
        <v>#DIV/0!</v>
      </c>
      <c r="S9" s="3">
        <f t="shared" si="7"/>
        <v>8.272839432</v>
      </c>
      <c r="T9" s="3">
        <f t="shared" si="7"/>
        <v>43.09356622</v>
      </c>
      <c r="U9" s="3">
        <f t="shared" si="7"/>
        <v>27.82784416</v>
      </c>
      <c r="V9" s="3">
        <f t="shared" si="7"/>
        <v>80.60399919</v>
      </c>
      <c r="W9" s="3">
        <f t="shared" si="7"/>
        <v>6.905347535</v>
      </c>
    </row>
    <row r="10">
      <c r="C10" s="1">
        <v>6.71</v>
      </c>
      <c r="D10" s="1">
        <v>0.42</v>
      </c>
      <c r="F10" s="1">
        <v>1.11</v>
      </c>
      <c r="G10" s="1">
        <v>5.91</v>
      </c>
      <c r="H10" s="1">
        <v>3.89</v>
      </c>
      <c r="J10" s="1">
        <v>1.03</v>
      </c>
      <c r="N10" s="1" t="s">
        <v>14</v>
      </c>
      <c r="O10" s="3">
        <f>MAX(C23:J27)</f>
        <v>180.4</v>
      </c>
      <c r="P10" s="3">
        <f t="shared" ref="P10:W10" si="8">MAX(C23:C27)</f>
        <v>67.955</v>
      </c>
      <c r="Q10" s="3">
        <f t="shared" si="8"/>
        <v>4.08</v>
      </c>
      <c r="R10" s="3">
        <f t="shared" si="8"/>
        <v>180.4</v>
      </c>
      <c r="S10" s="3">
        <f t="shared" si="8"/>
        <v>12</v>
      </c>
      <c r="T10" s="3">
        <f t="shared" si="8"/>
        <v>60.965</v>
      </c>
      <c r="U10" s="3">
        <f t="shared" si="8"/>
        <v>39.37</v>
      </c>
      <c r="V10" s="3">
        <f t="shared" si="8"/>
        <v>114.1333333</v>
      </c>
      <c r="W10" s="3">
        <f t="shared" si="8"/>
        <v>10.005</v>
      </c>
    </row>
    <row r="11">
      <c r="C11" s="1">
        <v>5.5</v>
      </c>
      <c r="D11" s="1">
        <v>0.42</v>
      </c>
      <c r="F11" s="1">
        <v>1.07</v>
      </c>
      <c r="G11" s="1">
        <v>5.86</v>
      </c>
      <c r="H11" s="1">
        <v>3.88</v>
      </c>
      <c r="J11" s="1">
        <v>1.03</v>
      </c>
      <c r="N11" s="1" t="s">
        <v>15</v>
      </c>
      <c r="O11" s="3">
        <f>MIN(C23:J27)</f>
        <v>0.01548537195</v>
      </c>
      <c r="P11" s="3">
        <f t="shared" ref="P11:W11" si="9">MIN(C23:C27)</f>
        <v>0.08994916973</v>
      </c>
      <c r="Q11" s="3">
        <f t="shared" si="9"/>
        <v>0.07227166463</v>
      </c>
      <c r="R11" s="3">
        <f t="shared" si="9"/>
        <v>180.4</v>
      </c>
      <c r="S11" s="3">
        <f t="shared" si="9"/>
        <v>0.3004382763</v>
      </c>
      <c r="T11" s="3">
        <f t="shared" si="9"/>
        <v>0.02149419623</v>
      </c>
      <c r="U11" s="3">
        <f t="shared" si="9"/>
        <v>0.01548537195</v>
      </c>
      <c r="V11" s="3">
        <f t="shared" si="9"/>
        <v>0.1420644927</v>
      </c>
      <c r="W11" s="3">
        <f t="shared" si="9"/>
        <v>0.2393638633</v>
      </c>
    </row>
    <row r="12">
      <c r="C12" s="1">
        <v>7.18</v>
      </c>
      <c r="D12" s="1">
        <v>0.42</v>
      </c>
      <c r="F12" s="1">
        <v>1.04</v>
      </c>
      <c r="G12" s="1">
        <v>6.08</v>
      </c>
      <c r="H12" s="1">
        <v>3.92</v>
      </c>
      <c r="J12" s="1">
        <v>1.02</v>
      </c>
      <c r="N12" s="1" t="s">
        <v>16</v>
      </c>
      <c r="O12" s="3">
        <f>MEDIAN(C23:J27)</f>
        <v>4.08</v>
      </c>
      <c r="P12" s="3">
        <f t="shared" ref="P12:W12" si="10">MEDIAN(C23:C27)</f>
        <v>34.02247458</v>
      </c>
      <c r="Q12" s="3">
        <f t="shared" si="10"/>
        <v>2.076135832</v>
      </c>
      <c r="R12" s="3">
        <f t="shared" si="10"/>
        <v>180.4</v>
      </c>
      <c r="S12" s="3">
        <f t="shared" si="10"/>
        <v>6.150219138</v>
      </c>
      <c r="T12" s="3">
        <f t="shared" si="10"/>
        <v>30.4932471</v>
      </c>
      <c r="U12" s="3">
        <f t="shared" si="10"/>
        <v>19.69274269</v>
      </c>
      <c r="V12" s="3">
        <f t="shared" si="10"/>
        <v>57.13769891</v>
      </c>
      <c r="W12" s="3">
        <f t="shared" si="10"/>
        <v>5.122181932</v>
      </c>
    </row>
    <row r="13">
      <c r="C13" s="1">
        <v>7.3</v>
      </c>
      <c r="D13" s="1">
        <v>0.4</v>
      </c>
      <c r="F13" s="1">
        <v>1.05</v>
      </c>
      <c r="G13" s="1">
        <v>6.09</v>
      </c>
      <c r="H13" s="1">
        <v>3.91</v>
      </c>
      <c r="J13" s="1">
        <v>1.02</v>
      </c>
      <c r="M13" s="4" t="s">
        <v>20</v>
      </c>
      <c r="N13" s="1" t="s">
        <v>12</v>
      </c>
      <c r="O13" s="3">
        <f>AVERAGE(C8:J12)</f>
        <v>3.191</v>
      </c>
      <c r="P13" s="3">
        <f t="shared" ref="P13:V13" si="11">AVERAGE(C8:C12)</f>
        <v>6.744</v>
      </c>
      <c r="Q13" s="3">
        <f t="shared" si="11"/>
        <v>0.42</v>
      </c>
      <c r="R13" s="3" t="str">
        <f t="shared" si="11"/>
        <v>#DIV/0!</v>
      </c>
      <c r="S13" s="3">
        <f t="shared" si="11"/>
        <v>1.084</v>
      </c>
      <c r="T13" s="3">
        <f t="shared" si="11"/>
        <v>5.982</v>
      </c>
      <c r="U13" s="3">
        <f t="shared" si="11"/>
        <v>3.898</v>
      </c>
      <c r="V13" s="3" t="str">
        <f t="shared" si="11"/>
        <v>#DIV/0!</v>
      </c>
      <c r="W13" s="3">
        <f>AVERAGE(J9:J13)</f>
        <v>1.024</v>
      </c>
    </row>
    <row r="14">
      <c r="C14" s="1">
        <v>6.97</v>
      </c>
      <c r="D14" s="1">
        <v>0.41</v>
      </c>
      <c r="F14" s="1">
        <v>1.02</v>
      </c>
      <c r="G14" s="1">
        <v>6.03</v>
      </c>
      <c r="H14" s="1">
        <v>3.95</v>
      </c>
      <c r="J14" s="1">
        <v>1.04</v>
      </c>
      <c r="N14" s="1" t="s">
        <v>13</v>
      </c>
      <c r="O14" s="3">
        <f>STDEV(C8:J12)</f>
        <v>2.567194027</v>
      </c>
      <c r="P14" s="3">
        <f t="shared" ref="P14:V14" si="12">STDEV(C8:C12)</f>
        <v>0.7612029953</v>
      </c>
      <c r="Q14" s="3">
        <f t="shared" si="12"/>
        <v>0</v>
      </c>
      <c r="R14" s="3" t="str">
        <f t="shared" si="12"/>
        <v>#DIV/0!</v>
      </c>
      <c r="S14" s="3">
        <f t="shared" si="12"/>
        <v>0.02966479395</v>
      </c>
      <c r="T14" s="3">
        <f t="shared" si="12"/>
        <v>0.09257429449</v>
      </c>
      <c r="U14" s="3">
        <f t="shared" si="12"/>
        <v>0.02049390153</v>
      </c>
      <c r="V14" s="3" t="str">
        <f t="shared" si="12"/>
        <v>#DIV/0!</v>
      </c>
      <c r="W14" s="3">
        <f>STDEV(J9:J13)</f>
        <v>0.005477225575</v>
      </c>
    </row>
    <row r="15">
      <c r="C15" s="1">
        <v>6.71</v>
      </c>
      <c r="D15" s="1">
        <v>0.41</v>
      </c>
      <c r="F15" s="1">
        <v>1.0</v>
      </c>
      <c r="G15" s="1">
        <v>6.0</v>
      </c>
      <c r="H15" s="1">
        <v>3.97</v>
      </c>
      <c r="J15" s="1">
        <v>1.07</v>
      </c>
      <c r="N15" s="1" t="s">
        <v>14</v>
      </c>
      <c r="O15" s="3">
        <f>MAX(C8:J12)</f>
        <v>7.5</v>
      </c>
      <c r="P15" s="3">
        <f t="shared" ref="P15:V15" si="13">MAX(C8:C12)</f>
        <v>7.5</v>
      </c>
      <c r="Q15" s="3">
        <f t="shared" si="13"/>
        <v>0.42</v>
      </c>
      <c r="R15" s="3">
        <f t="shared" si="13"/>
        <v>0</v>
      </c>
      <c r="S15" s="3">
        <f t="shared" si="13"/>
        <v>1.11</v>
      </c>
      <c r="T15" s="3">
        <f t="shared" si="13"/>
        <v>6.08</v>
      </c>
      <c r="U15" s="3">
        <f t="shared" si="13"/>
        <v>3.92</v>
      </c>
      <c r="V15" s="3">
        <f t="shared" si="13"/>
        <v>0</v>
      </c>
      <c r="W15" s="3">
        <f>MAX(J9:J13)</f>
        <v>1.03</v>
      </c>
    </row>
    <row r="16">
      <c r="C16" s="1">
        <v>6.17</v>
      </c>
      <c r="D16" s="1">
        <v>0.39</v>
      </c>
      <c r="F16" s="1">
        <v>0.99</v>
      </c>
      <c r="G16" s="1">
        <v>6.01</v>
      </c>
      <c r="H16" s="1">
        <v>4.0</v>
      </c>
      <c r="J16" s="1">
        <v>1.06</v>
      </c>
      <c r="N16" s="1" t="s">
        <v>15</v>
      </c>
      <c r="O16" s="3">
        <f>MIN(C8:J12)</f>
        <v>0.42</v>
      </c>
      <c r="P16" s="3">
        <f t="shared" ref="P16:V16" si="14">MIN(C8:C12)</f>
        <v>5.5</v>
      </c>
      <c r="Q16" s="3">
        <f t="shared" si="14"/>
        <v>0.42</v>
      </c>
      <c r="R16" s="3">
        <f t="shared" si="14"/>
        <v>0</v>
      </c>
      <c r="S16" s="3">
        <f t="shared" si="14"/>
        <v>1.04</v>
      </c>
      <c r="T16" s="3">
        <f t="shared" si="14"/>
        <v>5.86</v>
      </c>
      <c r="U16" s="3">
        <f t="shared" si="14"/>
        <v>3.88</v>
      </c>
      <c r="V16" s="3">
        <f t="shared" si="14"/>
        <v>0</v>
      </c>
      <c r="W16" s="3">
        <f>MIN(J9:J13)</f>
        <v>1.02</v>
      </c>
    </row>
    <row r="17">
      <c r="C17" s="1">
        <v>6.2</v>
      </c>
      <c r="D17" s="1">
        <v>0.41</v>
      </c>
      <c r="F17" s="1">
        <v>0.97</v>
      </c>
      <c r="G17" s="1">
        <v>6.01</v>
      </c>
      <c r="H17" s="1">
        <v>4.01</v>
      </c>
      <c r="J17" s="1">
        <v>1.09</v>
      </c>
      <c r="N17" s="1" t="s">
        <v>16</v>
      </c>
      <c r="O17" s="3">
        <f>MEDIAN(C8:J12)</f>
        <v>2.495</v>
      </c>
      <c r="P17" s="3">
        <f t="shared" ref="P17:V17" si="15">MEDIAN(C8:C12)</f>
        <v>6.83</v>
      </c>
      <c r="Q17" s="3">
        <f t="shared" si="15"/>
        <v>0.42</v>
      </c>
      <c r="R17" s="3" t="str">
        <f t="shared" si="15"/>
        <v>#NUM!</v>
      </c>
      <c r="S17" s="3">
        <f t="shared" si="15"/>
        <v>1.09</v>
      </c>
      <c r="T17" s="3">
        <f t="shared" si="15"/>
        <v>6.03</v>
      </c>
      <c r="U17" s="3">
        <f t="shared" si="15"/>
        <v>3.89</v>
      </c>
      <c r="V17" s="3" t="str">
        <f t="shared" si="15"/>
        <v>#NUM!</v>
      </c>
      <c r="W17" s="3">
        <f>MEDIAN(J9:J13)</f>
        <v>1.02</v>
      </c>
    </row>
    <row r="18">
      <c r="C18" s="1">
        <v>6.49</v>
      </c>
      <c r="D18" s="1">
        <v>0.41</v>
      </c>
      <c r="F18" s="1">
        <v>0.96</v>
      </c>
      <c r="G18" s="1">
        <v>6.05</v>
      </c>
      <c r="H18" s="1">
        <v>4.0</v>
      </c>
      <c r="J18" s="1">
        <v>1.06</v>
      </c>
      <c r="M18" s="4" t="s">
        <v>22</v>
      </c>
      <c r="N18" s="1" t="s">
        <v>12</v>
      </c>
      <c r="O18" s="3">
        <f>AVERAGE(C13:J17)</f>
        <v>3.188666667</v>
      </c>
      <c r="P18" s="3">
        <f t="shared" ref="P18:V18" si="16">AVERAGE(C13:C17)</f>
        <v>6.67</v>
      </c>
      <c r="Q18" s="3">
        <f t="shared" si="16"/>
        <v>0.404</v>
      </c>
      <c r="R18" s="3" t="str">
        <f t="shared" si="16"/>
        <v>#DIV/0!</v>
      </c>
      <c r="S18" s="3">
        <f t="shared" si="16"/>
        <v>1.006</v>
      </c>
      <c r="T18" s="3">
        <f t="shared" si="16"/>
        <v>6.028</v>
      </c>
      <c r="U18" s="3">
        <f t="shared" si="16"/>
        <v>3.968</v>
      </c>
      <c r="V18" s="3" t="str">
        <f t="shared" si="16"/>
        <v>#DIV/0!</v>
      </c>
      <c r="W18" s="3">
        <f>AVERAGE(J14:J18)</f>
        <v>1.064</v>
      </c>
    </row>
    <row r="19">
      <c r="C19" s="1">
        <v>6.18</v>
      </c>
      <c r="D19" s="1">
        <v>0.37</v>
      </c>
      <c r="F19" s="1">
        <v>0.92</v>
      </c>
      <c r="G19" s="1">
        <v>6.09</v>
      </c>
      <c r="H19" s="1">
        <v>4.0</v>
      </c>
      <c r="J19" s="1">
        <v>1.05</v>
      </c>
      <c r="N19" s="1" t="s">
        <v>13</v>
      </c>
      <c r="O19" s="3">
        <f>STDEV(C13:J17)</f>
        <v>2.561355693</v>
      </c>
      <c r="P19" s="3">
        <f t="shared" ref="P19:V19" si="17">STDEV(C13:C17)</f>
        <v>0.4897448315</v>
      </c>
      <c r="Q19" s="3">
        <f t="shared" si="17"/>
        <v>0.00894427191</v>
      </c>
      <c r="R19" s="3" t="str">
        <f t="shared" si="17"/>
        <v>#DIV/0!</v>
      </c>
      <c r="S19" s="3">
        <f t="shared" si="17"/>
        <v>0.03049590136</v>
      </c>
      <c r="T19" s="3">
        <f t="shared" si="17"/>
        <v>0.03633180425</v>
      </c>
      <c r="U19" s="3">
        <f t="shared" si="17"/>
        <v>0.04024922359</v>
      </c>
      <c r="V19" s="3" t="str">
        <f t="shared" si="17"/>
        <v>#DIV/0!</v>
      </c>
      <c r="W19" s="3">
        <f>STDEV(J14:J18)</f>
        <v>0.01816590212</v>
      </c>
    </row>
    <row r="20">
      <c r="C20" s="1">
        <v>6.1</v>
      </c>
      <c r="D20" s="1">
        <v>0.4</v>
      </c>
      <c r="F20" s="1">
        <v>0.92</v>
      </c>
      <c r="G20" s="1">
        <v>6.11</v>
      </c>
      <c r="H20" s="1">
        <v>4.0</v>
      </c>
      <c r="J20" s="1">
        <v>1.05</v>
      </c>
      <c r="N20" s="1" t="s">
        <v>14</v>
      </c>
      <c r="O20" s="3">
        <f>MAX(C13:J17)</f>
        <v>7.3</v>
      </c>
      <c r="P20" s="3">
        <f t="shared" ref="P20:V20" si="18">MAX(C13:C17)</f>
        <v>7.3</v>
      </c>
      <c r="Q20" s="3">
        <f t="shared" si="18"/>
        <v>0.41</v>
      </c>
      <c r="R20" s="3">
        <f t="shared" si="18"/>
        <v>0</v>
      </c>
      <c r="S20" s="3">
        <f t="shared" si="18"/>
        <v>1.05</v>
      </c>
      <c r="T20" s="3">
        <f t="shared" si="18"/>
        <v>6.09</v>
      </c>
      <c r="U20" s="3">
        <f t="shared" si="18"/>
        <v>4.01</v>
      </c>
      <c r="V20" s="3">
        <f t="shared" si="18"/>
        <v>0</v>
      </c>
      <c r="W20" s="3">
        <f>MAX(J14:J18)</f>
        <v>1.09</v>
      </c>
    </row>
    <row r="21">
      <c r="C21" s="1">
        <v>6.6</v>
      </c>
      <c r="D21" s="1">
        <v>0.39</v>
      </c>
      <c r="F21" s="1">
        <v>1.09</v>
      </c>
      <c r="G21" s="1">
        <v>6.1</v>
      </c>
      <c r="H21" s="1">
        <v>3.99</v>
      </c>
      <c r="J21" s="1">
        <v>0.0</v>
      </c>
      <c r="N21" s="1" t="s">
        <v>15</v>
      </c>
      <c r="O21" s="3">
        <f>MIN(C13:J17)</f>
        <v>0.39</v>
      </c>
      <c r="P21" s="3">
        <f t="shared" ref="P21:V21" si="19">MIN(C13:C17)</f>
        <v>6.17</v>
      </c>
      <c r="Q21" s="3">
        <f t="shared" si="19"/>
        <v>0.39</v>
      </c>
      <c r="R21" s="3">
        <f t="shared" si="19"/>
        <v>0</v>
      </c>
      <c r="S21" s="3">
        <f t="shared" si="19"/>
        <v>0.97</v>
      </c>
      <c r="T21" s="3">
        <f t="shared" si="19"/>
        <v>6</v>
      </c>
      <c r="U21" s="3">
        <f t="shared" si="19"/>
        <v>3.91</v>
      </c>
      <c r="V21" s="3">
        <f t="shared" si="19"/>
        <v>0</v>
      </c>
      <c r="W21" s="3">
        <f>MIN(J14:J18)</f>
        <v>1.04</v>
      </c>
    </row>
    <row r="22">
      <c r="C22" s="1">
        <v>6.26</v>
      </c>
      <c r="D22" s="1">
        <v>0.39</v>
      </c>
      <c r="F22" s="1">
        <v>0.84</v>
      </c>
      <c r="G22" s="1">
        <v>6.3</v>
      </c>
      <c r="H22" s="1">
        <v>3.99</v>
      </c>
      <c r="J22" s="1">
        <v>1.16</v>
      </c>
      <c r="N22" s="1" t="s">
        <v>16</v>
      </c>
      <c r="O22" s="3">
        <f>MEDIAN(C13:J17)</f>
        <v>2.5</v>
      </c>
      <c r="P22" s="3">
        <f t="shared" ref="P22:V22" si="20">MEDIAN(C13:C17)</f>
        <v>6.71</v>
      </c>
      <c r="Q22" s="3">
        <f t="shared" si="20"/>
        <v>0.41</v>
      </c>
      <c r="R22" s="3" t="str">
        <f t="shared" si="20"/>
        <v>#NUM!</v>
      </c>
      <c r="S22" s="3">
        <f t="shared" si="20"/>
        <v>1</v>
      </c>
      <c r="T22" s="3">
        <f t="shared" si="20"/>
        <v>6.01</v>
      </c>
      <c r="U22" s="3">
        <f t="shared" si="20"/>
        <v>3.97</v>
      </c>
      <c r="V22" s="3" t="str">
        <f t="shared" si="20"/>
        <v>#NUM!</v>
      </c>
      <c r="W22" s="3">
        <f>MEDIAN(J14:J18)</f>
        <v>1.06</v>
      </c>
    </row>
    <row r="23">
      <c r="B23" s="2" t="s">
        <v>37</v>
      </c>
      <c r="M23" s="4" t="s">
        <v>21</v>
      </c>
      <c r="N23" s="1" t="s">
        <v>12</v>
      </c>
      <c r="O23" s="3">
        <f>AVERAGE(C18:J22)</f>
        <v>3.109</v>
      </c>
      <c r="P23" s="3">
        <f t="shared" ref="P23:V23" si="21">AVERAGE(C18:C22)</f>
        <v>6.326</v>
      </c>
      <c r="Q23" s="3">
        <f t="shared" si="21"/>
        <v>0.392</v>
      </c>
      <c r="R23" s="3" t="str">
        <f t="shared" si="21"/>
        <v>#DIV/0!</v>
      </c>
      <c r="S23" s="3">
        <f t="shared" si="21"/>
        <v>0.946</v>
      </c>
      <c r="T23" s="3">
        <f t="shared" si="21"/>
        <v>6.13</v>
      </c>
      <c r="U23" s="3">
        <f t="shared" si="21"/>
        <v>3.996</v>
      </c>
      <c r="V23" s="3" t="str">
        <f t="shared" si="21"/>
        <v>#DIV/0!</v>
      </c>
      <c r="W23" s="3">
        <f>AVERAGE(J19:J22)</f>
        <v>0.815</v>
      </c>
    </row>
    <row r="24">
      <c r="C24" s="14">
        <f t="shared" ref="C24:D24" si="22">STDEV(C3:C22)/AVERAGE(C3:C22)</f>
        <v>0.08994916973</v>
      </c>
      <c r="D24" s="14">
        <f t="shared" si="22"/>
        <v>0.07227166463</v>
      </c>
      <c r="E24" s="14"/>
      <c r="F24" s="14">
        <f t="shared" ref="F24:J24" si="23">STDEV(F3:F22)/AVERAGE(F3:F22)</f>
        <v>0.3004382763</v>
      </c>
      <c r="G24" s="14">
        <f t="shared" si="23"/>
        <v>0.02149419623</v>
      </c>
      <c r="H24" s="14">
        <f t="shared" si="23"/>
        <v>0.01548537195</v>
      </c>
      <c r="I24" s="14">
        <f t="shared" si="23"/>
        <v>0.1420644927</v>
      </c>
      <c r="J24" s="14">
        <f t="shared" si="23"/>
        <v>0.2393638633</v>
      </c>
      <c r="K24" s="14">
        <f>AVERAGE(C24:J24)</f>
        <v>0.1258667193</v>
      </c>
      <c r="N24" s="1" t="s">
        <v>13</v>
      </c>
      <c r="O24" s="3">
        <f>STDEV(C18:J22)</f>
        <v>2.546180845</v>
      </c>
      <c r="P24" s="3">
        <f t="shared" ref="P24:V24" si="24">STDEV(C18:C22)</f>
        <v>0.2113764414</v>
      </c>
      <c r="Q24" s="3">
        <f t="shared" si="24"/>
        <v>0.01483239697</v>
      </c>
      <c r="R24" s="3" t="str">
        <f t="shared" si="24"/>
        <v>#DIV/0!</v>
      </c>
      <c r="S24" s="3">
        <f t="shared" si="24"/>
        <v>0.09154233993</v>
      </c>
      <c r="T24" s="3">
        <f t="shared" si="24"/>
        <v>0.09772410143</v>
      </c>
      <c r="U24" s="3">
        <f t="shared" si="24"/>
        <v>0.005477225575</v>
      </c>
      <c r="V24" s="3" t="str">
        <f t="shared" si="24"/>
        <v>#DIV/0!</v>
      </c>
      <c r="W24" s="3">
        <f>STDEV(J19:J22)</f>
        <v>0.545802162</v>
      </c>
    </row>
    <row r="25">
      <c r="N25" s="1" t="s">
        <v>14</v>
      </c>
      <c r="O25" s="3">
        <f>MAX(C18:J22)</f>
        <v>6.6</v>
      </c>
      <c r="P25" s="3">
        <f t="shared" ref="P25:V25" si="25">MAX(C18:C22)</f>
        <v>6.6</v>
      </c>
      <c r="Q25" s="3">
        <f t="shared" si="25"/>
        <v>0.41</v>
      </c>
      <c r="R25" s="3">
        <f t="shared" si="25"/>
        <v>0</v>
      </c>
      <c r="S25" s="3">
        <f t="shared" si="25"/>
        <v>1.09</v>
      </c>
      <c r="T25" s="3">
        <f t="shared" si="25"/>
        <v>6.3</v>
      </c>
      <c r="U25" s="3">
        <f t="shared" si="25"/>
        <v>4</v>
      </c>
      <c r="V25" s="3">
        <f t="shared" si="25"/>
        <v>0</v>
      </c>
      <c r="W25" s="3">
        <f>MAX(J19:J22)</f>
        <v>1.16</v>
      </c>
    </row>
    <row r="26">
      <c r="C26" s="10">
        <f t="shared" ref="C26:J26" si="26">AVERAGE(C3:C22)*10</f>
        <v>67.955</v>
      </c>
      <c r="D26" s="10">
        <f t="shared" si="26"/>
        <v>4.08</v>
      </c>
      <c r="E26" s="10">
        <f t="shared" si="26"/>
        <v>180.4</v>
      </c>
      <c r="F26" s="10">
        <f t="shared" si="26"/>
        <v>12</v>
      </c>
      <c r="G26" s="10">
        <f t="shared" si="26"/>
        <v>60.965</v>
      </c>
      <c r="H26" s="10">
        <f t="shared" si="26"/>
        <v>39.37</v>
      </c>
      <c r="I26" s="10">
        <f t="shared" si="26"/>
        <v>114.1333333</v>
      </c>
      <c r="J26" s="10">
        <f t="shared" si="26"/>
        <v>10.005</v>
      </c>
      <c r="K26" s="10">
        <f>AVERAGE(C26:J26)</f>
        <v>61.11354167</v>
      </c>
      <c r="N26" s="1" t="s">
        <v>15</v>
      </c>
      <c r="O26" s="3">
        <f>MIN(C18:J22)</f>
        <v>0</v>
      </c>
      <c r="P26" s="3">
        <f t="shared" ref="P26:V26" si="27">MIN(C18:C22)</f>
        <v>6.1</v>
      </c>
      <c r="Q26" s="3">
        <f t="shared" si="27"/>
        <v>0.37</v>
      </c>
      <c r="R26" s="3">
        <f t="shared" si="27"/>
        <v>0</v>
      </c>
      <c r="S26" s="3">
        <f t="shared" si="27"/>
        <v>0.84</v>
      </c>
      <c r="T26" s="3">
        <f t="shared" si="27"/>
        <v>6.05</v>
      </c>
      <c r="U26" s="3">
        <f t="shared" si="27"/>
        <v>3.99</v>
      </c>
      <c r="V26" s="3">
        <f t="shared" si="27"/>
        <v>0</v>
      </c>
      <c r="W26" s="3">
        <f>MIN(J19:J22)</f>
        <v>0</v>
      </c>
    </row>
    <row r="27">
      <c r="N27" s="1" t="s">
        <v>16</v>
      </c>
      <c r="O27" s="3">
        <f>MEDIAN(C18:J22)</f>
        <v>2.575</v>
      </c>
      <c r="P27" s="3">
        <f t="shared" ref="P27:V27" si="28">MEDIAN(C18:C22)</f>
        <v>6.26</v>
      </c>
      <c r="Q27" s="3">
        <f t="shared" si="28"/>
        <v>0.39</v>
      </c>
      <c r="R27" s="3" t="str">
        <f t="shared" si="28"/>
        <v>#NUM!</v>
      </c>
      <c r="S27" s="3">
        <f t="shared" si="28"/>
        <v>0.92</v>
      </c>
      <c r="T27" s="3">
        <f t="shared" si="28"/>
        <v>6.1</v>
      </c>
      <c r="U27" s="3">
        <f t="shared" si="28"/>
        <v>4</v>
      </c>
      <c r="V27" s="3" t="str">
        <f t="shared" si="28"/>
        <v>#NUM!</v>
      </c>
      <c r="W27" s="3">
        <f>MEDIAN(J19:J22)</f>
        <v>1.05</v>
      </c>
    </row>
    <row r="30">
      <c r="B30" s="5" t="s">
        <v>23</v>
      </c>
      <c r="C30" s="1" t="s">
        <v>12</v>
      </c>
      <c r="D30" s="1" t="s">
        <v>0</v>
      </c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  <c r="J30" s="1" t="s">
        <v>6</v>
      </c>
      <c r="K30" s="1" t="s">
        <v>7</v>
      </c>
    </row>
    <row r="31">
      <c r="B31" s="1" t="s">
        <v>24</v>
      </c>
      <c r="C31" s="6">
        <f t="shared" ref="C31:C35" si="30">AVERAGE(D31:K31)</f>
        <v>6.280416667</v>
      </c>
      <c r="D31" s="6">
        <f t="shared" ref="D31:J31" si="29">AVERAGE(C3:C7)</f>
        <v>7.442</v>
      </c>
      <c r="E31" s="6">
        <f t="shared" si="29"/>
        <v>0.416</v>
      </c>
      <c r="F31" s="6">
        <f t="shared" si="29"/>
        <v>18.04</v>
      </c>
      <c r="G31" s="7">
        <f t="shared" si="29"/>
        <v>1.764</v>
      </c>
      <c r="H31" s="7">
        <f t="shared" si="29"/>
        <v>6.246</v>
      </c>
      <c r="I31" s="6">
        <f t="shared" si="29"/>
        <v>3.886</v>
      </c>
      <c r="J31" s="6">
        <f t="shared" si="29"/>
        <v>11.41333333</v>
      </c>
      <c r="K31" s="6">
        <f>AVERAGE(J4:J8)</f>
        <v>1.036</v>
      </c>
    </row>
    <row r="32">
      <c r="B32" s="8">
        <v>45326.0</v>
      </c>
      <c r="C32" s="10" t="str">
        <f t="shared" si="30"/>
        <v>#DIV/0!</v>
      </c>
      <c r="D32" s="7">
        <f t="shared" ref="D32:J32" si="31">AVERAGE(C8:C12)</f>
        <v>6.744</v>
      </c>
      <c r="E32" s="7">
        <f t="shared" si="31"/>
        <v>0.42</v>
      </c>
      <c r="F32" s="7" t="str">
        <f t="shared" si="31"/>
        <v>#DIV/0!</v>
      </c>
      <c r="G32" s="6">
        <f t="shared" si="31"/>
        <v>1.084</v>
      </c>
      <c r="H32" s="6">
        <f t="shared" si="31"/>
        <v>5.982</v>
      </c>
      <c r="I32" s="7">
        <f t="shared" si="31"/>
        <v>3.898</v>
      </c>
      <c r="J32" s="7" t="str">
        <f t="shared" si="31"/>
        <v>#DIV/0!</v>
      </c>
      <c r="K32" s="7">
        <f>AVERAGE(J9:J13)</f>
        <v>1.024</v>
      </c>
    </row>
    <row r="33">
      <c r="B33" s="8">
        <v>45388.0</v>
      </c>
      <c r="C33" s="10" t="str">
        <f t="shared" si="30"/>
        <v>#DIV/0!</v>
      </c>
      <c r="D33" s="7">
        <f t="shared" ref="D33:J33" si="32">AVERAGE(C13:C17)</f>
        <v>6.67</v>
      </c>
      <c r="E33" s="7">
        <f t="shared" si="32"/>
        <v>0.404</v>
      </c>
      <c r="F33" s="7" t="str">
        <f t="shared" si="32"/>
        <v>#DIV/0!</v>
      </c>
      <c r="G33" s="7">
        <f t="shared" si="32"/>
        <v>1.006</v>
      </c>
      <c r="H33" s="7">
        <f t="shared" si="32"/>
        <v>6.028</v>
      </c>
      <c r="I33" s="7">
        <f t="shared" si="32"/>
        <v>3.968</v>
      </c>
      <c r="J33" s="7" t="str">
        <f t="shared" si="32"/>
        <v>#DIV/0!</v>
      </c>
      <c r="K33" s="7">
        <f>AVERAGE(J14:J18)</f>
        <v>1.064</v>
      </c>
    </row>
    <row r="34">
      <c r="B34" s="1" t="s">
        <v>21</v>
      </c>
      <c r="C34" s="10" t="str">
        <f t="shared" si="30"/>
        <v>#DIV/0!</v>
      </c>
      <c r="D34" s="7">
        <f t="shared" ref="D34:J34" si="33">AVERAGE(C18:C22)</f>
        <v>6.326</v>
      </c>
      <c r="E34" s="7">
        <f t="shared" si="33"/>
        <v>0.392</v>
      </c>
      <c r="F34" s="7" t="str">
        <f t="shared" si="33"/>
        <v>#DIV/0!</v>
      </c>
      <c r="G34" s="7">
        <f t="shared" si="33"/>
        <v>0.946</v>
      </c>
      <c r="H34" s="7">
        <f t="shared" si="33"/>
        <v>6.13</v>
      </c>
      <c r="I34" s="7">
        <f t="shared" si="33"/>
        <v>3.996</v>
      </c>
      <c r="J34" s="7" t="str">
        <f t="shared" si="33"/>
        <v>#DIV/0!</v>
      </c>
      <c r="K34" s="7">
        <f>AVERAGE(J19:J22)</f>
        <v>0.815</v>
      </c>
    </row>
    <row r="35">
      <c r="B35" s="1" t="s">
        <v>18</v>
      </c>
      <c r="C35" s="7">
        <f t="shared" si="30"/>
        <v>41.88683752</v>
      </c>
      <c r="D35" s="7">
        <f t="shared" ref="D35:K35" si="34">AVERAGE(C23:C27)</f>
        <v>34.02247458</v>
      </c>
      <c r="E35" s="7">
        <f t="shared" si="34"/>
        <v>2.076135832</v>
      </c>
      <c r="F35" s="7">
        <f t="shared" si="34"/>
        <v>180.4</v>
      </c>
      <c r="G35" s="7">
        <f t="shared" si="34"/>
        <v>6.150219138</v>
      </c>
      <c r="H35" s="7">
        <f t="shared" si="34"/>
        <v>30.4932471</v>
      </c>
      <c r="I35" s="7">
        <f t="shared" si="34"/>
        <v>19.69274269</v>
      </c>
      <c r="J35" s="7">
        <f t="shared" si="34"/>
        <v>57.13769891</v>
      </c>
      <c r="K35" s="7">
        <f t="shared" si="34"/>
        <v>5.122181932</v>
      </c>
    </row>
    <row r="37">
      <c r="B37" s="5" t="s">
        <v>25</v>
      </c>
      <c r="C37" s="1" t="s">
        <v>12</v>
      </c>
      <c r="D37" s="1" t="s">
        <v>0</v>
      </c>
      <c r="E37" s="1" t="s">
        <v>1</v>
      </c>
      <c r="F37" s="1" t="s">
        <v>2</v>
      </c>
      <c r="G37" s="1" t="s">
        <v>3</v>
      </c>
      <c r="H37" s="1" t="s">
        <v>4</v>
      </c>
      <c r="I37" s="1" t="s">
        <v>5</v>
      </c>
      <c r="J37" s="1" t="s">
        <v>6</v>
      </c>
      <c r="K37" s="1" t="s">
        <v>7</v>
      </c>
    </row>
    <row r="38">
      <c r="B38" s="1" t="s">
        <v>24</v>
      </c>
      <c r="C38" s="10" t="str">
        <f t="shared" ref="C38:C42" si="36">AVERAGE(D38:K38)</f>
        <v>#DIV/0!</v>
      </c>
      <c r="D38" s="7">
        <f t="shared" ref="D38:J38" si="35">STDEV(C3:C7)</f>
        <v>0.2996164214</v>
      </c>
      <c r="E38" s="7">
        <f t="shared" si="35"/>
        <v>0.05683308895</v>
      </c>
      <c r="F38" s="7" t="str">
        <f t="shared" si="35"/>
        <v>#DIV/0!</v>
      </c>
      <c r="G38" s="7">
        <f t="shared" si="35"/>
        <v>0.2551078203</v>
      </c>
      <c r="H38" s="7">
        <f t="shared" si="35"/>
        <v>0.1026157883</v>
      </c>
      <c r="I38" s="7">
        <f t="shared" si="35"/>
        <v>0.06985699679</v>
      </c>
      <c r="J38" s="7">
        <f t="shared" si="35"/>
        <v>1.621429411</v>
      </c>
      <c r="K38" s="7">
        <f>STDEV(J4:J8)</f>
        <v>0.05224940191</v>
      </c>
      <c r="L38" s="7"/>
    </row>
    <row r="39">
      <c r="B39" s="8">
        <v>45326.0</v>
      </c>
      <c r="C39" s="10" t="str">
        <f t="shared" si="36"/>
        <v>#DIV/0!</v>
      </c>
      <c r="D39" s="6">
        <f t="shared" ref="D39:J39" si="37">STDEV(C8:C12)</f>
        <v>0.7612029953</v>
      </c>
      <c r="E39" s="7">
        <f t="shared" si="37"/>
        <v>0</v>
      </c>
      <c r="F39" s="6" t="str">
        <f t="shared" si="37"/>
        <v>#DIV/0!</v>
      </c>
      <c r="G39" s="7">
        <f t="shared" si="37"/>
        <v>0.02966479395</v>
      </c>
      <c r="H39" s="7">
        <f t="shared" si="37"/>
        <v>0.09257429449</v>
      </c>
      <c r="I39" s="7">
        <f t="shared" si="37"/>
        <v>0.02049390153</v>
      </c>
      <c r="J39" s="7" t="str">
        <f t="shared" si="37"/>
        <v>#DIV/0!</v>
      </c>
      <c r="K39" s="7">
        <f>STDEV(J9:J13)</f>
        <v>0.005477225575</v>
      </c>
      <c r="L39" s="7"/>
    </row>
    <row r="40">
      <c r="B40" s="8">
        <v>45388.0</v>
      </c>
      <c r="C40" s="10" t="str">
        <f t="shared" si="36"/>
        <v>#DIV/0!</v>
      </c>
      <c r="D40" s="7">
        <f t="shared" ref="D40:J40" si="38">STDEV(C13:C17)</f>
        <v>0.4897448315</v>
      </c>
      <c r="E40" s="6">
        <f t="shared" si="38"/>
        <v>0.00894427191</v>
      </c>
      <c r="F40" s="7" t="str">
        <f t="shared" si="38"/>
        <v>#DIV/0!</v>
      </c>
      <c r="G40" s="6">
        <f t="shared" si="38"/>
        <v>0.03049590136</v>
      </c>
      <c r="H40" s="6">
        <f t="shared" si="38"/>
        <v>0.03633180425</v>
      </c>
      <c r="I40" s="7">
        <f t="shared" si="38"/>
        <v>0.04024922359</v>
      </c>
      <c r="J40" s="7" t="str">
        <f t="shared" si="38"/>
        <v>#DIV/0!</v>
      </c>
      <c r="K40" s="7">
        <f>STDEV(J14:J18)</f>
        <v>0.01816590212</v>
      </c>
      <c r="L40" s="7"/>
    </row>
    <row r="41">
      <c r="B41" s="1" t="s">
        <v>21</v>
      </c>
      <c r="C41" s="9" t="str">
        <f t="shared" si="36"/>
        <v>#DIV/0!</v>
      </c>
      <c r="D41" s="7">
        <f t="shared" ref="D41:J41" si="39">STDEV(C18:C22)</f>
        <v>0.2113764414</v>
      </c>
      <c r="E41" s="7">
        <f t="shared" si="39"/>
        <v>0.01483239697</v>
      </c>
      <c r="F41" s="7" t="str">
        <f t="shared" si="39"/>
        <v>#DIV/0!</v>
      </c>
      <c r="G41" s="7">
        <f t="shared" si="39"/>
        <v>0.09154233993</v>
      </c>
      <c r="H41" s="6">
        <f t="shared" si="39"/>
        <v>0.09772410143</v>
      </c>
      <c r="I41" s="6">
        <f t="shared" si="39"/>
        <v>0.005477225575</v>
      </c>
      <c r="J41" s="6" t="str">
        <f t="shared" si="39"/>
        <v>#DIV/0!</v>
      </c>
      <c r="K41" s="6">
        <f>STDEV(J19:J22)</f>
        <v>0.545802162</v>
      </c>
      <c r="L41" s="6"/>
    </row>
    <row r="42">
      <c r="B42" s="1" t="s">
        <v>18</v>
      </c>
      <c r="C42" s="10" t="str">
        <f t="shared" si="36"/>
        <v>#DIV/0!</v>
      </c>
      <c r="D42" s="7">
        <f t="shared" ref="D42:K42" si="40">STDEV(C23:C27)</f>
        <v>47.98783765</v>
      </c>
      <c r="E42" s="7">
        <f t="shared" si="40"/>
        <v>2.833891883</v>
      </c>
      <c r="F42" s="7" t="str">
        <f t="shared" si="40"/>
        <v>#DIV/0!</v>
      </c>
      <c r="G42" s="7">
        <f t="shared" si="40"/>
        <v>8.272839432</v>
      </c>
      <c r="H42" s="6">
        <f t="shared" si="40"/>
        <v>43.09356622</v>
      </c>
      <c r="I42" s="7">
        <f t="shared" si="40"/>
        <v>27.82784416</v>
      </c>
      <c r="J42" s="7">
        <f t="shared" si="40"/>
        <v>80.60399919</v>
      </c>
      <c r="K42" s="7">
        <f t="shared" si="40"/>
        <v>6.905347535</v>
      </c>
      <c r="L42" s="7"/>
    </row>
    <row r="44">
      <c r="B44" s="5" t="s">
        <v>14</v>
      </c>
      <c r="C44" s="1" t="s">
        <v>12</v>
      </c>
      <c r="D44" s="1" t="s">
        <v>0</v>
      </c>
      <c r="E44" s="1" t="s">
        <v>1</v>
      </c>
      <c r="F44" s="1" t="s">
        <v>2</v>
      </c>
      <c r="G44" s="1" t="s">
        <v>3</v>
      </c>
      <c r="H44" s="1" t="s">
        <v>4</v>
      </c>
      <c r="I44" s="1" t="s">
        <v>5</v>
      </c>
      <c r="J44" s="1" t="s">
        <v>6</v>
      </c>
      <c r="K44" s="1" t="s">
        <v>7</v>
      </c>
    </row>
    <row r="45">
      <c r="B45" s="1" t="s">
        <v>24</v>
      </c>
      <c r="C45" s="9">
        <f t="shared" ref="C45:C49" si="42">AVERAGE(D45:K45)</f>
        <v>6.56125</v>
      </c>
      <c r="D45" s="9">
        <f t="shared" ref="D45:J45" si="41">MAX(C3:C7)</f>
        <v>7.78</v>
      </c>
      <c r="E45" s="9">
        <f t="shared" si="41"/>
        <v>0.46</v>
      </c>
      <c r="F45" s="10">
        <f t="shared" si="41"/>
        <v>18.04</v>
      </c>
      <c r="G45" s="10">
        <f t="shared" si="41"/>
        <v>1.99</v>
      </c>
      <c r="H45" s="10">
        <f t="shared" si="41"/>
        <v>6.35</v>
      </c>
      <c r="I45" s="9">
        <f t="shared" si="41"/>
        <v>3.95</v>
      </c>
      <c r="J45" s="9">
        <f t="shared" si="41"/>
        <v>12.84</v>
      </c>
      <c r="K45" s="9">
        <f>MAX(J4:J8)</f>
        <v>1.08</v>
      </c>
    </row>
    <row r="46">
      <c r="B46" s="8">
        <v>45326.0</v>
      </c>
      <c r="C46" s="10">
        <f t="shared" si="42"/>
        <v>2.5075</v>
      </c>
      <c r="D46" s="10">
        <f t="shared" ref="D46:J46" si="43">MAX(C8:C12)</f>
        <v>7.5</v>
      </c>
      <c r="E46" s="10">
        <f t="shared" si="43"/>
        <v>0.42</v>
      </c>
      <c r="F46" s="10">
        <f t="shared" si="43"/>
        <v>0</v>
      </c>
      <c r="G46" s="10">
        <f t="shared" si="43"/>
        <v>1.11</v>
      </c>
      <c r="H46" s="9">
        <f t="shared" si="43"/>
        <v>6.08</v>
      </c>
      <c r="I46" s="10">
        <f t="shared" si="43"/>
        <v>3.92</v>
      </c>
      <c r="J46" s="10">
        <f t="shared" si="43"/>
        <v>0</v>
      </c>
      <c r="K46" s="10">
        <f>MAX(J9:J13)</f>
        <v>1.03</v>
      </c>
    </row>
    <row r="47">
      <c r="B47" s="8">
        <v>45388.0</v>
      </c>
      <c r="C47" s="10">
        <f t="shared" si="42"/>
        <v>2.49375</v>
      </c>
      <c r="D47" s="10">
        <f t="shared" ref="D47:J47" si="44">MAX(C13:C17)</f>
        <v>7.3</v>
      </c>
      <c r="E47" s="10">
        <f t="shared" si="44"/>
        <v>0.41</v>
      </c>
      <c r="F47" s="10">
        <f t="shared" si="44"/>
        <v>0</v>
      </c>
      <c r="G47" s="10">
        <f t="shared" si="44"/>
        <v>1.05</v>
      </c>
      <c r="H47" s="10">
        <f t="shared" si="44"/>
        <v>6.09</v>
      </c>
      <c r="I47" s="10">
        <f t="shared" si="44"/>
        <v>4.01</v>
      </c>
      <c r="J47" s="10">
        <f t="shared" si="44"/>
        <v>0</v>
      </c>
      <c r="K47" s="10">
        <f>MAX(J14:J18)</f>
        <v>1.09</v>
      </c>
    </row>
    <row r="48">
      <c r="B48" s="1" t="s">
        <v>21</v>
      </c>
      <c r="C48" s="10">
        <f t="shared" si="42"/>
        <v>2.445</v>
      </c>
      <c r="D48" s="10">
        <f t="shared" ref="D48:J48" si="45">MAX(C18:C22)</f>
        <v>6.6</v>
      </c>
      <c r="E48" s="10">
        <f t="shared" si="45"/>
        <v>0.41</v>
      </c>
      <c r="F48" s="10">
        <f t="shared" si="45"/>
        <v>0</v>
      </c>
      <c r="G48" s="9">
        <f t="shared" si="45"/>
        <v>1.09</v>
      </c>
      <c r="H48" s="10">
        <f t="shared" si="45"/>
        <v>6.3</v>
      </c>
      <c r="I48" s="10">
        <f t="shared" si="45"/>
        <v>4</v>
      </c>
      <c r="J48" s="10">
        <f t="shared" si="45"/>
        <v>0</v>
      </c>
      <c r="K48" s="10">
        <f>MAX(J19:J22)</f>
        <v>1.16</v>
      </c>
    </row>
    <row r="49">
      <c r="B49" s="1" t="s">
        <v>18</v>
      </c>
      <c r="C49" s="10">
        <f t="shared" si="42"/>
        <v>61.11354167</v>
      </c>
      <c r="D49" s="10">
        <f t="shared" ref="D49:K49" si="46">MAX(C23:C27)</f>
        <v>67.955</v>
      </c>
      <c r="E49" s="10">
        <f t="shared" si="46"/>
        <v>4.08</v>
      </c>
      <c r="F49" s="9">
        <f t="shared" si="46"/>
        <v>180.4</v>
      </c>
      <c r="G49" s="10">
        <f t="shared" si="46"/>
        <v>12</v>
      </c>
      <c r="H49" s="10">
        <f t="shared" si="46"/>
        <v>60.965</v>
      </c>
      <c r="I49" s="10">
        <f t="shared" si="46"/>
        <v>39.37</v>
      </c>
      <c r="J49" s="10">
        <f t="shared" si="46"/>
        <v>114.1333333</v>
      </c>
      <c r="K49" s="10">
        <f t="shared" si="46"/>
        <v>10.005</v>
      </c>
    </row>
  </sheetData>
  <mergeCells count="7">
    <mergeCell ref="B3:B22"/>
    <mergeCell ref="M3:M7"/>
    <mergeCell ref="M8:M12"/>
    <mergeCell ref="M13:M17"/>
    <mergeCell ref="M18:M22"/>
    <mergeCell ref="B23:B27"/>
    <mergeCell ref="M23:M27"/>
  </mergeCells>
  <drawing r:id="rId1"/>
</worksheet>
</file>