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25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01BA246D-AB8A-4AC7-9441-A50EF7D1AB93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  <sheet name="Week 23" sheetId="38" r:id="rId24"/>
    <sheet name="Week 24" sheetId="39" r:id="rId25"/>
    <sheet name="Week 25" sheetId="4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0" l="1"/>
  <c r="B13" i="40"/>
  <c r="B12" i="40"/>
  <c r="B8" i="40"/>
  <c r="E8" i="40" s="1"/>
  <c r="B7" i="40"/>
  <c r="D7" i="40" s="1"/>
  <c r="B6" i="40"/>
  <c r="E166" i="12"/>
  <c r="E167" i="12"/>
  <c r="E165" i="12"/>
  <c r="B6" i="38"/>
  <c r="E6" i="38"/>
  <c r="E12" i="40"/>
  <c r="E14" i="40"/>
  <c r="E162" i="12"/>
  <c r="E163" i="12"/>
  <c r="E164" i="12"/>
  <c r="E16" i="40"/>
  <c r="E15" i="40"/>
  <c r="E13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7" i="40" l="1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<sst xmlns="http://schemas.openxmlformats.org/spreadsheetml/2006/main" count="1189" uniqueCount="279">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</sst>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0" fillId="0" borderId="1" xfId="0" applyFill="1" applyBorder="1"/>
    <xf numFmtId="20" fontId="0" fillId="0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28.499999999999979</c:v>
                </c:pt>
                <c:pt idx="1">
                  <c:v>151.49999999999997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82.099999999999937</c:v>
                </c:pt>
                <c:pt idx="1">
                  <c:v>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45.599999999999987</c:v>
                </c:pt>
                <c:pt idx="1">
                  <c:v>134.39999999999998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67"/>
  <sheetViews>
    <sheetView tabSelected="1" topLeftCell="A66" zoomScale="85" zoomScaleNormal="85" workbookViewId="0">
      <selection activeCell="I66" sqref="I66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1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1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1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1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1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1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67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x14ac:dyDescent="0.3">
      <c r="A165" s="34">
        <v>45344</v>
      </c>
      <c r="B165" s="76" t="s">
        <v>29</v>
      </c>
      <c r="C165" s="35">
        <v>0.33333333333333331</v>
      </c>
      <c r="D165" s="35">
        <v>0.41666666666666669</v>
      </c>
      <c r="E165" s="77">
        <f t="shared" si="13"/>
        <v>8.333333333333337E-2</v>
      </c>
      <c r="F165" s="2" t="s">
        <v>61</v>
      </c>
      <c r="G165" s="76" t="s">
        <v>14</v>
      </c>
      <c r="H165" s="2" t="s">
        <v>14</v>
      </c>
    </row>
    <row r="166" spans="1:8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x14ac:dyDescent="0.3">
      <c r="A167" s="34">
        <v>45344</v>
      </c>
      <c r="B167" s="76" t="s">
        <v>31</v>
      </c>
      <c r="C167" s="35">
        <v>0.33333333333333331</v>
      </c>
      <c r="D167" s="35">
        <v>0.41666666666666669</v>
      </c>
      <c r="E167" s="77">
        <f t="shared" si="13"/>
        <v>8.333333333333337E-2</v>
      </c>
      <c r="F167" s="2" t="s">
        <v>61</v>
      </c>
      <c r="G167" s="76" t="s">
        <v>14</v>
      </c>
      <c r="H167" s="2" t="s">
        <v>14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J8" sqref="J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</f>
        <v>18.600000000000001</v>
      </c>
      <c r="C6" s="2">
        <f>B6-'Week 24'!B6</f>
        <v>8.6000000000000014</v>
      </c>
      <c r="D6" s="2">
        <f>'Week 24'!D6 - B6</f>
        <v>28.499999999999979</v>
      </c>
      <c r="E6" s="2">
        <f>B6+'Week 24'!E6</f>
        <v>151.49999999999997</v>
      </c>
    </row>
    <row r="7" spans="1:6" x14ac:dyDescent="0.3">
      <c r="A7" s="6" t="s">
        <v>30</v>
      </c>
      <c r="B7" s="6">
        <f>0+8.3+8.3+2</f>
        <v>18.600000000000001</v>
      </c>
      <c r="C7" s="6">
        <f>B7-'Week 24'!B7</f>
        <v>18.600000000000001</v>
      </c>
      <c r="D7" s="6">
        <f>'Week 24'!D7 - B7</f>
        <v>82.099999999999937</v>
      </c>
      <c r="E7" s="6">
        <f>B7+'Week 24'!E7</f>
        <v>97.9</v>
      </c>
    </row>
    <row r="8" spans="1:6" x14ac:dyDescent="0.3">
      <c r="A8" s="2" t="s">
        <v>31</v>
      </c>
      <c r="B8" s="2">
        <f>8+0.3+8.3+2</f>
        <v>18.600000000000001</v>
      </c>
      <c r="C8" s="2">
        <f>B8-'Week 24'!B8</f>
        <v>8.6000000000000014</v>
      </c>
      <c r="D8" s="2">
        <f>'Week 24'!D8 - B8</f>
        <v>45.599999999999987</v>
      </c>
      <c r="E8" s="2">
        <f>B8+'Week 24'!E8</f>
        <v>134.39999999999998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</f>
        <v>18.600000000000001</v>
      </c>
      <c r="C12" s="2">
        <f>0</f>
        <v>0</v>
      </c>
      <c r="D12" s="2">
        <f xml:space="preserve"> B12-C12</f>
        <v>18.600000000000001</v>
      </c>
      <c r="E12" s="25">
        <f>B12+ 'Week 24'!E12</f>
        <v>104.89999999999998</v>
      </c>
      <c r="F12" s="2">
        <v>55</v>
      </c>
    </row>
    <row r="13" spans="1:6" x14ac:dyDescent="0.3">
      <c r="A13" s="6" t="s">
        <v>6</v>
      </c>
      <c r="B13" s="6">
        <f>0+8.3+8.3+2</f>
        <v>18.600000000000001</v>
      </c>
      <c r="C13" s="6">
        <f>0+6.2+3.8</f>
        <v>10</v>
      </c>
      <c r="D13" s="6">
        <f xml:space="preserve"> B13-C13</f>
        <v>8.6000000000000014</v>
      </c>
      <c r="E13" s="6">
        <f>B13+ 'Week 24'!E13</f>
        <v>132.5</v>
      </c>
      <c r="F13" s="6">
        <v>80</v>
      </c>
    </row>
    <row r="14" spans="1:6" x14ac:dyDescent="0.3">
      <c r="A14" s="2" t="s">
        <v>7</v>
      </c>
      <c r="B14" s="2">
        <f>8+0.3+8.3+2</f>
        <v>18.600000000000001</v>
      </c>
      <c r="C14" s="2">
        <f>0+6.2+3.8</f>
        <v>10</v>
      </c>
      <c r="D14" s="2">
        <f xml:space="preserve"> B14-C14</f>
        <v>8.6000000000000014</v>
      </c>
      <c r="E14" s="25">
        <f>B14+ 'Week 24'!E14</f>
        <v>112.79999999999998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2024-02-22T11:53:32Z</dcterms:modified>
</cp:coreProperties>
</file>