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DEC09717-A2F5-45AA-A79C-DF0A2E2CCE80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eek 1" sheetId="10" r:id="rId2"/>
    <sheet name="Week 2" sheetId="13" r:id="rId3"/>
    <sheet name="Week 3" sheetId="4" r:id="rId4"/>
    <sheet name="Week 4" sheetId="14" r:id="rId5"/>
    <sheet name="Week 5" sheetId="15" r:id="rId6"/>
    <sheet name="Week 6" sheetId="16" r:id="rId7"/>
    <sheet name="Week 7" sheetId="17" r:id="rId8"/>
    <sheet name="Week 8" sheetId="18" r:id="rId9"/>
    <sheet name="Week 9" sheetId="19" r:id="rId10"/>
    <sheet name="Week 10" sheetId="20" r:id="rId11"/>
    <sheet name="Week 11" sheetId="21" r:id="rId12"/>
    <sheet name="Week 12" sheetId="22" r:id="rId13"/>
    <sheet name="Week 13" sheetId="23" r:id="rId14"/>
    <sheet name="Week 14" sheetId="24" r:id="rId15"/>
    <sheet name="Week 15" sheetId="25" r:id="rId16"/>
    <sheet name="Week 16" sheetId="26" r:id="rId17"/>
    <sheet name="Week 17" sheetId="27" r:id="rId18"/>
    <sheet name="Week 18" sheetId="30" r:id="rId19"/>
    <sheet name="Week 19" sheetId="28" r:id="rId20"/>
    <sheet name="Week 20" sheetId="3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5" l="1"/>
  <c r="D15" i="35"/>
  <c r="E15" i="35"/>
  <c r="B12" i="35"/>
  <c r="E12" i="35" s="1"/>
  <c r="B13" i="35"/>
  <c r="D13" i="35" s="1"/>
  <c r="E16" i="35"/>
  <c r="E14" i="35"/>
  <c r="E13" i="35"/>
  <c r="C6" i="35"/>
  <c r="C8" i="35"/>
  <c r="C7" i="35"/>
  <c r="E8" i="35"/>
  <c r="E7" i="35"/>
  <c r="E6" i="35"/>
  <c r="D8" i="35"/>
  <c r="D7" i="35"/>
  <c r="D6" i="35"/>
  <c r="B8" i="35"/>
  <c r="B7" i="35"/>
  <c r="B6" i="35"/>
  <c r="D16" i="35"/>
  <c r="D14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4" i="12"/>
  <c r="E125" i="12"/>
  <c r="E126" i="12"/>
  <c r="E127" i="12"/>
  <c r="E123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D12" i="35" l="1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<sst xmlns="http://schemas.openxmlformats.org/spreadsheetml/2006/main" count="931" uniqueCount="227">
  <si>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</si>
  <si>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</si>
  <si>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</si>
  <si>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</si>
  <si>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</si>
  <si>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</si>
  <si>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</si>
  <si>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</si>
  <si>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</si>
  <si>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</si>
  <si>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</si>
  <si>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</si>
  <si>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</si>
  <si>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</si>
  <si>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</si>
  <si>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</si>
  <si>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</si>
  <si>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</si>
  <si>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</si>
  <si>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</si>
  <si>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</si>
  <si>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</si>
  <si>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</si>
  <si>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</si>
  <si>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</si>
  <si>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</si>
  <si>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</si>
  <si>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</si>
  <si>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</si>
  <si>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</si>
  <si>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</si>
  <si>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</si>
  <si>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</si>
  <si>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</si>
  <si>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</si>
  <si>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</si>
  <si>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</si>
  <si>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</si>
  <si>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</si>
  <si>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</si>
  <si>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</si>
  <si>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</si>
  <si>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</si>
  <si>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</si>
  <si>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</si>
  <si>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</si>
  <si>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</si>
  <si>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</si>
  <si>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</si>
  <si>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</si>
  <si>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</si>
  <si>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</si>
  <si>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</si>
  <si>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</si>
  <si>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</si>
  <si>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</si>
  <si>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</si>
  <si>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</si>
  <si>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</si>
  <si>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</si>
  <si>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</si>
  <si>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</si>
  <si>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</si>
  <si>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</si>
  <si>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</si>
  <si>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</si>
  <si>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</si>
  <si>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</si>
  <si>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</si>
  <si>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</si>
  <si>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</si>
  <si>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</si>
  <si>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</si>
  <si>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</si>
  <si>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</si>
  <si>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</si>
  <si>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</si>
  <si>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</si>
  <si>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</si>
  <si>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</si>
  <si>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</si>
  <si>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</si>
  <si>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</si>
  <si>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</si>
  <si>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</si>
  <si>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</si>
  <si>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</si>
  <si>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</si>
  <si>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</si>
  <si>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</si>
  <si>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</si>
  <si>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</si>
  <si>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</si>
  <si>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</si>
  <si>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</si>
  <si>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</si>
  <si>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</si>
  <si>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</si>
  <si>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</si>
  <si>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</si>
  <si>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</si>
  <si>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</si>
  <si>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</si>
  <si>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</si>
  <si>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</si>
  <si>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</si>
  <si>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</si>
  <si>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</si>
  <si>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</si>
  <si>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</si>
  <si>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</si>
  <si>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</si>
  <si>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</si>
  <si>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</si>
  <si>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</si>
  <si>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</si>
  <si>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</si>
  <si>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</si>
  <si>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</si>
  <si>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</si>
  <si>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</si>
  <si>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</si>
  <si>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</si>
  <si>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</si>
  <si>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</si>
  <si>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</si>
  <si>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</si>
  <si>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</si>
  <si>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</si>
  <si>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</si>
  <si>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</si>
  <si>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</si>
  <si>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</si>
  <si>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</si>
  <si>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</si>
  <si>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</si>
  <si>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</si>
  <si>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</si>
  <si>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</si>
  <si>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</si>
  <si>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</si>
  <si>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</si>
  <si>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</si>
  <si>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</si>
  <si>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</si>
  <si>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</si>
  <si>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</si>
  <si>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</si>
  <si>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</si>
  <si>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</si>
  <si>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</si>
  <si>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</si>
  <si>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</si>
  <si>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</si>
  <si>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</si>
  <si>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</si>
  <si>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</si>
  <si>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</si>
  <si>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</si>
  <si>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</si>
  <si>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</si>
  <si>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</si>
  <si>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</si>
  <si>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</si>
  <si>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</si>
  <si>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</si>
  <si>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</si>
  <si>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</si>
  <si>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</si>
  <si>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</si>
  <si>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</si>
  <si>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</si>
  <si>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</si>
  <si>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</si>
  <si>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</si>
  <si>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</si>
  <si>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</si>
  <si>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</si>
  <si>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</si>
  <si>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</si>
  <si>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</si>
  <si>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</si>
  <si>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</si>
  <si>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</si>
  <si>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</si>
  <si>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</si>
  <si>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</si>
  <si>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</si>
  <si>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</si>
  <si>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</si>
  <si>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</si>
  <si>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</si>
  <si>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</si>
  <si>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</si>
  <si>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</si>
  <si>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</si>
  <si>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</si>
  <si>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</si>
  <si>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</si>
  <si>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</si>
  <si>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</si>
  <si>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</si>
  <si>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</si>
  <si>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</si>
  <si>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</si>
  <si>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</si>
  <si>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</si>
  <si>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</si>
  <si>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</si>
  <si>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</si>
  <si>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</si>
  <si>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</si>
  <si>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</si>
  <si>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</si>
  <si>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</si>
  <si>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</si>
  <si>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</si>
  <si>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</si>
  <si>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</si>
  <si>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</si>
  <si>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</si>
  <si>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</si>
  <si>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</si>
  <si>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</si>
  <si>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</si>
  <si>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</si>
  <si>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15.10.2024 - 21.10.2024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</si>
</sst>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35"/>
  <sheetViews>
    <sheetView tabSelected="1" zoomScale="85" zoomScaleNormal="85" workbookViewId="0">
      <selection activeCell="E137" sqref="E137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collapsed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outlineLevel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50" t="s">
        <v>215</v>
      </c>
      <c r="B121" s="51"/>
      <c r="C121" s="51"/>
      <c r="D121" s="51"/>
      <c r="E121" s="51"/>
      <c r="F121" s="51"/>
      <c r="G121" s="51"/>
      <c r="H121" s="52" t="s">
        <v>217</v>
      </c>
    </row>
    <row r="122" spans="1:8" x14ac:dyDescent="0.3">
      <c r="A122" s="50" t="s">
        <v>216</v>
      </c>
      <c r="B122" s="51"/>
      <c r="C122" s="51"/>
      <c r="D122" s="51"/>
      <c r="E122" s="51"/>
      <c r="F122" s="51"/>
      <c r="G122" s="51"/>
      <c r="H122" s="52" t="s">
        <v>218</v>
      </c>
    </row>
    <row r="123" spans="1:8" hidden="1" outlineLevel="1" x14ac:dyDescent="0.3">
      <c r="A123" s="34">
        <v>45300</v>
      </c>
      <c r="B123" s="2" t="s">
        <v>30</v>
      </c>
      <c r="C123" s="35">
        <v>0.52777777777777779</v>
      </c>
      <c r="D123" s="35">
        <v>0.68055555555555547</v>
      </c>
      <c r="E123" s="35">
        <f>D123-C123</f>
        <v>0.15277777777777768</v>
      </c>
      <c r="F123" s="2" t="s">
        <v>108</v>
      </c>
      <c r="G123" s="2" t="s">
        <v>5</v>
      </c>
      <c r="H123" s="2" t="s">
        <v>222</v>
      </c>
    </row>
    <row r="124" spans="1:8" hidden="1" outlineLevel="1" x14ac:dyDescent="0.3">
      <c r="A124" s="36">
        <v>45300</v>
      </c>
      <c r="B124" s="17" t="s">
        <v>29</v>
      </c>
      <c r="C124" s="37">
        <v>0.52777777777777779</v>
      </c>
      <c r="D124" s="37">
        <v>0.68055555555555547</v>
      </c>
      <c r="E124" s="37">
        <f t="shared" ref="E124:E127" si="8">D124-C124</f>
        <v>0.15277777777777768</v>
      </c>
      <c r="F124" s="17" t="s">
        <v>108</v>
      </c>
      <c r="G124" s="17" t="s">
        <v>6</v>
      </c>
      <c r="H124" s="17" t="s">
        <v>62</v>
      </c>
    </row>
    <row r="125" spans="1:8" hidden="1" outlineLevel="1" x14ac:dyDescent="0.3">
      <c r="A125" s="34">
        <v>45300</v>
      </c>
      <c r="B125" s="2" t="s">
        <v>31</v>
      </c>
      <c r="C125" s="35">
        <v>0.52777777777777779</v>
      </c>
      <c r="D125" s="35">
        <v>0.68055555555555547</v>
      </c>
      <c r="E125" s="35">
        <f t="shared" si="8"/>
        <v>0.15277777777777768</v>
      </c>
      <c r="F125" s="2" t="s">
        <v>108</v>
      </c>
      <c r="G125" s="2" t="s">
        <v>7</v>
      </c>
      <c r="H125" s="2" t="s">
        <v>223</v>
      </c>
    </row>
    <row r="126" spans="1:8" ht="43.2" hidden="1" outlineLevel="1" x14ac:dyDescent="0.3">
      <c r="A126" s="36">
        <v>45303</v>
      </c>
      <c r="B126" s="17" t="s">
        <v>29</v>
      </c>
      <c r="C126" s="37">
        <v>0.60416666666666663</v>
      </c>
      <c r="D126" s="37">
        <v>0.68055555555555547</v>
      </c>
      <c r="E126" s="37">
        <f t="shared" si="8"/>
        <v>7.638888888888884E-2</v>
      </c>
      <c r="F126" s="54" t="s">
        <v>219</v>
      </c>
      <c r="G126" s="17" t="s">
        <v>221</v>
      </c>
      <c r="H126" s="17" t="s">
        <v>62</v>
      </c>
    </row>
    <row r="127" spans="1:8" ht="28.8" hidden="1" outlineLevel="1" x14ac:dyDescent="0.3">
      <c r="A127" s="34">
        <v>45304</v>
      </c>
      <c r="B127" s="2" t="s">
        <v>31</v>
      </c>
      <c r="C127" s="35">
        <v>0.41666666666666669</v>
      </c>
      <c r="D127" s="35">
        <v>0.60416666666666663</v>
      </c>
      <c r="E127" s="35">
        <f t="shared" si="8"/>
        <v>0.18749999999999994</v>
      </c>
      <c r="F127" s="45" t="s">
        <v>220</v>
      </c>
      <c r="G127" s="2" t="s">
        <v>7</v>
      </c>
      <c r="H127" s="2" t="s">
        <v>224</v>
      </c>
    </row>
    <row r="128" spans="1:8" collapsed="1" x14ac:dyDescent="0.3">
      <c r="A128" s="12" t="s">
        <v>225</v>
      </c>
      <c r="B128" s="38"/>
      <c r="C128" s="38"/>
      <c r="D128" s="38"/>
      <c r="E128" s="38"/>
      <c r="F128" s="38"/>
      <c r="G128" s="38"/>
      <c r="H128" s="18" t="s">
        <v>226</v>
      </c>
    </row>
    <row r="135" spans="6:6" x14ac:dyDescent="0.3">
      <c r="F135" s="63"/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K15" sqref="K1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topLeftCell="C1"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L16" sqref="L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M12" sqref="M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M14" sqref="A1:XFD104857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B15" sqref="B1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19'!B6</f>
        <v>-4.9000000000000004</v>
      </c>
      <c r="D6" s="2">
        <f>'Week 19'!D6 - B6</f>
        <v>74.09999999999998</v>
      </c>
      <c r="E6" s="2">
        <f>B6+'Week 19'!E6</f>
        <v>105.89999999999999</v>
      </c>
    </row>
    <row r="7" spans="1:6" x14ac:dyDescent="0.3">
      <c r="A7" s="6" t="s">
        <v>30</v>
      </c>
      <c r="B7" s="6">
        <f>0</f>
        <v>0</v>
      </c>
      <c r="C7" s="6">
        <f>B7-'Week 19'!B7</f>
        <v>-3.8</v>
      </c>
      <c r="D7" s="6">
        <f>'Week 19'!D7 - B7</f>
        <v>115.19999999999995</v>
      </c>
      <c r="E7" s="6">
        <f>B7+'Week 19'!E7</f>
        <v>64.8</v>
      </c>
    </row>
    <row r="8" spans="1:6" x14ac:dyDescent="0.3">
      <c r="A8" s="2" t="s">
        <v>31</v>
      </c>
      <c r="B8" s="2">
        <f>0</f>
        <v>0</v>
      </c>
      <c r="C8" s="2">
        <f>B8-'Week 19'!B8</f>
        <v>-8.1</v>
      </c>
      <c r="D8" s="2">
        <f>'Week 19'!D8 - B8</f>
        <v>94.999999999999986</v>
      </c>
      <c r="E8" s="2">
        <f>B8+'Week 19'!E8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19'!E12</f>
        <v>71.59999999999998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</f>
        <v>0</v>
      </c>
      <c r="D13" s="6">
        <f xml:space="preserve"> B13-C13</f>
        <v>0</v>
      </c>
      <c r="E13" s="6">
        <f>B13+ 'Week 19'!E13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19'!E14</f>
        <v>63.399999999999991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G35" sqref="G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D6" sqref="D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AZE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2024-01-13T18:32:24Z</dcterms:modified>
</cp:coreProperties>
</file>