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29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30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FAF86F55-A0B8-4FAB-B850-03BDD51482CC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5" l="1"/>
  <c r="E14" i="45" s="1"/>
  <c r="B13" i="45"/>
  <c r="E13" i="45" s="1"/>
  <c r="B8" i="45"/>
  <c r="D8" i="45" s="1"/>
  <c r="F8" i="45" s="1"/>
  <c r="B6" i="45"/>
  <c r="D6" i="45" s="1"/>
  <c r="F6" i="45" s="1"/>
  <c r="E207" i="12"/>
  <c r="E206" i="12"/>
  <c r="E205" i="12"/>
  <c r="E204" i="12"/>
  <c r="E16" i="45"/>
  <c r="E15" i="45"/>
  <c r="E12" i="45"/>
  <c r="F7" i="45"/>
  <c r="B7" i="45"/>
  <c r="C16" i="45"/>
  <c r="C15" i="45"/>
  <c r="C14" i="45"/>
  <c r="C13" i="45"/>
  <c r="C12" i="45"/>
  <c r="B14" i="44"/>
  <c r="E14" i="44" s="1"/>
  <c r="B13" i="44"/>
  <c r="B12" i="45"/>
  <c r="D12" i="45" s="1"/>
  <c r="E7" i="45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C8" i="45" l="1"/>
  <c r="E8" i="45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<sst xmlns="http://schemas.openxmlformats.org/spreadsheetml/2006/main" count="1444" uniqueCount="351">
  <si>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</si>
  <si>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</si>
  <si>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</si>
  <si>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</si>
  <si>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</si>
  <si>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</si>
  <si>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</si>
  <si>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</si>
  <si>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</si>
  <si>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</si>
  <si>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</si>
  <si>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</si>
  <si>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</si>
  <si>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</si>
  <si>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</si>
  <si>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</si>
  <si>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</si>
  <si>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</si>
  <si>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</si>
  <si>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</si>
  <si>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</si>
  <si>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</si>
  <si>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</si>
  <si>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</si>
  <si>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</si>
  <si>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</si>
  <si>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</si>
  <si>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</si>
  <si>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</si>
  <si>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</si>
  <si>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</si>
  <si>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</si>
  <si>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</si>
  <si>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</si>
  <si>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</si>
  <si>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</si>
  <si>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</si>
  <si>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</si>
  <si>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</si>
  <si>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</si>
  <si>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</si>
  <si>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</si>
  <si>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</si>
  <si>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</si>
  <si>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</si>
  <si>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</si>
  <si>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</si>
  <si>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</si>
  <si>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</si>
  <si>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</si>
  <si>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</si>
  <si>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</si>
  <si>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</si>
  <si>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</si>
  <si>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</si>
  <si>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</si>
  <si>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</si>
  <si>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</si>
  <si>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</si>
  <si>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</si>
  <si>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</si>
  <si>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</si>
  <si>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</si>
  <si>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</si>
  <si>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</si>
  <si>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</si>
  <si>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</si>
  <si>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</si>
  <si>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</si>
  <si>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</si>
  <si>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</si>
  <si>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</si>
  <si>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</si>
  <si>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</si>
  <si>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</si>
  <si>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</si>
  <si>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</si>
  <si>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</si>
  <si>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</si>
  <si>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</si>
  <si>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</si>
  <si>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</si>
  <si>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</si>
  <si>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</si>
  <si>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</si>
  <si>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</si>
  <si>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</si>
  <si>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</si>
  <si>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</si>
  <si>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</si>
  <si>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</si>
  <si>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</si>
  <si>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</si>
  <si>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</si>
  <si>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</si>
  <si>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</si>
  <si>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</si>
  <si>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</si>
  <si>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</si>
  <si>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</si>
  <si>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</si>
  <si>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</si>
  <si>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</si>
  <si>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</si>
  <si>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</si>
  <si>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</si>
  <si>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</si>
  <si>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</si>
  <si>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</si>
  <si>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</si>
  <si>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</si>
  <si>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</si>
  <si>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</si>
  <si>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</si>
  <si>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</si>
  <si>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</si>
  <si>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</si>
  <si>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</si>
  <si>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</si>
  <si>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</si>
  <si>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</si>
  <si>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</si>
  <si>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</si>
  <si>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</si>
  <si>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</si>
  <si>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</si>
  <si>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</si>
  <si>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</si>
  <si>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</si>
  <si>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</si>
  <si>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</si>
  <si>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</si>
  <si>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</si>
  <si>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</si>
  <si>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</si>
  <si>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</si>
  <si>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</si>
  <si>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</si>
  <si>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</si>
  <si>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</si>
  <si>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</si>
  <si>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</si>
  <si>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</si>
  <si>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</si>
  <si>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</si>
  <si>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</si>
  <si>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</si>
  <si>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</si>
  <si>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</si>
  <si>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</si>
  <si>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</si>
  <si>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</si>
  <si>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</si>
  <si>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</si>
  <si>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</si>
  <si>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</si>
  <si>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</si>
  <si>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</si>
  <si>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</si>
  <si>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</si>
  <si>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</si>
  <si>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</si>
  <si>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</si>
  <si>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</si>
  <si>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</si>
  <si>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</si>
  <si>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</si>
  <si>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</si>
  <si>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</si>
  <si>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</si>
  <si>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</si>
  <si>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</si>
  <si>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</si>
  <si>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</si>
  <si>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</si>
  <si>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</si>
  <si>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</si>
  <si>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</si>
  <si>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</si>
  <si>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</si>
  <si>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</si>
  <si>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</si>
  <si>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</si>
  <si>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</si>
  <si>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</si>
  <si>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</si>
  <si>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</si>
  <si>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</si>
  <si>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</si>
  <si>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</si>
  <si>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</si>
  <si>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</si>
  <si>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</si>
  <si>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</si>
  <si>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</si>
  <si>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</si>
  <si>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</si>
  <si>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</si>
  <si>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</si>
  <si>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</si>
  <si>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</si>
  <si>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</si>
  <si>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</si>
  <si>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</si>
  <si>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</si>
  <si>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</si>
  <si>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</si>
  <si>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</si>
  <si>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</si>
  <si>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</si>
  <si>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</si>
  <si>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</si>
  <si>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</si>
  <si>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</si>
  <si>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</si>
  <si>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</si>
  <si>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</si>
  <si>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</si>
  <si>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</si>
  <si>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</si>
  <si>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</si>
  <si>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</si>
  <si>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</si>
  <si>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</si>
  <si>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</si>
  <si>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</si>
  <si>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</si>
  <si>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</si>
  <si>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</si>
  <si>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</si>
  <si>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</si>
  <si>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</si>
  <si>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</si>
  <si>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</si>
  <si>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</si>
  <si>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</si>
  <si>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</si>
  <si>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</si>
  <si>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</si>
  <si>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</si>
  <si>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</si>
  <si>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</si>
  <si>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</si>
  <si>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</si>
  <si>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</si>
  <si>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</si>
  <si>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</si>
  <si>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</si>
  <si>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</si>
  <si>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</si>
  <si>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</si>
  <si>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</si>
  <si>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</si>
  <si>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</si>
  <si>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</si>
  <si>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</si>
  <si>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</si>
  <si>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</si>
  <si>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</si>
  <si>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</si>
  <si>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</si>
  <si>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</si>
  <si>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</si>
  <si>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</si>
  <si>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</si>
  <si>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</si>
  <si>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</si>
  <si>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</si>
  <si>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</si>
  <si>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</si>
  <si>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</si>
  <si>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</si>
  <si>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</si>
  <si>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</si>
  <si>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</si>
  <si>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</si>
  <si>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</si>
  <si>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</si>
  <si>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</si>
  <si>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</si>
  <si>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</si>
  <si>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</si>
  <si>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</si>
  <si>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</si>
  <si>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</si>
  <si>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</si>
  <si>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</si>
  <si>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</si>
  <si>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</si>
  <si>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</si>
  <si>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</si>
  <si>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</si>
  <si>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</si>
  <si>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</si>
  <si>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</si>
  <si>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</si>
  <si>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</si>
  <si>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</si>
  <si>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</si>
  <si>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</si>
  <si>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</si>
  <si>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</si>
  <si>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</si>
  <si>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</si>
  <si>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</si>
  <si>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</si>
  <si>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</si>
  <si>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</si>
  <si>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</si>
  <si>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</si>
  <si>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</si>
  <si>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</si>
  <si>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</si>
  <si>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</si>
  <si>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</si>
  <si>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</si>
  <si>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</si>
  <si>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</si>
  <si>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</si>
  <si>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</si>
  <si>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</si>
  <si>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</si>
  <si>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</si>
  <si>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</si>
  <si>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</si>
  <si>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</si>
  <si>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</si>
  <si>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</si>
  <si>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</si>
  <si>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</si>
  <si>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</si>
  <si>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</si>
  <si>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</si>
  <si>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</si>
  <si>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</si>
  <si>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</si>
  <si>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</si>
  <si>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</si>
  <si>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</si>
  <si>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</si>
  <si>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</si>
  <si>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</si>
  <si>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</si>
  <si>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</si>
  <si>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</si>
  <si>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</si>
  <si>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</si>
  <si>
    <t xml:space="preserve">Alle Roboter PCBs bestückt </t>
  </si>
  <si>
    <t>Testing mit Controller PCB</t>
  </si>
  <si>
    <t>Verbindung mit mehreren Robotern testen</t>
  </si>
  <si>
    <t>restlichen Controller bestücken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</si>
</sst>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196.99999999999997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192.89999999999998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4" Type="http://schemas.openxmlformats.org/officeDocument/2006/relationships/chart" Target="../charts/chart1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4" Type="http://schemas.openxmlformats.org/officeDocument/2006/relationships/chart" Target="../charts/chart1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07"/>
  <sheetViews>
    <sheetView tabSelected="1" topLeftCell="A2" zoomScale="85" zoomScaleNormal="85" workbookViewId="0">
      <selection activeCell="J201" sqref="J201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1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1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1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1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1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1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1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1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1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1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1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1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1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1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1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1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>D202-C202</f>
        <v>6.25E-2</v>
      </c>
      <c r="F202" s="2" t="s">
        <v>346</v>
      </c>
      <c r="G202" s="2" t="s">
        <v>6</v>
      </c>
      <c r="H202" s="2" t="s">
        <v>345</v>
      </c>
    </row>
    <row r="203" spans="1:8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>D203-C203</f>
        <v>6.25E-2</v>
      </c>
      <c r="F203" s="17" t="s">
        <v>257</v>
      </c>
      <c r="G203" s="17" t="s">
        <v>7</v>
      </c>
      <c r="H203" s="17" t="s">
        <v>257</v>
      </c>
    </row>
    <row r="204" spans="1:8" x14ac:dyDescent="0.3">
      <c r="A204" s="34">
        <v>45370</v>
      </c>
      <c r="B204" s="2" t="s">
        <v>29</v>
      </c>
      <c r="C204" s="35">
        <v>0.625</v>
      </c>
      <c r="D204" s="35">
        <v>0.75</v>
      </c>
      <c r="E204" s="35">
        <f>D204-C204</f>
        <v>0.125</v>
      </c>
      <c r="F204" s="45" t="s">
        <v>347</v>
      </c>
      <c r="G204" s="2" t="s">
        <v>6</v>
      </c>
      <c r="H204" s="45" t="s">
        <v>348</v>
      </c>
    </row>
    <row r="205" spans="1:8" x14ac:dyDescent="0.3">
      <c r="A205" s="36">
        <v>45370</v>
      </c>
      <c r="B205" s="17" t="s">
        <v>31</v>
      </c>
      <c r="C205" s="37">
        <v>0.625</v>
      </c>
      <c r="D205" s="37">
        <v>0.75</v>
      </c>
      <c r="E205" s="37">
        <f>D205-C205</f>
        <v>0.125</v>
      </c>
      <c r="F205" s="54" t="s">
        <v>257</v>
      </c>
      <c r="G205" s="17" t="s">
        <v>7</v>
      </c>
      <c r="H205" s="54" t="s">
        <v>257</v>
      </c>
    </row>
    <row r="206" spans="1:8" x14ac:dyDescent="0.3">
      <c r="A206" s="34">
        <v>45371</v>
      </c>
      <c r="B206" s="2" t="s">
        <v>29</v>
      </c>
      <c r="C206" s="35">
        <v>0.52777777777777779</v>
      </c>
      <c r="D206" s="35">
        <v>0.76041666666666663</v>
      </c>
      <c r="E206" s="35">
        <f>D206-C206</f>
        <v>0.23263888888888884</v>
      </c>
      <c r="F206" s="2" t="s">
        <v>85</v>
      </c>
      <c r="G206" s="2" t="s">
        <v>6</v>
      </c>
      <c r="H206" s="2" t="s">
        <v>350</v>
      </c>
    </row>
    <row r="207" spans="1:8" ht="28.8" x14ac:dyDescent="0.3">
      <c r="A207" s="36">
        <v>45371</v>
      </c>
      <c r="B207" s="17" t="s">
        <v>31</v>
      </c>
      <c r="C207" s="37">
        <v>0.52777777777777779</v>
      </c>
      <c r="D207" s="37">
        <v>0.76041666666666663</v>
      </c>
      <c r="E207" s="37">
        <f>D207-C207</f>
        <v>0.23263888888888884</v>
      </c>
      <c r="F207" s="17" t="s">
        <v>257</v>
      </c>
      <c r="G207" s="17" t="s">
        <v>7</v>
      </c>
      <c r="H207" s="54" t="s">
        <v>349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B15" sqref="B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0+1.5+3+5.7</f>
        <v>10.199999999999999</v>
      </c>
      <c r="C6" s="2">
        <f>B6-'Week 28'!B6</f>
        <v>3.5999999999999996</v>
      </c>
      <c r="D6" s="2">
        <f>IF(  'Week 28'!D6 - B6 &gt; 0, 'Week 28'!D6 - B6, 0)</f>
        <v>0</v>
      </c>
      <c r="E6" s="2">
        <f>B6+'Week 28'!E6</f>
        <v>196.99999999999997</v>
      </c>
      <c r="F6" s="2">
        <f>IF(D6=0,  'Week 28'!F6 + B6, 0)</f>
        <v>17.000000000000021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0+1.5+3+5.7</f>
        <v>10.199999999999999</v>
      </c>
      <c r="C8" s="2">
        <f>B8-'Week 28'!B8</f>
        <v>3.5999999999999996</v>
      </c>
      <c r="D8" s="2">
        <f>IF(  'Week 28'!D8 - B8 &gt; 0, 'Week 28'!D8 - B8, 0)</f>
        <v>0</v>
      </c>
      <c r="E8" s="2">
        <f>B8+'Week 28'!E8</f>
        <v>192.89999999999998</v>
      </c>
      <c r="F8" s="2">
        <f>IF(D8=0,  'Week 28'!F8 + B8, 0)</f>
        <v>12.900000000000015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0+1.5+3+5.7</f>
        <v>10.199999999999999</v>
      </c>
      <c r="C13" s="6">
        <f>0+6.6</f>
        <v>6.6</v>
      </c>
      <c r="D13" s="6">
        <f xml:space="preserve"> B13-C13</f>
        <v>3.5999999999999996</v>
      </c>
      <c r="E13" s="6">
        <f>B13+ 'Week 28'!E13</f>
        <v>181.79999999999995</v>
      </c>
      <c r="F13" s="6">
        <v>90</v>
      </c>
    </row>
    <row r="14" spans="1:6" x14ac:dyDescent="0.3">
      <c r="A14" s="2" t="s">
        <v>7</v>
      </c>
      <c r="B14" s="2">
        <f>0+1+0.5+3+5.7</f>
        <v>10.199999999999999</v>
      </c>
      <c r="C14" s="2">
        <f>0+1+6.6</f>
        <v>7.6</v>
      </c>
      <c r="D14" s="2">
        <f xml:space="preserve"> B14-C14</f>
        <v>2.5999999999999996</v>
      </c>
      <c r="E14" s="25">
        <f>B14+ 'Week 28'!E14</f>
        <v>168.49999999999997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2024-03-20T19:32:03Z</dcterms:modified>
</cp:coreProperties>
</file>