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cht\AppData\Local\Temp\LabArchives\Documents\uk-mynotebook.labarchives.com\tegan.darch@rothamsted.ac.uk\Rothamsted Datahack 2025\SCIENTIFIC DOCS\NBRI Handbook\NWFP\"/>
    </mc:Choice>
  </mc:AlternateContent>
  <xr:revisionPtr revIDLastSave="0" documentId="8_{6576DDFB-1B87-499E-A404-95CD8210CEAD}" xr6:coauthVersionLast="47" xr6:coauthVersionMax="47" xr10:uidLastSave="{00000000-0000-0000-0000-000000000000}"/>
  <bookViews>
    <workbookView xWindow="19080" yWindow="-285" windowWidth="19440" windowHeight="15000" xr2:uid="{0094FD10-E875-432A-A1FC-977F42CEA847}"/>
  </bookViews>
  <sheets>
    <sheet name="Silage" sheetId="8" r:id="rId1"/>
    <sheet name="Arable" sheetId="9" r:id="rId2"/>
  </sheets>
  <definedNames>
    <definedName name="_xlnm._FilterDatabase" localSheetId="1" hidden="1">Arable!$A$1:$M$31</definedName>
    <definedName name="_xlnm._FilterDatabase" localSheetId="0" hidden="1">Silage!$A$1:$P$160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2" i="8" l="1"/>
  <c r="P132" i="8" s="1"/>
  <c r="O131" i="8"/>
  <c r="P131" i="8" s="1"/>
  <c r="O130" i="8"/>
  <c r="P130" i="8" s="1"/>
  <c r="O126" i="8"/>
  <c r="P126" i="8" s="1"/>
  <c r="O125" i="8"/>
  <c r="P125" i="8" s="1"/>
  <c r="O124" i="8"/>
  <c r="P124" i="8" s="1"/>
  <c r="O123" i="8"/>
  <c r="P123" i="8" s="1"/>
  <c r="O114" i="8"/>
  <c r="P114" i="8" s="1"/>
  <c r="O113" i="8"/>
  <c r="P113" i="8" s="1"/>
  <c r="O112" i="8"/>
  <c r="P112" i="8" s="1"/>
  <c r="O102" i="8"/>
  <c r="P102" i="8" s="1"/>
  <c r="O91" i="8"/>
  <c r="P91" i="8" s="1"/>
  <c r="O87" i="8"/>
  <c r="P87" i="8" s="1"/>
  <c r="O74" i="8"/>
  <c r="P74" i="8" s="1"/>
  <c r="O72" i="8"/>
  <c r="P72" i="8" s="1"/>
  <c r="O71" i="8"/>
  <c r="P71" i="8" s="1"/>
  <c r="O56" i="8"/>
  <c r="P56" i="8" s="1"/>
  <c r="O55" i="8"/>
  <c r="P55" i="8" s="1"/>
  <c r="O54" i="8"/>
  <c r="P54" i="8" s="1"/>
  <c r="O53" i="8"/>
  <c r="P53" i="8" s="1"/>
  <c r="O43" i="8"/>
  <c r="P43" i="8" s="1"/>
  <c r="O42" i="8"/>
  <c r="P42" i="8" s="1"/>
  <c r="O41" i="8"/>
  <c r="P41" i="8" s="1"/>
  <c r="O28" i="8"/>
  <c r="P28" i="8" s="1"/>
  <c r="O27" i="8"/>
  <c r="P27" i="8" s="1"/>
  <c r="O26" i="8"/>
  <c r="P26" i="8" s="1"/>
  <c r="O23" i="8"/>
  <c r="P23" i="8" s="1"/>
  <c r="O22" i="8"/>
  <c r="P22" i="8" s="1"/>
  <c r="O21" i="8"/>
  <c r="P21" i="8" s="1"/>
  <c r="O12" i="8"/>
  <c r="P12" i="8" s="1"/>
  <c r="O13" i="8"/>
  <c r="P13" i="8" s="1"/>
  <c r="O11" i="8"/>
  <c r="P11" i="8" s="1"/>
</calcChain>
</file>

<file path=xl/sharedStrings.xml><?xml version="1.0" encoding="utf-8"?>
<sst xmlns="http://schemas.openxmlformats.org/spreadsheetml/2006/main" count="760" uniqueCount="84">
  <si>
    <t>Experiment_Id</t>
  </si>
  <si>
    <t>Field</t>
  </si>
  <si>
    <t>Flume</t>
  </si>
  <si>
    <t>Sample_date</t>
  </si>
  <si>
    <t>Sample_time</t>
  </si>
  <si>
    <t>Easting</t>
  </si>
  <si>
    <t>Northing</t>
  </si>
  <si>
    <t>Pecketsford (whole)</t>
  </si>
  <si>
    <t>Great Field</t>
  </si>
  <si>
    <t>Poor Field</t>
  </si>
  <si>
    <t>Ware Park</t>
  </si>
  <si>
    <t>Lower Wheaty</t>
  </si>
  <si>
    <t>Longlands East</t>
  </si>
  <si>
    <t>Higher Wyke Moor</t>
  </si>
  <si>
    <t>Middle Wyke Moor</t>
  </si>
  <si>
    <t>Lower Wyke Moor</t>
  </si>
  <si>
    <t>Dairy South</t>
  </si>
  <si>
    <t>Dairy East</t>
  </si>
  <si>
    <t>Dairy Corner</t>
  </si>
  <si>
    <t>Longlands North</t>
  </si>
  <si>
    <t>Bottom Burrows</t>
  </si>
  <si>
    <t>Burrows</t>
  </si>
  <si>
    <t>Golden Rove</t>
  </si>
  <si>
    <t>Orchard Dean North</t>
  </si>
  <si>
    <t>Orchard Dean South</t>
  </si>
  <si>
    <t>Dairy North</t>
  </si>
  <si>
    <t>Longlands South</t>
  </si>
  <si>
    <t>NW785-WW</t>
  </si>
  <si>
    <t>NW797-SO</t>
  </si>
  <si>
    <t>NW769-WO</t>
  </si>
  <si>
    <t>NW752-WW</t>
  </si>
  <si>
    <t>NW735-WW</t>
  </si>
  <si>
    <t>NW797-S1</t>
  </si>
  <si>
    <t>NW785-S1</t>
  </si>
  <si>
    <t>NW785-S2</t>
  </si>
  <si>
    <t>NW769-S1</t>
  </si>
  <si>
    <t>NW769-S2</t>
  </si>
  <si>
    <t>NW752-S1</t>
  </si>
  <si>
    <t>NW735-S1</t>
  </si>
  <si>
    <t>NW735-S2</t>
  </si>
  <si>
    <t>NW702-S1</t>
  </si>
  <si>
    <t>NW702-S2</t>
  </si>
  <si>
    <t>Pecketsford</t>
  </si>
  <si>
    <t>NW686-S1</t>
  </si>
  <si>
    <t>NW686-S2</t>
  </si>
  <si>
    <t>Little Pecketsford</t>
  </si>
  <si>
    <t xml:space="preserve">Pecketsford </t>
  </si>
  <si>
    <t>NW653-S1</t>
  </si>
  <si>
    <t>NW653-S2</t>
  </si>
  <si>
    <t>NW636-S1</t>
  </si>
  <si>
    <t>NW636-S2</t>
  </si>
  <si>
    <t>NW621-S1</t>
  </si>
  <si>
    <t>NW621-S2</t>
  </si>
  <si>
    <t>NW583-S1</t>
  </si>
  <si>
    <t>Top Burrows</t>
  </si>
  <si>
    <t>Orchard Dean</t>
  </si>
  <si>
    <t>NW583-S2</t>
  </si>
  <si>
    <t>NW600-S1</t>
  </si>
  <si>
    <t>NW600-S2</t>
  </si>
  <si>
    <t>NW569-S1</t>
  </si>
  <si>
    <t>NW569-S2</t>
  </si>
  <si>
    <t>NW558-S1</t>
  </si>
  <si>
    <t>NW558-S2</t>
  </si>
  <si>
    <t>Golden Rove 20-23 NWT602</t>
  </si>
  <si>
    <t>Great Field South 47-49 NW107</t>
  </si>
  <si>
    <t>Farmlet</t>
  </si>
  <si>
    <t>Green</t>
  </si>
  <si>
    <t>Blue</t>
  </si>
  <si>
    <t>Red</t>
  </si>
  <si>
    <t>Farmlet_pre_2013</t>
  </si>
  <si>
    <t>Haldrup</t>
  </si>
  <si>
    <t>Weighbridge</t>
  </si>
  <si>
    <t>Forage harvester</t>
  </si>
  <si>
    <t>Harvest_method</t>
  </si>
  <si>
    <t>Field_split</t>
  </si>
  <si>
    <t>Harvest area_ha</t>
  </si>
  <si>
    <t>Grain_wet_yield_t</t>
  </si>
  <si>
    <t>Grain_moisture_percent</t>
  </si>
  <si>
    <t>Straw_wet_yield_t</t>
  </si>
  <si>
    <t>Harvest_area_ha</t>
  </si>
  <si>
    <t>Silage_wet_yield_t</t>
  </si>
  <si>
    <t>Silage_DM_percent</t>
  </si>
  <si>
    <t>Calculated_silage_DM_yield_t_per_ha</t>
  </si>
  <si>
    <t>Silage_DM_ yield_t_per_field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</si>
</sst>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2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70F1937D-3C89-422F-A34E-8CBDA2DCA79E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9934-765A-4588-AF8B-131D68A3414F}">
  <dimension ref="A1:P160"/>
  <sheetViews>
    <sheetView tabSelected="1" topLeftCell="F1" workbookViewId="0">
      <selection activeCell="P1" sqref="P1"/>
    </sheetView>
  </sheetViews>
  <sheetFormatPr defaultRowHeight="15" x14ac:dyDescent="0.25"/>
  <cols>
    <col min="1" max="1" width="16.42578125" bestFit="1" customWidth="1"/>
    <col min="2" max="2" width="28.7109375" bestFit="1" customWidth="1"/>
    <col min="3" max="3" width="28.7109375" customWidth="1"/>
    <col min="7" max="7" width="10.42578125" style="2" bestFit="1" customWidth="1"/>
    <col min="8" max="8" width="9.140625" style="1"/>
    <col min="11" max="11" width="18.42578125" bestFit="1" customWidth="1"/>
    <col min="13" max="13" width="20.140625" bestFit="1" customWidth="1"/>
    <col min="14" max="14" width="15.5703125" bestFit="1" customWidth="1"/>
    <col min="15" max="15" width="24.85546875" bestFit="1" customWidth="1"/>
    <col min="16" max="16" width="31.28515625" bestFit="1" customWidth="1"/>
  </cols>
  <sheetData>
    <row r="1" spans="1:16" x14ac:dyDescent="0.25">
      <c r="A1" t="s">
        <v>0</v>
      </c>
      <c r="B1" t="s">
        <v>1</v>
      </c>
      <c r="C1" t="s">
        <v>74</v>
      </c>
      <c r="D1" t="s">
        <v>65</v>
      </c>
      <c r="E1" t="s">
        <v>69</v>
      </c>
      <c r="F1" t="s">
        <v>2</v>
      </c>
      <c r="G1" s="2" t="s">
        <v>3</v>
      </c>
      <c r="H1" s="1" t="s">
        <v>4</v>
      </c>
      <c r="I1" t="s">
        <v>5</v>
      </c>
      <c r="J1" t="s">
        <v>6</v>
      </c>
      <c r="K1" t="s">
        <v>79</v>
      </c>
      <c r="L1" t="s">
        <v>73</v>
      </c>
      <c r="M1" t="s">
        <v>80</v>
      </c>
      <c r="N1" t="s">
        <v>81</v>
      </c>
      <c r="O1" t="s">
        <v>83</v>
      </c>
      <c r="P1" t="s">
        <v>82</v>
      </c>
    </row>
    <row r="2" spans="1:16" x14ac:dyDescent="0.25">
      <c r="A2" t="s">
        <v>61</v>
      </c>
      <c r="B2" t="s">
        <v>20</v>
      </c>
      <c r="D2" t="s">
        <v>66</v>
      </c>
      <c r="F2">
        <v>4</v>
      </c>
      <c r="G2" s="2">
        <v>40688</v>
      </c>
      <c r="I2">
        <v>265504.90999999997</v>
      </c>
      <c r="J2">
        <v>98413.21</v>
      </c>
      <c r="K2">
        <v>1.2025459999999999</v>
      </c>
      <c r="L2" t="s">
        <v>70</v>
      </c>
      <c r="N2">
        <v>22.4</v>
      </c>
      <c r="O2">
        <v>9.14</v>
      </c>
      <c r="P2">
        <v>7.6005408524912985</v>
      </c>
    </row>
    <row r="3" spans="1:16" x14ac:dyDescent="0.25">
      <c r="A3" t="s">
        <v>53</v>
      </c>
      <c r="B3" t="s">
        <v>20</v>
      </c>
      <c r="D3" t="s">
        <v>66</v>
      </c>
      <c r="F3">
        <v>4</v>
      </c>
      <c r="G3" s="2">
        <v>41432</v>
      </c>
      <c r="I3">
        <v>265504.90999999997</v>
      </c>
      <c r="J3">
        <v>98413.21</v>
      </c>
      <c r="K3">
        <v>1.2025459999999999</v>
      </c>
      <c r="L3" t="s">
        <v>70</v>
      </c>
      <c r="N3">
        <v>19.399999999999999</v>
      </c>
      <c r="O3">
        <v>3.3</v>
      </c>
      <c r="P3">
        <v>2.7441777694990463</v>
      </c>
    </row>
    <row r="4" spans="1:16" x14ac:dyDescent="0.25">
      <c r="A4" t="s">
        <v>57</v>
      </c>
      <c r="B4" t="s">
        <v>20</v>
      </c>
      <c r="D4" t="s">
        <v>66</v>
      </c>
      <c r="F4">
        <v>4</v>
      </c>
      <c r="G4" s="2">
        <v>41803</v>
      </c>
      <c r="I4">
        <v>265504.90999999997</v>
      </c>
      <c r="J4">
        <v>98413.21</v>
      </c>
      <c r="K4">
        <v>1.2025459999999999</v>
      </c>
      <c r="L4" t="s">
        <v>70</v>
      </c>
      <c r="N4">
        <v>19.7</v>
      </c>
      <c r="O4">
        <v>8.14</v>
      </c>
      <c r="P4">
        <v>6.7689718314309815</v>
      </c>
    </row>
    <row r="5" spans="1:16" x14ac:dyDescent="0.25">
      <c r="A5" t="s">
        <v>58</v>
      </c>
      <c r="B5" t="s">
        <v>20</v>
      </c>
      <c r="D5" t="s">
        <v>66</v>
      </c>
      <c r="F5">
        <v>4</v>
      </c>
      <c r="G5" s="2">
        <v>41897</v>
      </c>
      <c r="I5">
        <v>265504.90999999997</v>
      </c>
      <c r="J5">
        <v>98413.21</v>
      </c>
      <c r="K5">
        <v>1.2025459999999999</v>
      </c>
      <c r="L5" t="s">
        <v>70</v>
      </c>
      <c r="N5">
        <v>24.46</v>
      </c>
      <c r="O5">
        <v>4.1500000000000004</v>
      </c>
      <c r="P5">
        <v>3.4510114374003162</v>
      </c>
    </row>
    <row r="6" spans="1:16" x14ac:dyDescent="0.25">
      <c r="A6" t="s">
        <v>51</v>
      </c>
      <c r="B6" t="s">
        <v>20</v>
      </c>
      <c r="D6" t="s">
        <v>66</v>
      </c>
      <c r="F6">
        <v>4</v>
      </c>
      <c r="G6" s="2">
        <v>42151</v>
      </c>
      <c r="I6">
        <v>265504.90999999997</v>
      </c>
      <c r="J6">
        <v>98413.21</v>
      </c>
      <c r="K6">
        <v>1.2025459999999999</v>
      </c>
      <c r="L6" t="s">
        <v>70</v>
      </c>
      <c r="N6">
        <v>21.9</v>
      </c>
      <c r="O6">
        <v>7.19</v>
      </c>
      <c r="P6">
        <v>5.9789812614236801</v>
      </c>
    </row>
    <row r="7" spans="1:16" x14ac:dyDescent="0.25">
      <c r="A7" t="s">
        <v>47</v>
      </c>
      <c r="B7" t="s">
        <v>20</v>
      </c>
      <c r="D7" t="s">
        <v>66</v>
      </c>
      <c r="F7">
        <v>4</v>
      </c>
      <c r="G7" s="2">
        <v>42873</v>
      </c>
      <c r="I7">
        <v>265504.90999999997</v>
      </c>
      <c r="J7">
        <v>98413.21</v>
      </c>
      <c r="K7">
        <v>1.2025459999999999</v>
      </c>
      <c r="L7" t="s">
        <v>70</v>
      </c>
      <c r="N7">
        <v>14.07</v>
      </c>
      <c r="O7">
        <v>5.5979999999999999</v>
      </c>
      <c r="P7">
        <v>4.6551233798956551</v>
      </c>
    </row>
    <row r="8" spans="1:16" x14ac:dyDescent="0.25">
      <c r="A8" t="s">
        <v>48</v>
      </c>
      <c r="B8" t="s">
        <v>20</v>
      </c>
      <c r="D8" t="s">
        <v>66</v>
      </c>
      <c r="F8">
        <v>4</v>
      </c>
      <c r="G8" s="2">
        <v>42968</v>
      </c>
      <c r="I8">
        <v>265504.90999999997</v>
      </c>
      <c r="J8">
        <v>98413.21</v>
      </c>
      <c r="K8">
        <v>1.2025459999999999</v>
      </c>
      <c r="L8" t="s">
        <v>70</v>
      </c>
      <c r="N8">
        <v>15.74</v>
      </c>
      <c r="O8">
        <v>3.7989000000000002</v>
      </c>
      <c r="P8">
        <v>3.159047554106039</v>
      </c>
    </row>
    <row r="9" spans="1:16" x14ac:dyDescent="0.25">
      <c r="A9" t="s">
        <v>43</v>
      </c>
      <c r="B9" t="s">
        <v>20</v>
      </c>
      <c r="D9" t="s">
        <v>66</v>
      </c>
      <c r="F9">
        <v>4</v>
      </c>
      <c r="G9" s="2">
        <v>43242</v>
      </c>
      <c r="I9">
        <v>265504.90999999997</v>
      </c>
      <c r="J9">
        <v>98413.21</v>
      </c>
      <c r="K9">
        <v>1.2025459999999999</v>
      </c>
      <c r="L9" t="s">
        <v>70</v>
      </c>
      <c r="N9">
        <v>22.36</v>
      </c>
      <c r="O9">
        <v>3.09</v>
      </c>
      <c r="P9">
        <v>2.5695482750763796</v>
      </c>
    </row>
    <row r="10" spans="1:16" x14ac:dyDescent="0.25">
      <c r="A10" t="s">
        <v>41</v>
      </c>
      <c r="B10" t="s">
        <v>20</v>
      </c>
      <c r="D10" t="s">
        <v>66</v>
      </c>
      <c r="F10">
        <v>4</v>
      </c>
      <c r="G10" s="2">
        <v>43697</v>
      </c>
      <c r="I10">
        <v>265504.90999999997</v>
      </c>
      <c r="J10">
        <v>98413.21</v>
      </c>
      <c r="K10">
        <v>1.2025459999999999</v>
      </c>
      <c r="L10" t="s">
        <v>70</v>
      </c>
      <c r="N10">
        <v>31.3</v>
      </c>
      <c r="O10">
        <v>5.96</v>
      </c>
      <c r="P10">
        <v>4.9561513655194895</v>
      </c>
    </row>
    <row r="11" spans="1:16" x14ac:dyDescent="0.25">
      <c r="A11" t="s">
        <v>39</v>
      </c>
      <c r="B11" t="s">
        <v>20</v>
      </c>
      <c r="D11" t="s">
        <v>66</v>
      </c>
      <c r="F11">
        <v>4</v>
      </c>
      <c r="G11" s="2">
        <v>44074</v>
      </c>
      <c r="H11" s="1">
        <v>0.48194444444444445</v>
      </c>
      <c r="I11">
        <v>265504.90999999997</v>
      </c>
      <c r="J11">
        <v>98413.21</v>
      </c>
      <c r="K11">
        <v>1.2025459999999999</v>
      </c>
      <c r="L11" t="s">
        <v>71</v>
      </c>
      <c r="M11">
        <v>17.3</v>
      </c>
      <c r="N11">
        <v>35</v>
      </c>
      <c r="O11">
        <f>(N11/100)*M11</f>
        <v>6.0549999999999997</v>
      </c>
      <c r="P11">
        <f>O11/K11</f>
        <v>5.0351504225202195</v>
      </c>
    </row>
    <row r="12" spans="1:16" x14ac:dyDescent="0.25">
      <c r="A12" t="s">
        <v>35</v>
      </c>
      <c r="B12" t="s">
        <v>20</v>
      </c>
      <c r="D12" t="s">
        <v>66</v>
      </c>
      <c r="F12">
        <v>4</v>
      </c>
      <c r="G12" s="2">
        <v>44698</v>
      </c>
      <c r="H12" s="1">
        <v>0.58680555555555558</v>
      </c>
      <c r="I12">
        <v>265504.90999999997</v>
      </c>
      <c r="J12">
        <v>98413.21</v>
      </c>
      <c r="K12">
        <v>1.2025459999999999</v>
      </c>
      <c r="L12" t="s">
        <v>71</v>
      </c>
      <c r="M12">
        <v>27.48</v>
      </c>
      <c r="N12">
        <v>25.37</v>
      </c>
      <c r="O12">
        <f t="shared" ref="O12:O13" si="0">(N12/100)*M12</f>
        <v>6.9716760000000013</v>
      </c>
      <c r="P12">
        <f t="shared" ref="P12" si="1">O12/K12</f>
        <v>5.7974297864697082</v>
      </c>
    </row>
    <row r="13" spans="1:16" x14ac:dyDescent="0.25">
      <c r="A13" t="s">
        <v>36</v>
      </c>
      <c r="B13" t="s">
        <v>20</v>
      </c>
      <c r="D13" t="s">
        <v>66</v>
      </c>
      <c r="F13">
        <v>4</v>
      </c>
      <c r="G13" s="2">
        <v>44820</v>
      </c>
      <c r="H13" s="1">
        <v>0.78125</v>
      </c>
      <c r="I13">
        <v>265504.90999999997</v>
      </c>
      <c r="J13">
        <v>98413.21</v>
      </c>
      <c r="K13">
        <v>1.2025459999999999</v>
      </c>
      <c r="L13" t="s">
        <v>71</v>
      </c>
      <c r="M13">
        <v>8.02</v>
      </c>
      <c r="N13">
        <v>32.04</v>
      </c>
      <c r="O13">
        <f t="shared" si="0"/>
        <v>2.5696080000000001</v>
      </c>
      <c r="P13">
        <f>O13/K13</f>
        <v>2.1368064090687593</v>
      </c>
    </row>
    <row r="14" spans="1:16" x14ac:dyDescent="0.25">
      <c r="A14" t="s">
        <v>61</v>
      </c>
      <c r="B14" t="s">
        <v>21</v>
      </c>
      <c r="D14" t="s">
        <v>66</v>
      </c>
      <c r="F14">
        <v>4</v>
      </c>
      <c r="G14" s="2">
        <v>40688</v>
      </c>
      <c r="I14">
        <v>265644.27</v>
      </c>
      <c r="J14">
        <v>98312.28</v>
      </c>
      <c r="K14">
        <v>6.2755029999999996</v>
      </c>
      <c r="L14" t="s">
        <v>70</v>
      </c>
      <c r="N14">
        <v>21.9</v>
      </c>
      <c r="O14">
        <v>41.78</v>
      </c>
      <c r="P14">
        <v>6.6576336590070957</v>
      </c>
    </row>
    <row r="15" spans="1:16" x14ac:dyDescent="0.25">
      <c r="A15" t="s">
        <v>62</v>
      </c>
      <c r="B15" t="s">
        <v>21</v>
      </c>
      <c r="D15" t="s">
        <v>66</v>
      </c>
      <c r="F15">
        <v>4</v>
      </c>
      <c r="G15" s="2">
        <v>40764</v>
      </c>
      <c r="I15">
        <v>265644.27</v>
      </c>
      <c r="J15">
        <v>98312.28</v>
      </c>
      <c r="K15">
        <v>6.2755029999999996</v>
      </c>
      <c r="L15" t="s">
        <v>70</v>
      </c>
      <c r="N15">
        <v>18.5</v>
      </c>
      <c r="O15">
        <v>30.52</v>
      </c>
      <c r="P15">
        <v>4.8633551764695202</v>
      </c>
    </row>
    <row r="16" spans="1:16" x14ac:dyDescent="0.25">
      <c r="A16" t="s">
        <v>59</v>
      </c>
      <c r="B16" t="s">
        <v>21</v>
      </c>
      <c r="D16" t="s">
        <v>66</v>
      </c>
      <c r="F16">
        <v>4</v>
      </c>
      <c r="G16" s="2">
        <v>41054</v>
      </c>
      <c r="I16">
        <v>265644.27</v>
      </c>
      <c r="J16">
        <v>98312.28</v>
      </c>
      <c r="K16">
        <v>6.2755029999999996</v>
      </c>
      <c r="L16" t="s">
        <v>70</v>
      </c>
      <c r="N16">
        <v>20.7</v>
      </c>
      <c r="O16">
        <v>24.17</v>
      </c>
      <c r="P16">
        <v>3.8514840961752395</v>
      </c>
    </row>
    <row r="17" spans="1:16" x14ac:dyDescent="0.25">
      <c r="A17" t="s">
        <v>58</v>
      </c>
      <c r="B17" t="s">
        <v>21</v>
      </c>
      <c r="D17" t="s">
        <v>66</v>
      </c>
      <c r="F17">
        <v>4</v>
      </c>
      <c r="G17" s="2">
        <v>41897</v>
      </c>
      <c r="I17">
        <v>265644.27</v>
      </c>
      <c r="J17">
        <v>98312.28</v>
      </c>
      <c r="K17">
        <v>6.3808480000000003</v>
      </c>
      <c r="L17" t="s">
        <v>70</v>
      </c>
      <c r="N17">
        <v>33.07</v>
      </c>
      <c r="O17">
        <v>40.31</v>
      </c>
      <c r="P17">
        <v>6.3173421463730213</v>
      </c>
    </row>
    <row r="18" spans="1:16" x14ac:dyDescent="0.25">
      <c r="A18" t="s">
        <v>51</v>
      </c>
      <c r="B18" t="s">
        <v>21</v>
      </c>
      <c r="D18" t="s">
        <v>66</v>
      </c>
      <c r="F18">
        <v>4</v>
      </c>
      <c r="G18" s="2">
        <v>42151</v>
      </c>
      <c r="I18">
        <v>265644.27</v>
      </c>
      <c r="J18">
        <v>98312.28</v>
      </c>
      <c r="K18">
        <v>6.3808480000000003</v>
      </c>
      <c r="L18" t="s">
        <v>70</v>
      </c>
      <c r="N18">
        <v>17.7</v>
      </c>
      <c r="O18">
        <v>37.79</v>
      </c>
      <c r="P18">
        <v>5.9224103128612366</v>
      </c>
    </row>
    <row r="19" spans="1:16" x14ac:dyDescent="0.25">
      <c r="A19" t="s">
        <v>47</v>
      </c>
      <c r="B19" t="s">
        <v>21</v>
      </c>
      <c r="D19" t="s">
        <v>66</v>
      </c>
      <c r="F19">
        <v>4</v>
      </c>
      <c r="G19" s="2">
        <v>42873</v>
      </c>
      <c r="I19">
        <v>265644.27</v>
      </c>
      <c r="J19">
        <v>98312.28</v>
      </c>
      <c r="K19">
        <v>6.3808480000000003</v>
      </c>
      <c r="L19" t="s">
        <v>70</v>
      </c>
      <c r="N19">
        <v>14.17</v>
      </c>
      <c r="O19">
        <v>38.44</v>
      </c>
      <c r="P19">
        <v>6.0242776508702285</v>
      </c>
    </row>
    <row r="20" spans="1:16" x14ac:dyDescent="0.25">
      <c r="A20" t="s">
        <v>40</v>
      </c>
      <c r="B20" t="s">
        <v>21</v>
      </c>
      <c r="D20" t="s">
        <v>66</v>
      </c>
      <c r="F20">
        <v>4</v>
      </c>
      <c r="G20" s="2">
        <v>43605</v>
      </c>
      <c r="I20">
        <v>265644.27</v>
      </c>
      <c r="J20">
        <v>98312.28</v>
      </c>
      <c r="K20">
        <v>6.3808480000000003</v>
      </c>
      <c r="L20" t="s">
        <v>70</v>
      </c>
      <c r="N20">
        <v>18.88</v>
      </c>
      <c r="O20">
        <v>31.15</v>
      </c>
      <c r="P20">
        <v>4.8817962753539961</v>
      </c>
    </row>
    <row r="21" spans="1:16" x14ac:dyDescent="0.25">
      <c r="A21" t="s">
        <v>39</v>
      </c>
      <c r="B21" t="s">
        <v>21</v>
      </c>
      <c r="D21" t="s">
        <v>66</v>
      </c>
      <c r="F21">
        <v>4</v>
      </c>
      <c r="G21" s="2">
        <v>44074</v>
      </c>
      <c r="H21" s="1">
        <v>0.54583333333333328</v>
      </c>
      <c r="I21">
        <v>265644.27</v>
      </c>
      <c r="J21">
        <v>98312.28</v>
      </c>
      <c r="K21">
        <v>6.3808480000000003</v>
      </c>
      <c r="L21" t="s">
        <v>71</v>
      </c>
      <c r="M21">
        <v>128.15</v>
      </c>
      <c r="N21">
        <v>28.1</v>
      </c>
      <c r="O21">
        <f t="shared" ref="O21:O23" si="2">(N21/100)*M21</f>
        <v>36.010150000000003</v>
      </c>
      <c r="P21">
        <f t="shared" ref="P21:P23" si="3">O21/K21</f>
        <v>5.6434740335453846</v>
      </c>
    </row>
    <row r="22" spans="1:16" x14ac:dyDescent="0.25">
      <c r="A22" t="s">
        <v>37</v>
      </c>
      <c r="B22" t="s">
        <v>21</v>
      </c>
      <c r="D22" t="s">
        <v>66</v>
      </c>
      <c r="F22">
        <v>4</v>
      </c>
      <c r="G22" s="2">
        <v>44349</v>
      </c>
      <c r="H22" s="1">
        <v>0.70277777777777783</v>
      </c>
      <c r="I22">
        <v>265644.27</v>
      </c>
      <c r="J22">
        <v>98312.28</v>
      </c>
      <c r="K22">
        <v>6.3808480000000003</v>
      </c>
      <c r="L22" t="s">
        <v>71</v>
      </c>
      <c r="M22">
        <v>151.63999999999999</v>
      </c>
      <c r="N22">
        <v>30.15</v>
      </c>
      <c r="O22">
        <f t="shared" si="2"/>
        <v>45.719459999999991</v>
      </c>
      <c r="P22">
        <f t="shared" si="3"/>
        <v>7.1651072083208982</v>
      </c>
    </row>
    <row r="23" spans="1:16" x14ac:dyDescent="0.25">
      <c r="A23" t="s">
        <v>33</v>
      </c>
      <c r="B23" t="s">
        <v>21</v>
      </c>
      <c r="D23" t="s">
        <v>66</v>
      </c>
      <c r="F23">
        <v>4</v>
      </c>
      <c r="G23" s="2">
        <v>45064</v>
      </c>
      <c r="I23">
        <v>265644.27</v>
      </c>
      <c r="J23">
        <v>98312.28</v>
      </c>
      <c r="K23">
        <v>6.3808480000000003</v>
      </c>
      <c r="L23" t="s">
        <v>72</v>
      </c>
      <c r="M23">
        <v>54.4</v>
      </c>
      <c r="N23">
        <v>38.159999999999997</v>
      </c>
      <c r="O23">
        <f t="shared" si="2"/>
        <v>20.759039999999995</v>
      </c>
      <c r="P23">
        <f t="shared" si="3"/>
        <v>3.2533356068033581</v>
      </c>
    </row>
    <row r="24" spans="1:16" x14ac:dyDescent="0.25">
      <c r="A24" t="s">
        <v>51</v>
      </c>
      <c r="B24" t="s">
        <v>18</v>
      </c>
      <c r="D24" t="s">
        <v>67</v>
      </c>
      <c r="F24">
        <v>9</v>
      </c>
      <c r="G24" s="2">
        <v>42151</v>
      </c>
      <c r="I24">
        <v>266306.89</v>
      </c>
      <c r="J24">
        <v>98085.91</v>
      </c>
      <c r="K24">
        <v>1.2379020000000001</v>
      </c>
      <c r="L24" t="s">
        <v>70</v>
      </c>
      <c r="N24">
        <v>21.4</v>
      </c>
      <c r="O24">
        <v>8.3000000000000007</v>
      </c>
      <c r="P24">
        <v>6.7048926328578515</v>
      </c>
    </row>
    <row r="25" spans="1:16" x14ac:dyDescent="0.25">
      <c r="A25" t="s">
        <v>47</v>
      </c>
      <c r="B25" t="s">
        <v>18</v>
      </c>
      <c r="D25" t="s">
        <v>67</v>
      </c>
      <c r="F25">
        <v>9</v>
      </c>
      <c r="G25" s="2">
        <v>42873</v>
      </c>
      <c r="I25">
        <v>266306.89</v>
      </c>
      <c r="J25">
        <v>98085.91</v>
      </c>
      <c r="K25">
        <v>1.2379020000000001</v>
      </c>
      <c r="L25" t="s">
        <v>70</v>
      </c>
      <c r="N25">
        <v>20.54</v>
      </c>
      <c r="O25">
        <v>4.3499999999999996</v>
      </c>
      <c r="P25">
        <v>3.5140099943291143</v>
      </c>
    </row>
    <row r="26" spans="1:16" x14ac:dyDescent="0.25">
      <c r="A26" t="s">
        <v>35</v>
      </c>
      <c r="B26" t="s">
        <v>18</v>
      </c>
      <c r="D26" t="s">
        <v>67</v>
      </c>
      <c r="F26">
        <v>9</v>
      </c>
      <c r="G26" s="2">
        <v>44708</v>
      </c>
      <c r="H26" s="1">
        <v>0.68055555555555547</v>
      </c>
      <c r="I26">
        <v>266306.89</v>
      </c>
      <c r="J26">
        <v>98085.91</v>
      </c>
      <c r="K26">
        <v>1.2379020000000001</v>
      </c>
      <c r="L26" t="s">
        <v>71</v>
      </c>
      <c r="M26">
        <v>22.74</v>
      </c>
      <c r="N26">
        <v>31.7</v>
      </c>
      <c r="O26">
        <f t="shared" ref="O26:O28" si="4">(N26/100)*M26</f>
        <v>7.2085799999999995</v>
      </c>
      <c r="P26">
        <f t="shared" ref="P26:P28" si="5">O26/K26</f>
        <v>5.823223486188728</v>
      </c>
    </row>
    <row r="27" spans="1:16" x14ac:dyDescent="0.25">
      <c r="A27" t="s">
        <v>36</v>
      </c>
      <c r="B27" t="s">
        <v>18</v>
      </c>
      <c r="D27" t="s">
        <v>67</v>
      </c>
      <c r="F27">
        <v>9</v>
      </c>
      <c r="G27" s="2">
        <v>44820</v>
      </c>
      <c r="H27" s="1">
        <v>0.625</v>
      </c>
      <c r="I27">
        <v>266306.89</v>
      </c>
      <c r="J27">
        <v>98085.91</v>
      </c>
      <c r="K27">
        <v>1.2379020000000001</v>
      </c>
      <c r="L27" t="s">
        <v>71</v>
      </c>
      <c r="M27">
        <v>6.41</v>
      </c>
      <c r="N27">
        <v>41.73</v>
      </c>
      <c r="O27">
        <f t="shared" si="4"/>
        <v>2.6748929999999995</v>
      </c>
      <c r="P27">
        <f t="shared" si="5"/>
        <v>2.1608277553473534</v>
      </c>
    </row>
    <row r="28" spans="1:16" x14ac:dyDescent="0.25">
      <c r="A28" t="s">
        <v>34</v>
      </c>
      <c r="B28" t="s">
        <v>18</v>
      </c>
      <c r="D28" t="s">
        <v>67</v>
      </c>
      <c r="F28">
        <v>9</v>
      </c>
      <c r="G28" s="2">
        <v>45126</v>
      </c>
      <c r="I28">
        <v>266306.89</v>
      </c>
      <c r="J28">
        <v>98085.91</v>
      </c>
      <c r="K28">
        <v>1.2379020000000001</v>
      </c>
      <c r="L28" t="s">
        <v>71</v>
      </c>
      <c r="M28">
        <v>5.97</v>
      </c>
      <c r="N28">
        <v>45.67</v>
      </c>
      <c r="O28">
        <f t="shared" si="4"/>
        <v>2.726499</v>
      </c>
      <c r="P28">
        <f t="shared" si="5"/>
        <v>2.2025160311559397</v>
      </c>
    </row>
    <row r="29" spans="1:16" x14ac:dyDescent="0.25">
      <c r="A29" t="s">
        <v>57</v>
      </c>
      <c r="B29" t="s">
        <v>17</v>
      </c>
      <c r="D29" t="s">
        <v>67</v>
      </c>
      <c r="F29">
        <v>11</v>
      </c>
      <c r="G29" s="2">
        <v>41803</v>
      </c>
      <c r="I29">
        <v>266335.15999999997</v>
      </c>
      <c r="J29">
        <v>98244.47</v>
      </c>
      <c r="K29">
        <v>1.7022109999999999</v>
      </c>
      <c r="L29" t="s">
        <v>70</v>
      </c>
      <c r="N29">
        <v>20.5</v>
      </c>
      <c r="O29">
        <v>12.78</v>
      </c>
      <c r="P29">
        <v>7.5078823953082194</v>
      </c>
    </row>
    <row r="30" spans="1:16" x14ac:dyDescent="0.25">
      <c r="A30" t="s">
        <v>49</v>
      </c>
      <c r="B30" t="s">
        <v>17</v>
      </c>
      <c r="D30" t="s">
        <v>67</v>
      </c>
      <c r="F30">
        <v>11</v>
      </c>
      <c r="G30" s="2">
        <v>42521</v>
      </c>
      <c r="I30">
        <v>266335.15999999997</v>
      </c>
      <c r="J30">
        <v>98244.47</v>
      </c>
      <c r="K30">
        <v>1.7022109999999999</v>
      </c>
      <c r="L30" t="s">
        <v>70</v>
      </c>
      <c r="N30">
        <v>23.4</v>
      </c>
      <c r="O30">
        <v>7.98</v>
      </c>
      <c r="P30">
        <v>4.6880204627980904</v>
      </c>
    </row>
    <row r="31" spans="1:16" x14ac:dyDescent="0.25">
      <c r="A31" t="s">
        <v>43</v>
      </c>
      <c r="B31" t="s">
        <v>17</v>
      </c>
      <c r="D31" t="s">
        <v>67</v>
      </c>
      <c r="F31">
        <v>11</v>
      </c>
      <c r="G31" s="2">
        <v>43243</v>
      </c>
      <c r="I31">
        <v>266335.15999999997</v>
      </c>
      <c r="J31">
        <v>98244.47</v>
      </c>
      <c r="K31">
        <v>1.7022109999999999</v>
      </c>
      <c r="L31" t="s">
        <v>70</v>
      </c>
      <c r="N31">
        <v>23.44</v>
      </c>
      <c r="O31">
        <v>1.99</v>
      </c>
      <c r="P31">
        <v>1.1690677595198247</v>
      </c>
    </row>
    <row r="32" spans="1:16" x14ac:dyDescent="0.25">
      <c r="A32" t="s">
        <v>57</v>
      </c>
      <c r="B32" t="s">
        <v>25</v>
      </c>
      <c r="D32" t="s">
        <v>66</v>
      </c>
      <c r="F32">
        <v>12</v>
      </c>
      <c r="G32" s="2">
        <v>41803</v>
      </c>
      <c r="I32">
        <v>266282.13</v>
      </c>
      <c r="J32">
        <v>98358.21</v>
      </c>
      <c r="K32">
        <v>1.7251099999999999</v>
      </c>
      <c r="L32" t="s">
        <v>70</v>
      </c>
      <c r="N32">
        <v>18</v>
      </c>
      <c r="O32">
        <v>11.71</v>
      </c>
      <c r="P32">
        <v>6.7879729408559459</v>
      </c>
    </row>
    <row r="33" spans="1:16" x14ac:dyDescent="0.25">
      <c r="A33" t="s">
        <v>49</v>
      </c>
      <c r="B33" t="s">
        <v>25</v>
      </c>
      <c r="D33" t="s">
        <v>66</v>
      </c>
      <c r="F33">
        <v>12</v>
      </c>
      <c r="G33" s="2">
        <v>42513</v>
      </c>
      <c r="I33">
        <v>266282.13</v>
      </c>
      <c r="J33">
        <v>98358.21</v>
      </c>
      <c r="K33">
        <v>1.7251099999999999</v>
      </c>
      <c r="L33" t="s">
        <v>70</v>
      </c>
      <c r="N33">
        <v>17.7</v>
      </c>
      <c r="O33">
        <v>13.27</v>
      </c>
      <c r="P33">
        <v>7.6922631020630572</v>
      </c>
    </row>
    <row r="34" spans="1:16" x14ac:dyDescent="0.25">
      <c r="A34" t="s">
        <v>43</v>
      </c>
      <c r="B34" t="s">
        <v>25</v>
      </c>
      <c r="D34" t="s">
        <v>66</v>
      </c>
      <c r="F34">
        <v>12</v>
      </c>
      <c r="G34" s="2">
        <v>43243</v>
      </c>
      <c r="I34">
        <v>266282.13</v>
      </c>
      <c r="J34">
        <v>98358.21</v>
      </c>
      <c r="K34">
        <v>1.7251099999999999</v>
      </c>
      <c r="L34" t="s">
        <v>70</v>
      </c>
      <c r="N34">
        <v>20.23</v>
      </c>
      <c r="O34">
        <v>4.82</v>
      </c>
      <c r="P34">
        <v>2.7940247288578703</v>
      </c>
    </row>
    <row r="35" spans="1:16" x14ac:dyDescent="0.25">
      <c r="A35" t="s">
        <v>34</v>
      </c>
      <c r="B35" t="s">
        <v>25</v>
      </c>
      <c r="D35" t="s">
        <v>66</v>
      </c>
      <c r="F35">
        <v>12</v>
      </c>
      <c r="G35" s="2">
        <v>45147</v>
      </c>
      <c r="I35">
        <v>266282.13</v>
      </c>
      <c r="J35">
        <v>98358.21</v>
      </c>
      <c r="K35">
        <v>1.7251099999999999</v>
      </c>
      <c r="L35" t="s">
        <v>71</v>
      </c>
      <c r="M35">
        <v>18.84</v>
      </c>
    </row>
    <row r="36" spans="1:16" x14ac:dyDescent="0.25">
      <c r="A36" t="s">
        <v>61</v>
      </c>
      <c r="B36" t="s">
        <v>16</v>
      </c>
      <c r="D36" t="s">
        <v>67</v>
      </c>
      <c r="F36">
        <v>9</v>
      </c>
      <c r="G36" s="2">
        <v>40688</v>
      </c>
      <c r="I36">
        <v>266152.07</v>
      </c>
      <c r="J36">
        <v>97968.5</v>
      </c>
      <c r="K36">
        <v>6.3432320000000004</v>
      </c>
      <c r="L36" t="s">
        <v>70</v>
      </c>
      <c r="N36">
        <v>23.7</v>
      </c>
      <c r="O36">
        <v>38.57</v>
      </c>
      <c r="P36">
        <v>6.0804965039903944</v>
      </c>
    </row>
    <row r="37" spans="1:16" x14ac:dyDescent="0.25">
      <c r="A37" t="s">
        <v>59</v>
      </c>
      <c r="B37" t="s">
        <v>16</v>
      </c>
      <c r="D37" t="s">
        <v>67</v>
      </c>
      <c r="F37">
        <v>9</v>
      </c>
      <c r="G37" s="2">
        <v>41054</v>
      </c>
      <c r="I37">
        <v>266152.07</v>
      </c>
      <c r="J37">
        <v>97968.5</v>
      </c>
      <c r="K37">
        <v>6.3432320000000004</v>
      </c>
      <c r="L37" t="s">
        <v>70</v>
      </c>
      <c r="N37">
        <v>20.7</v>
      </c>
      <c r="O37">
        <v>20.56</v>
      </c>
      <c r="P37">
        <v>3.2412498864931942</v>
      </c>
    </row>
    <row r="38" spans="1:16" x14ac:dyDescent="0.25">
      <c r="A38" t="s">
        <v>51</v>
      </c>
      <c r="B38" t="s">
        <v>16</v>
      </c>
      <c r="D38" t="s">
        <v>67</v>
      </c>
      <c r="F38">
        <v>9</v>
      </c>
      <c r="G38" s="2">
        <v>42151</v>
      </c>
      <c r="I38">
        <v>266152.07</v>
      </c>
      <c r="J38">
        <v>97968.5</v>
      </c>
      <c r="K38">
        <v>6.3432320000000004</v>
      </c>
      <c r="L38" t="s">
        <v>70</v>
      </c>
      <c r="N38">
        <v>22.1</v>
      </c>
      <c r="O38">
        <v>43.24</v>
      </c>
      <c r="P38">
        <v>6.8167142554458042</v>
      </c>
    </row>
    <row r="39" spans="1:16" x14ac:dyDescent="0.25">
      <c r="A39" t="s">
        <v>47</v>
      </c>
      <c r="B39" t="s">
        <v>16</v>
      </c>
      <c r="D39" t="s">
        <v>67</v>
      </c>
      <c r="F39">
        <v>9</v>
      </c>
      <c r="G39" s="2">
        <v>42873</v>
      </c>
      <c r="I39">
        <v>266152.07</v>
      </c>
      <c r="J39">
        <v>97968.5</v>
      </c>
      <c r="K39">
        <v>6.3432320000000004</v>
      </c>
      <c r="L39" t="s">
        <v>70</v>
      </c>
      <c r="N39">
        <v>17.899999999999999</v>
      </c>
      <c r="O39">
        <v>22.379000000000001</v>
      </c>
      <c r="P39">
        <v>3.528012218377004</v>
      </c>
    </row>
    <row r="40" spans="1:16" x14ac:dyDescent="0.25">
      <c r="A40" t="s">
        <v>40</v>
      </c>
      <c r="B40" t="s">
        <v>16</v>
      </c>
      <c r="D40" t="s">
        <v>67</v>
      </c>
      <c r="F40">
        <v>9</v>
      </c>
      <c r="G40" s="2">
        <v>43615</v>
      </c>
      <c r="I40">
        <v>266152.07</v>
      </c>
      <c r="J40">
        <v>97968.5</v>
      </c>
      <c r="K40">
        <v>6.3432320000000004</v>
      </c>
      <c r="L40" t="s">
        <v>70</v>
      </c>
      <c r="N40">
        <v>20.57</v>
      </c>
      <c r="O40">
        <v>26.37</v>
      </c>
      <c r="P40">
        <v>4.1571867464409307</v>
      </c>
    </row>
    <row r="41" spans="1:16" x14ac:dyDescent="0.25">
      <c r="A41" t="s">
        <v>39</v>
      </c>
      <c r="B41" t="s">
        <v>16</v>
      </c>
      <c r="D41" t="s">
        <v>67</v>
      </c>
      <c r="F41">
        <v>9</v>
      </c>
      <c r="G41" s="2">
        <v>44074</v>
      </c>
      <c r="H41" s="1">
        <v>0.66527777777777775</v>
      </c>
      <c r="I41">
        <v>266152.07</v>
      </c>
      <c r="J41">
        <v>97968.5</v>
      </c>
      <c r="K41">
        <v>6.3432320000000004</v>
      </c>
      <c r="L41" t="s">
        <v>71</v>
      </c>
      <c r="M41">
        <v>45.36</v>
      </c>
      <c r="N41">
        <v>36.6</v>
      </c>
      <c r="O41">
        <f t="shared" ref="O41:O43" si="6">(N41/100)*M41</f>
        <v>16.601759999999999</v>
      </c>
      <c r="P41">
        <f t="shared" ref="P41:P43" si="7">O41/K41</f>
        <v>2.6172399180733099</v>
      </c>
    </row>
    <row r="42" spans="1:16" x14ac:dyDescent="0.25">
      <c r="A42" t="s">
        <v>37</v>
      </c>
      <c r="B42" t="s">
        <v>16</v>
      </c>
      <c r="D42" t="s">
        <v>67</v>
      </c>
      <c r="F42">
        <v>9</v>
      </c>
      <c r="G42" s="2">
        <v>44349</v>
      </c>
      <c r="H42" s="1">
        <v>0.51666666666666672</v>
      </c>
      <c r="I42">
        <v>266152.07</v>
      </c>
      <c r="J42">
        <v>97968.5</v>
      </c>
      <c r="K42">
        <v>6.3432320000000004</v>
      </c>
      <c r="L42" t="s">
        <v>71</v>
      </c>
      <c r="M42">
        <v>80.64</v>
      </c>
      <c r="N42">
        <v>34.659999999999997</v>
      </c>
      <c r="O42">
        <f t="shared" si="6"/>
        <v>27.949823999999996</v>
      </c>
      <c r="P42">
        <f t="shared" si="7"/>
        <v>4.4062433787696866</v>
      </c>
    </row>
    <row r="43" spans="1:16" x14ac:dyDescent="0.25">
      <c r="A43" t="s">
        <v>33</v>
      </c>
      <c r="B43" t="s">
        <v>16</v>
      </c>
      <c r="D43" t="s">
        <v>67</v>
      </c>
      <c r="F43">
        <v>9</v>
      </c>
      <c r="G43" s="2">
        <v>45071</v>
      </c>
      <c r="I43">
        <v>266152.07</v>
      </c>
      <c r="J43">
        <v>97968.5</v>
      </c>
      <c r="K43">
        <v>6.3432320000000004</v>
      </c>
      <c r="L43" t="s">
        <v>72</v>
      </c>
      <c r="M43">
        <v>96.7</v>
      </c>
      <c r="N43">
        <v>36.46</v>
      </c>
      <c r="O43">
        <f t="shared" si="6"/>
        <v>35.256820000000005</v>
      </c>
      <c r="P43">
        <f t="shared" si="7"/>
        <v>5.5581791742758266</v>
      </c>
    </row>
    <row r="44" spans="1:16" x14ac:dyDescent="0.25">
      <c r="A44" t="s">
        <v>59</v>
      </c>
      <c r="B44" t="s">
        <v>22</v>
      </c>
      <c r="D44" t="s">
        <v>66</v>
      </c>
      <c r="F44">
        <v>6</v>
      </c>
      <c r="G44" s="2">
        <v>41054</v>
      </c>
      <c r="I44">
        <v>265953.44</v>
      </c>
      <c r="J44">
        <v>97967.65</v>
      </c>
      <c r="K44">
        <v>3.773666</v>
      </c>
      <c r="L44" t="s">
        <v>70</v>
      </c>
      <c r="N44">
        <v>21.1</v>
      </c>
      <c r="O44">
        <v>14.35</v>
      </c>
      <c r="P44">
        <v>3.8026682806586485</v>
      </c>
    </row>
    <row r="45" spans="1:16" x14ac:dyDescent="0.25">
      <c r="A45" t="s">
        <v>60</v>
      </c>
      <c r="B45" t="s">
        <v>22</v>
      </c>
      <c r="D45" t="s">
        <v>66</v>
      </c>
      <c r="F45">
        <v>6</v>
      </c>
      <c r="G45" s="2">
        <v>41141</v>
      </c>
      <c r="I45">
        <v>265953.44</v>
      </c>
      <c r="J45">
        <v>97967.65</v>
      </c>
      <c r="K45">
        <v>3.773666</v>
      </c>
      <c r="L45" t="s">
        <v>70</v>
      </c>
      <c r="N45">
        <v>23.8</v>
      </c>
      <c r="O45">
        <v>14.36</v>
      </c>
      <c r="P45">
        <v>3.8053182237113723</v>
      </c>
    </row>
    <row r="46" spans="1:16" x14ac:dyDescent="0.25">
      <c r="A46" t="s">
        <v>53</v>
      </c>
      <c r="B46" t="s">
        <v>22</v>
      </c>
      <c r="D46" t="s">
        <v>66</v>
      </c>
      <c r="F46">
        <v>6</v>
      </c>
      <c r="G46" s="2">
        <v>41432</v>
      </c>
      <c r="I46">
        <v>265953.44</v>
      </c>
      <c r="J46">
        <v>97967.65</v>
      </c>
      <c r="K46">
        <v>3.773666</v>
      </c>
      <c r="L46" t="s">
        <v>70</v>
      </c>
      <c r="N46">
        <v>22.4</v>
      </c>
      <c r="O46">
        <v>23</v>
      </c>
      <c r="P46">
        <v>6.0948690212647332</v>
      </c>
    </row>
    <row r="47" spans="1:16" x14ac:dyDescent="0.25">
      <c r="A47" t="s">
        <v>52</v>
      </c>
      <c r="B47" t="s">
        <v>22</v>
      </c>
      <c r="D47" t="s">
        <v>66</v>
      </c>
      <c r="F47">
        <v>6</v>
      </c>
      <c r="G47" s="2">
        <v>42233</v>
      </c>
      <c r="I47">
        <v>265953.44</v>
      </c>
      <c r="J47">
        <v>97967.65</v>
      </c>
      <c r="K47">
        <v>3.773666</v>
      </c>
      <c r="L47" t="s">
        <v>70</v>
      </c>
      <c r="N47">
        <v>24.7</v>
      </c>
      <c r="O47">
        <v>28.75</v>
      </c>
      <c r="P47">
        <v>7.618586276580916</v>
      </c>
    </row>
    <row r="48" spans="1:16" x14ac:dyDescent="0.25">
      <c r="A48" t="s">
        <v>49</v>
      </c>
      <c r="B48" t="s">
        <v>22</v>
      </c>
      <c r="D48" t="s">
        <v>66</v>
      </c>
      <c r="F48">
        <v>6</v>
      </c>
      <c r="G48" s="2">
        <v>42513</v>
      </c>
      <c r="I48">
        <v>265953.44</v>
      </c>
      <c r="J48">
        <v>97967.65</v>
      </c>
      <c r="K48">
        <v>3.773666</v>
      </c>
      <c r="L48" t="s">
        <v>70</v>
      </c>
      <c r="N48">
        <v>18.899999999999999</v>
      </c>
      <c r="O48">
        <v>20.440000000000001</v>
      </c>
      <c r="P48">
        <v>5.4164835997674414</v>
      </c>
    </row>
    <row r="49" spans="1:16" x14ac:dyDescent="0.25">
      <c r="A49" t="s">
        <v>50</v>
      </c>
      <c r="B49" t="s">
        <v>22</v>
      </c>
      <c r="D49" t="s">
        <v>66</v>
      </c>
      <c r="F49">
        <v>6</v>
      </c>
      <c r="G49" s="2">
        <v>42586</v>
      </c>
      <c r="I49">
        <v>265953.44</v>
      </c>
      <c r="J49">
        <v>97967.65</v>
      </c>
      <c r="K49">
        <v>3.773666</v>
      </c>
      <c r="L49" t="s">
        <v>70</v>
      </c>
      <c r="N49">
        <v>21.8</v>
      </c>
      <c r="O49">
        <v>17.497</v>
      </c>
      <c r="P49">
        <v>4.6366053593508276</v>
      </c>
    </row>
    <row r="50" spans="1:16" x14ac:dyDescent="0.25">
      <c r="A50" t="s">
        <v>47</v>
      </c>
      <c r="B50" t="s">
        <v>22</v>
      </c>
      <c r="D50" t="s">
        <v>66</v>
      </c>
      <c r="F50">
        <v>6</v>
      </c>
      <c r="G50" s="2">
        <v>42873</v>
      </c>
      <c r="I50">
        <v>265953.44</v>
      </c>
      <c r="J50">
        <v>97967.65</v>
      </c>
      <c r="K50">
        <v>3.773666</v>
      </c>
      <c r="L50" t="s">
        <v>70</v>
      </c>
      <c r="N50">
        <v>16.27</v>
      </c>
      <c r="O50">
        <v>15.37</v>
      </c>
      <c r="P50">
        <v>4.0729624720364761</v>
      </c>
    </row>
    <row r="51" spans="1:16" x14ac:dyDescent="0.25">
      <c r="A51" t="s">
        <v>44</v>
      </c>
      <c r="B51" t="s">
        <v>22</v>
      </c>
      <c r="D51" t="s">
        <v>66</v>
      </c>
      <c r="F51">
        <v>6</v>
      </c>
      <c r="G51" s="2">
        <v>43355</v>
      </c>
      <c r="I51">
        <v>265953.44</v>
      </c>
      <c r="J51">
        <v>97967.65</v>
      </c>
      <c r="K51">
        <v>3.773666</v>
      </c>
      <c r="L51" t="s">
        <v>70</v>
      </c>
      <c r="N51">
        <v>17.43</v>
      </c>
      <c r="O51">
        <v>4.4800000000000004</v>
      </c>
      <c r="P51">
        <v>1.1871744876202612</v>
      </c>
    </row>
    <row r="52" spans="1:16" x14ac:dyDescent="0.25">
      <c r="A52" t="s">
        <v>40</v>
      </c>
      <c r="B52" t="s">
        <v>22</v>
      </c>
      <c r="D52" t="s">
        <v>66</v>
      </c>
      <c r="F52">
        <v>6</v>
      </c>
      <c r="G52" s="2">
        <v>43605</v>
      </c>
      <c r="I52">
        <v>265953.44</v>
      </c>
      <c r="J52">
        <v>97967.65</v>
      </c>
      <c r="K52">
        <v>3.773666</v>
      </c>
      <c r="L52" t="s">
        <v>70</v>
      </c>
      <c r="N52">
        <v>20.14</v>
      </c>
      <c r="O52">
        <v>23.47</v>
      </c>
      <c r="P52">
        <v>6.2194163447427515</v>
      </c>
    </row>
    <row r="53" spans="1:16" x14ac:dyDescent="0.25">
      <c r="A53" t="s">
        <v>38</v>
      </c>
      <c r="B53" t="s">
        <v>22</v>
      </c>
      <c r="D53" t="s">
        <v>66</v>
      </c>
      <c r="F53">
        <v>6</v>
      </c>
      <c r="G53" s="2">
        <v>43969</v>
      </c>
      <c r="H53" s="1">
        <v>0.50416666666666665</v>
      </c>
      <c r="I53">
        <v>265953.44</v>
      </c>
      <c r="J53">
        <v>97967.65</v>
      </c>
      <c r="K53">
        <v>3.773666</v>
      </c>
      <c r="L53" t="s">
        <v>71</v>
      </c>
      <c r="M53">
        <v>51.99</v>
      </c>
      <c r="N53">
        <v>35.32</v>
      </c>
      <c r="O53">
        <f t="shared" ref="O53:O56" si="8">(N53/100)*M53</f>
        <v>18.362868000000002</v>
      </c>
      <c r="P53">
        <f t="shared" ref="P53:P56" si="9">O53/K53</f>
        <v>4.8660554484684129</v>
      </c>
    </row>
    <row r="54" spans="1:16" x14ac:dyDescent="0.25">
      <c r="A54" t="s">
        <v>34</v>
      </c>
      <c r="B54" t="s">
        <v>22</v>
      </c>
      <c r="D54" t="s">
        <v>66</v>
      </c>
      <c r="F54">
        <v>6</v>
      </c>
      <c r="G54" s="2">
        <v>45126</v>
      </c>
      <c r="I54">
        <v>265953.44</v>
      </c>
      <c r="J54">
        <v>97967.65</v>
      </c>
      <c r="K54">
        <v>3.773666</v>
      </c>
      <c r="L54" t="s">
        <v>71</v>
      </c>
      <c r="M54">
        <v>32</v>
      </c>
      <c r="N54">
        <v>45.98</v>
      </c>
      <c r="O54">
        <f t="shared" si="8"/>
        <v>14.7136</v>
      </c>
      <c r="P54">
        <f t="shared" si="9"/>
        <v>3.8990202100556859</v>
      </c>
    </row>
    <row r="55" spans="1:16" x14ac:dyDescent="0.25">
      <c r="A55" t="s">
        <v>39</v>
      </c>
      <c r="B55" t="s">
        <v>22</v>
      </c>
      <c r="C55" t="s">
        <v>63</v>
      </c>
      <c r="D55" t="s">
        <v>66</v>
      </c>
      <c r="F55">
        <v>6</v>
      </c>
      <c r="G55" s="2">
        <v>44074</v>
      </c>
      <c r="H55" s="1">
        <v>0.62638888888888888</v>
      </c>
      <c r="I55">
        <v>265953.44</v>
      </c>
      <c r="J55">
        <v>97967.65</v>
      </c>
      <c r="K55">
        <v>1.8819999999999999</v>
      </c>
      <c r="L55" t="s">
        <v>71</v>
      </c>
      <c r="M55">
        <v>39.729999999999997</v>
      </c>
      <c r="N55">
        <v>31.7</v>
      </c>
      <c r="O55">
        <f t="shared" si="8"/>
        <v>12.59441</v>
      </c>
      <c r="P55">
        <f t="shared" si="9"/>
        <v>6.6920350690754518</v>
      </c>
    </row>
    <row r="56" spans="1:16" x14ac:dyDescent="0.25">
      <c r="A56" t="s">
        <v>37</v>
      </c>
      <c r="B56" t="s">
        <v>22</v>
      </c>
      <c r="C56" t="s">
        <v>63</v>
      </c>
      <c r="D56" t="s">
        <v>66</v>
      </c>
      <c r="F56">
        <v>6</v>
      </c>
      <c r="G56" s="2">
        <v>44349</v>
      </c>
      <c r="H56" s="1">
        <v>0.58263888888888882</v>
      </c>
      <c r="I56">
        <v>265953.44</v>
      </c>
      <c r="J56">
        <v>97967.65</v>
      </c>
      <c r="K56">
        <v>1.8819999999999999</v>
      </c>
      <c r="L56" t="s">
        <v>71</v>
      </c>
      <c r="M56">
        <v>33.07</v>
      </c>
      <c r="N56">
        <v>29.86</v>
      </c>
      <c r="O56">
        <f t="shared" si="8"/>
        <v>9.8747019999999992</v>
      </c>
      <c r="P56">
        <f t="shared" si="9"/>
        <v>5.2469192348565352</v>
      </c>
    </row>
    <row r="57" spans="1:16" x14ac:dyDescent="0.25">
      <c r="A57" t="s">
        <v>61</v>
      </c>
      <c r="B57" t="s">
        <v>8</v>
      </c>
      <c r="D57" t="s">
        <v>68</v>
      </c>
      <c r="F57">
        <v>2</v>
      </c>
      <c r="G57" s="2">
        <v>40688</v>
      </c>
      <c r="I57">
        <v>265690.12</v>
      </c>
      <c r="J57">
        <v>98829.4</v>
      </c>
      <c r="K57">
        <v>6.5551659999999998</v>
      </c>
      <c r="L57" t="s">
        <v>70</v>
      </c>
      <c r="N57">
        <v>24.2</v>
      </c>
      <c r="O57">
        <v>46.15</v>
      </c>
      <c r="P57">
        <v>7.0402488663139877</v>
      </c>
    </row>
    <row r="58" spans="1:16" x14ac:dyDescent="0.25">
      <c r="A58" t="s">
        <v>53</v>
      </c>
      <c r="B58" t="s">
        <v>8</v>
      </c>
      <c r="D58" t="s">
        <v>68</v>
      </c>
      <c r="F58">
        <v>2</v>
      </c>
      <c r="G58" s="2">
        <v>41432</v>
      </c>
      <c r="I58">
        <v>265690.12</v>
      </c>
      <c r="J58">
        <v>98829.4</v>
      </c>
      <c r="K58">
        <v>6.5551659999999998</v>
      </c>
      <c r="L58" t="s">
        <v>70</v>
      </c>
      <c r="N58">
        <v>23.3</v>
      </c>
      <c r="O58">
        <v>41.1</v>
      </c>
      <c r="P58">
        <v>6.2698641041279508</v>
      </c>
    </row>
    <row r="59" spans="1:16" x14ac:dyDescent="0.25">
      <c r="A59" t="s">
        <v>57</v>
      </c>
      <c r="B59" t="s">
        <v>8</v>
      </c>
      <c r="D59" t="s">
        <v>68</v>
      </c>
      <c r="F59">
        <v>2</v>
      </c>
      <c r="G59" s="2">
        <v>41795</v>
      </c>
      <c r="I59">
        <v>265690.12</v>
      </c>
      <c r="J59">
        <v>98829.4</v>
      </c>
      <c r="K59">
        <v>6.5551659999999998</v>
      </c>
      <c r="L59" t="s">
        <v>70</v>
      </c>
      <c r="N59">
        <v>16</v>
      </c>
      <c r="O59">
        <v>43.64</v>
      </c>
      <c r="P59">
        <v>6.6573447567918187</v>
      </c>
    </row>
    <row r="60" spans="1:16" x14ac:dyDescent="0.25">
      <c r="A60" t="s">
        <v>47</v>
      </c>
      <c r="B60" t="s">
        <v>8</v>
      </c>
      <c r="D60" t="s">
        <v>68</v>
      </c>
      <c r="F60">
        <v>2</v>
      </c>
      <c r="G60" s="2">
        <v>42873</v>
      </c>
      <c r="I60">
        <v>265690.12</v>
      </c>
      <c r="J60">
        <v>98829.4</v>
      </c>
      <c r="K60">
        <v>6.5551659999999998</v>
      </c>
      <c r="L60" t="s">
        <v>70</v>
      </c>
      <c r="N60">
        <v>14.96</v>
      </c>
      <c r="O60">
        <v>32.92</v>
      </c>
      <c r="P60">
        <v>5.0219933408246265</v>
      </c>
    </row>
    <row r="61" spans="1:16" x14ac:dyDescent="0.25">
      <c r="A61" t="s">
        <v>40</v>
      </c>
      <c r="B61" t="s">
        <v>8</v>
      </c>
      <c r="D61" t="s">
        <v>68</v>
      </c>
      <c r="F61">
        <v>2</v>
      </c>
      <c r="G61" s="2">
        <v>43605</v>
      </c>
      <c r="I61">
        <v>265690.12</v>
      </c>
      <c r="J61">
        <v>98829.4</v>
      </c>
      <c r="K61">
        <v>6.5551659999999998</v>
      </c>
      <c r="L61" t="s">
        <v>70</v>
      </c>
      <c r="N61">
        <v>19.579999999999998</v>
      </c>
      <c r="O61">
        <v>34.82</v>
      </c>
      <c r="P61">
        <v>5.3118410731322445</v>
      </c>
    </row>
    <row r="62" spans="1:16" x14ac:dyDescent="0.25">
      <c r="A62" t="s">
        <v>41</v>
      </c>
      <c r="B62" t="s">
        <v>8</v>
      </c>
      <c r="D62" t="s">
        <v>68</v>
      </c>
      <c r="F62">
        <v>2</v>
      </c>
      <c r="G62" s="2">
        <v>43697</v>
      </c>
      <c r="I62">
        <v>265690.12</v>
      </c>
      <c r="J62">
        <v>98829.4</v>
      </c>
      <c r="K62">
        <v>6.5551659999999998</v>
      </c>
      <c r="L62" t="s">
        <v>70</v>
      </c>
      <c r="N62">
        <v>27.82</v>
      </c>
      <c r="O62">
        <v>31.58</v>
      </c>
      <c r="P62">
        <v>4.8175744138287264</v>
      </c>
    </row>
    <row r="63" spans="1:16" x14ac:dyDescent="0.25">
      <c r="A63" t="s">
        <v>44</v>
      </c>
      <c r="B63" t="s">
        <v>8</v>
      </c>
      <c r="C63" t="s">
        <v>64</v>
      </c>
      <c r="D63" t="s">
        <v>68</v>
      </c>
      <c r="F63">
        <v>2</v>
      </c>
      <c r="G63" s="2">
        <v>43354</v>
      </c>
      <c r="I63">
        <v>265690.12</v>
      </c>
      <c r="J63">
        <v>98829.4</v>
      </c>
      <c r="K63">
        <v>2.992</v>
      </c>
      <c r="L63" t="s">
        <v>70</v>
      </c>
      <c r="N63">
        <v>24.03</v>
      </c>
      <c r="O63">
        <v>5.56</v>
      </c>
      <c r="P63">
        <v>1.8582887700534758</v>
      </c>
    </row>
    <row r="64" spans="1:16" x14ac:dyDescent="0.25">
      <c r="A64" t="s">
        <v>62</v>
      </c>
      <c r="B64" t="s">
        <v>13</v>
      </c>
      <c r="D64" t="s">
        <v>67</v>
      </c>
      <c r="F64">
        <v>8</v>
      </c>
      <c r="G64" s="2">
        <v>40764</v>
      </c>
      <c r="I64">
        <v>266172.64</v>
      </c>
      <c r="J64">
        <v>97629.41</v>
      </c>
      <c r="K64">
        <v>4.2337949999999998</v>
      </c>
      <c r="L64" t="s">
        <v>70</v>
      </c>
      <c r="N64">
        <v>21.3</v>
      </c>
      <c r="O64">
        <v>23.84</v>
      </c>
      <c r="P64">
        <v>5.6308819864920245</v>
      </c>
    </row>
    <row r="65" spans="1:16" x14ac:dyDescent="0.25">
      <c r="A65" t="s">
        <v>53</v>
      </c>
      <c r="B65" t="s">
        <v>13</v>
      </c>
      <c r="D65" t="s">
        <v>67</v>
      </c>
      <c r="F65">
        <v>8</v>
      </c>
      <c r="G65" s="2">
        <v>41432</v>
      </c>
      <c r="I65">
        <v>266172.64</v>
      </c>
      <c r="J65">
        <v>97629.41</v>
      </c>
      <c r="K65">
        <v>4.2337949999999998</v>
      </c>
      <c r="L65" t="s">
        <v>70</v>
      </c>
      <c r="N65">
        <v>22.6</v>
      </c>
      <c r="O65">
        <v>24.2</v>
      </c>
      <c r="P65">
        <v>5.7159120836034809</v>
      </c>
    </row>
    <row r="66" spans="1:16" x14ac:dyDescent="0.25">
      <c r="A66" t="s">
        <v>57</v>
      </c>
      <c r="B66" t="s">
        <v>13</v>
      </c>
      <c r="D66" t="s">
        <v>67</v>
      </c>
      <c r="F66">
        <v>8</v>
      </c>
      <c r="G66" s="2">
        <v>41795</v>
      </c>
      <c r="I66">
        <v>266172.64</v>
      </c>
      <c r="J66">
        <v>97629.41</v>
      </c>
      <c r="K66">
        <v>4.2337949999999998</v>
      </c>
      <c r="L66" t="s">
        <v>70</v>
      </c>
      <c r="N66">
        <v>21.8</v>
      </c>
      <c r="O66">
        <v>30.32</v>
      </c>
      <c r="P66">
        <v>7.1614237344982463</v>
      </c>
    </row>
    <row r="67" spans="1:16" x14ac:dyDescent="0.25">
      <c r="A67" t="s">
        <v>50</v>
      </c>
      <c r="B67" t="s">
        <v>13</v>
      </c>
      <c r="D67" t="s">
        <v>67</v>
      </c>
      <c r="F67">
        <v>8</v>
      </c>
      <c r="G67" s="2">
        <v>42586</v>
      </c>
      <c r="I67">
        <v>266172.64</v>
      </c>
      <c r="J67">
        <v>97629.41</v>
      </c>
      <c r="K67">
        <v>4.2337949999999998</v>
      </c>
      <c r="L67" t="s">
        <v>70</v>
      </c>
      <c r="N67">
        <v>21.4</v>
      </c>
      <c r="O67">
        <v>12.441000000000001</v>
      </c>
      <c r="P67">
        <v>2.9384984393434261</v>
      </c>
    </row>
    <row r="68" spans="1:16" x14ac:dyDescent="0.25">
      <c r="A68" t="s">
        <v>48</v>
      </c>
      <c r="B68" t="s">
        <v>13</v>
      </c>
      <c r="D68" t="s">
        <v>67</v>
      </c>
      <c r="F68">
        <v>8</v>
      </c>
      <c r="G68" s="2">
        <v>42968</v>
      </c>
      <c r="I68">
        <v>266172.64</v>
      </c>
      <c r="J68">
        <v>97629.41</v>
      </c>
      <c r="K68">
        <v>4.2337949999999998</v>
      </c>
      <c r="L68" t="s">
        <v>70</v>
      </c>
      <c r="N68">
        <v>15.15</v>
      </c>
      <c r="O68">
        <v>19.248999999999999</v>
      </c>
      <c r="P68">
        <v>4.5465120536067527</v>
      </c>
    </row>
    <row r="69" spans="1:16" x14ac:dyDescent="0.25">
      <c r="A69" t="s">
        <v>43</v>
      </c>
      <c r="B69" t="s">
        <v>13</v>
      </c>
      <c r="D69" t="s">
        <v>67</v>
      </c>
      <c r="F69">
        <v>8</v>
      </c>
      <c r="G69" s="2">
        <v>43243</v>
      </c>
      <c r="I69">
        <v>266172.64</v>
      </c>
      <c r="J69">
        <v>97629.41</v>
      </c>
      <c r="K69">
        <v>4.2337949999999998</v>
      </c>
      <c r="L69" t="s">
        <v>70</v>
      </c>
      <c r="N69">
        <v>20.8</v>
      </c>
      <c r="O69">
        <v>9.56</v>
      </c>
      <c r="P69">
        <v>2.2580214677375738</v>
      </c>
    </row>
    <row r="70" spans="1:16" x14ac:dyDescent="0.25">
      <c r="A70" t="s">
        <v>41</v>
      </c>
      <c r="B70" t="s">
        <v>13</v>
      </c>
      <c r="D70" t="s">
        <v>67</v>
      </c>
      <c r="F70">
        <v>8</v>
      </c>
      <c r="G70" s="2">
        <v>43697</v>
      </c>
      <c r="I70">
        <v>266172.64</v>
      </c>
      <c r="J70">
        <v>97629.41</v>
      </c>
      <c r="K70">
        <v>4.2337949999999998</v>
      </c>
      <c r="L70" t="s">
        <v>70</v>
      </c>
      <c r="N70">
        <v>41.69</v>
      </c>
      <c r="O70">
        <v>28.13</v>
      </c>
      <c r="P70">
        <v>6.6441573104035507</v>
      </c>
    </row>
    <row r="71" spans="1:16" x14ac:dyDescent="0.25">
      <c r="A71" t="s">
        <v>38</v>
      </c>
      <c r="B71" t="s">
        <v>13</v>
      </c>
      <c r="D71" t="s">
        <v>67</v>
      </c>
      <c r="F71">
        <v>8</v>
      </c>
      <c r="G71" s="2">
        <v>43977</v>
      </c>
      <c r="H71" s="1">
        <v>0.4916666666666667</v>
      </c>
      <c r="I71">
        <v>266172.64</v>
      </c>
      <c r="J71">
        <v>97629.41</v>
      </c>
      <c r="K71">
        <v>4.2337949999999998</v>
      </c>
      <c r="L71" t="s">
        <v>71</v>
      </c>
      <c r="M71">
        <v>49.25</v>
      </c>
      <c r="N71">
        <v>38.15</v>
      </c>
      <c r="O71">
        <f t="shared" ref="O71:O72" si="10">(N71/100)*M71</f>
        <v>18.788875000000001</v>
      </c>
      <c r="P71">
        <f t="shared" ref="P71:P74" si="11">O71/K71</f>
        <v>4.4378329607361717</v>
      </c>
    </row>
    <row r="72" spans="1:16" x14ac:dyDescent="0.25">
      <c r="A72" t="s">
        <v>35</v>
      </c>
      <c r="B72" t="s">
        <v>13</v>
      </c>
      <c r="D72" t="s">
        <v>67</v>
      </c>
      <c r="F72">
        <v>8</v>
      </c>
      <c r="G72" s="2">
        <v>44708</v>
      </c>
      <c r="H72" s="1">
        <v>0.58333333333333337</v>
      </c>
      <c r="I72">
        <v>266172.64</v>
      </c>
      <c r="J72">
        <v>97629.41</v>
      </c>
      <c r="K72">
        <v>4.2337949999999998</v>
      </c>
      <c r="L72" t="s">
        <v>71</v>
      </c>
      <c r="M72">
        <v>90.06</v>
      </c>
      <c r="N72">
        <v>23.7</v>
      </c>
      <c r="O72">
        <f t="shared" si="10"/>
        <v>21.34422</v>
      </c>
      <c r="P72">
        <f t="shared" si="11"/>
        <v>5.0413919426897147</v>
      </c>
    </row>
    <row r="73" spans="1:16" x14ac:dyDescent="0.25">
      <c r="A73" t="s">
        <v>34</v>
      </c>
      <c r="B73" t="s">
        <v>13</v>
      </c>
      <c r="D73" t="s">
        <v>67</v>
      </c>
      <c r="F73">
        <v>8</v>
      </c>
      <c r="G73" s="2">
        <v>45147</v>
      </c>
      <c r="I73">
        <v>265824.18650000001</v>
      </c>
      <c r="J73">
        <v>98341.67469</v>
      </c>
      <c r="K73">
        <v>4.2337949999999998</v>
      </c>
      <c r="L73" t="s">
        <v>71</v>
      </c>
      <c r="M73">
        <v>39.58</v>
      </c>
    </row>
    <row r="74" spans="1:16" x14ac:dyDescent="0.25">
      <c r="A74" t="s">
        <v>32</v>
      </c>
      <c r="B74" t="s">
        <v>13</v>
      </c>
      <c r="D74" t="s">
        <v>67</v>
      </c>
      <c r="F74">
        <v>8</v>
      </c>
      <c r="G74" s="2">
        <v>45446</v>
      </c>
      <c r="H74" s="1">
        <v>0.5</v>
      </c>
      <c r="I74">
        <v>266172.64</v>
      </c>
      <c r="J74">
        <v>97629.41</v>
      </c>
      <c r="K74">
        <v>4.2337949999999998</v>
      </c>
      <c r="L74" t="s">
        <v>71</v>
      </c>
      <c r="M74">
        <v>67.36</v>
      </c>
      <c r="N74">
        <v>42.14</v>
      </c>
      <c r="O74">
        <f>(N74/100)*M74</f>
        <v>28.385504000000001</v>
      </c>
      <c r="P74">
        <f t="shared" si="11"/>
        <v>6.7045060046601224</v>
      </c>
    </row>
    <row r="75" spans="1:16" x14ac:dyDescent="0.25">
      <c r="A75" t="s">
        <v>44</v>
      </c>
      <c r="B75" t="s">
        <v>45</v>
      </c>
      <c r="D75" t="s">
        <v>68</v>
      </c>
      <c r="F75">
        <v>1</v>
      </c>
      <c r="G75" s="2">
        <v>43354</v>
      </c>
      <c r="I75">
        <v>265698.4474</v>
      </c>
      <c r="J75">
        <v>99004.410390000005</v>
      </c>
      <c r="K75">
        <v>1.217573</v>
      </c>
      <c r="L75" t="s">
        <v>70</v>
      </c>
      <c r="N75">
        <v>20.63</v>
      </c>
      <c r="O75">
        <v>1.5</v>
      </c>
      <c r="P75">
        <v>1.231958987264008</v>
      </c>
    </row>
    <row r="76" spans="1:16" x14ac:dyDescent="0.25">
      <c r="A76" t="s">
        <v>57</v>
      </c>
      <c r="B76" t="s">
        <v>45</v>
      </c>
      <c r="D76" t="s">
        <v>68</v>
      </c>
      <c r="F76">
        <v>1</v>
      </c>
      <c r="G76" s="2">
        <v>41803</v>
      </c>
      <c r="I76">
        <v>265698.4474</v>
      </c>
      <c r="J76">
        <v>99004.410390000005</v>
      </c>
      <c r="K76">
        <v>1.217573</v>
      </c>
      <c r="L76" t="s">
        <v>70</v>
      </c>
      <c r="N76">
        <v>21.4</v>
      </c>
      <c r="O76">
        <v>7.88</v>
      </c>
      <c r="P76">
        <v>6.4718912130935884</v>
      </c>
    </row>
    <row r="77" spans="1:16" x14ac:dyDescent="0.25">
      <c r="A77" t="s">
        <v>51</v>
      </c>
      <c r="B77" t="s">
        <v>45</v>
      </c>
      <c r="D77" t="s">
        <v>68</v>
      </c>
      <c r="F77">
        <v>1</v>
      </c>
      <c r="G77" s="2">
        <v>42163</v>
      </c>
      <c r="I77">
        <v>265698.4474</v>
      </c>
      <c r="J77">
        <v>99004.410390000005</v>
      </c>
      <c r="K77">
        <v>1.217573</v>
      </c>
      <c r="L77" t="s">
        <v>70</v>
      </c>
      <c r="N77">
        <v>23.5</v>
      </c>
      <c r="O77">
        <v>7.64</v>
      </c>
      <c r="P77">
        <v>6.2747777751313469</v>
      </c>
    </row>
    <row r="78" spans="1:16" x14ac:dyDescent="0.25">
      <c r="A78" t="s">
        <v>50</v>
      </c>
      <c r="B78" t="s">
        <v>45</v>
      </c>
      <c r="D78" t="s">
        <v>68</v>
      </c>
      <c r="F78">
        <v>1</v>
      </c>
      <c r="G78" s="2">
        <v>42586</v>
      </c>
      <c r="I78">
        <v>265698.4474</v>
      </c>
      <c r="J78">
        <v>99004.410390000005</v>
      </c>
      <c r="K78">
        <v>1.217573</v>
      </c>
      <c r="L78" t="s">
        <v>70</v>
      </c>
      <c r="N78">
        <v>25.6</v>
      </c>
      <c r="O78">
        <v>5.01</v>
      </c>
      <c r="P78">
        <v>4.1147430174617865</v>
      </c>
    </row>
    <row r="79" spans="1:16" x14ac:dyDescent="0.25">
      <c r="A79" t="s">
        <v>47</v>
      </c>
      <c r="B79" t="s">
        <v>45</v>
      </c>
      <c r="D79" t="s">
        <v>68</v>
      </c>
      <c r="F79">
        <v>1</v>
      </c>
      <c r="G79" s="2">
        <v>42873</v>
      </c>
      <c r="I79">
        <v>265698.4474</v>
      </c>
      <c r="J79">
        <v>99004.410390000005</v>
      </c>
      <c r="K79">
        <v>1.217573</v>
      </c>
      <c r="L79" t="s">
        <v>70</v>
      </c>
      <c r="N79">
        <v>14.81</v>
      </c>
      <c r="O79">
        <v>5.34</v>
      </c>
      <c r="P79">
        <v>4.3857739946598686</v>
      </c>
    </row>
    <row r="80" spans="1:16" x14ac:dyDescent="0.25">
      <c r="A80" t="s">
        <v>48</v>
      </c>
      <c r="B80" t="s">
        <v>45</v>
      </c>
      <c r="D80" t="s">
        <v>68</v>
      </c>
      <c r="F80">
        <v>1</v>
      </c>
      <c r="G80" s="2">
        <v>42968</v>
      </c>
      <c r="I80">
        <v>265698.4474</v>
      </c>
      <c r="J80">
        <v>99004.410390000005</v>
      </c>
      <c r="K80">
        <v>1.217573</v>
      </c>
      <c r="L80" t="s">
        <v>70</v>
      </c>
      <c r="N80">
        <v>18.5</v>
      </c>
      <c r="O80">
        <v>5.0296000000000003</v>
      </c>
      <c r="P80">
        <v>4.1308406148953702</v>
      </c>
    </row>
    <row r="81" spans="1:16" x14ac:dyDescent="0.25">
      <c r="A81" t="s">
        <v>43</v>
      </c>
      <c r="B81" t="s">
        <v>45</v>
      </c>
      <c r="D81" t="s">
        <v>68</v>
      </c>
      <c r="F81">
        <v>1</v>
      </c>
      <c r="G81" s="2">
        <v>43242</v>
      </c>
      <c r="I81">
        <v>265698.4474</v>
      </c>
      <c r="J81">
        <v>99004.410390000005</v>
      </c>
      <c r="K81">
        <v>1.217573</v>
      </c>
      <c r="L81" t="s">
        <v>70</v>
      </c>
      <c r="N81">
        <v>21.18</v>
      </c>
      <c r="O81">
        <v>0.97</v>
      </c>
      <c r="P81">
        <v>0.79666681176405851</v>
      </c>
    </row>
    <row r="82" spans="1:16" x14ac:dyDescent="0.25">
      <c r="A82" t="s">
        <v>57</v>
      </c>
      <c r="B82" t="s">
        <v>12</v>
      </c>
      <c r="D82" t="s">
        <v>68</v>
      </c>
      <c r="F82">
        <v>15</v>
      </c>
      <c r="G82" s="2">
        <v>41799</v>
      </c>
      <c r="I82">
        <v>265985.61</v>
      </c>
      <c r="J82">
        <v>98842.01</v>
      </c>
      <c r="K82">
        <v>1.7666740000000001</v>
      </c>
      <c r="L82" t="s">
        <v>70</v>
      </c>
      <c r="N82">
        <v>19.100000000000001</v>
      </c>
      <c r="O82">
        <v>9.8000000000000007</v>
      </c>
      <c r="P82">
        <v>5.5471467854284384</v>
      </c>
    </row>
    <row r="83" spans="1:16" x14ac:dyDescent="0.25">
      <c r="A83" t="s">
        <v>52</v>
      </c>
      <c r="B83" t="s">
        <v>12</v>
      </c>
      <c r="D83" t="s">
        <v>68</v>
      </c>
      <c r="F83">
        <v>15</v>
      </c>
      <c r="G83" s="2">
        <v>42228</v>
      </c>
      <c r="I83">
        <v>265985.61</v>
      </c>
      <c r="J83">
        <v>98842.01</v>
      </c>
      <c r="K83">
        <v>1.7666740000000001</v>
      </c>
      <c r="L83" t="s">
        <v>70</v>
      </c>
      <c r="N83">
        <v>23.4</v>
      </c>
      <c r="O83">
        <v>5.34</v>
      </c>
      <c r="P83">
        <v>3.02262896267223</v>
      </c>
    </row>
    <row r="84" spans="1:16" x14ac:dyDescent="0.25">
      <c r="A84" t="s">
        <v>57</v>
      </c>
      <c r="B84" t="s">
        <v>19</v>
      </c>
      <c r="D84" t="s">
        <v>67</v>
      </c>
      <c r="F84">
        <v>14</v>
      </c>
      <c r="G84" s="2">
        <v>41799</v>
      </c>
      <c r="I84">
        <v>265884.63</v>
      </c>
      <c r="J84">
        <v>98794.41</v>
      </c>
      <c r="K84">
        <v>1.65343</v>
      </c>
      <c r="L84" t="s">
        <v>70</v>
      </c>
      <c r="N84">
        <v>20</v>
      </c>
      <c r="O84">
        <v>12.2</v>
      </c>
      <c r="P84">
        <v>7.3786008479342939</v>
      </c>
    </row>
    <row r="85" spans="1:16" x14ac:dyDescent="0.25">
      <c r="A85" t="s">
        <v>58</v>
      </c>
      <c r="B85" t="s">
        <v>19</v>
      </c>
      <c r="D85" t="s">
        <v>67</v>
      </c>
      <c r="F85">
        <v>14</v>
      </c>
      <c r="G85" s="2">
        <v>41912</v>
      </c>
      <c r="I85">
        <v>265884.63</v>
      </c>
      <c r="J85">
        <v>98794.41</v>
      </c>
      <c r="K85">
        <v>1.65343</v>
      </c>
      <c r="L85" t="s">
        <v>70</v>
      </c>
      <c r="N85">
        <v>20.96</v>
      </c>
      <c r="O85">
        <v>1.71</v>
      </c>
      <c r="P85">
        <v>1.0342137254071839</v>
      </c>
    </row>
    <row r="86" spans="1:16" x14ac:dyDescent="0.25">
      <c r="A86" t="s">
        <v>52</v>
      </c>
      <c r="B86" t="s">
        <v>19</v>
      </c>
      <c r="D86" t="s">
        <v>67</v>
      </c>
      <c r="F86">
        <v>14</v>
      </c>
      <c r="G86" s="2">
        <v>42228</v>
      </c>
      <c r="I86">
        <v>265884.63</v>
      </c>
      <c r="J86">
        <v>98794.41</v>
      </c>
      <c r="K86">
        <v>1.65343</v>
      </c>
      <c r="L86" t="s">
        <v>70</v>
      </c>
      <c r="N86">
        <v>23.8</v>
      </c>
      <c r="O86">
        <v>3.9</v>
      </c>
      <c r="P86">
        <v>2.3587330579462087</v>
      </c>
    </row>
    <row r="87" spans="1:16" x14ac:dyDescent="0.25">
      <c r="A87" t="s">
        <v>32</v>
      </c>
      <c r="B87" t="s">
        <v>19</v>
      </c>
      <c r="D87" t="s">
        <v>67</v>
      </c>
      <c r="E87" t="s">
        <v>68</v>
      </c>
      <c r="F87">
        <v>14</v>
      </c>
      <c r="G87" s="2">
        <v>45446</v>
      </c>
      <c r="H87" s="1">
        <v>0.5</v>
      </c>
      <c r="I87">
        <v>265884.63</v>
      </c>
      <c r="J87">
        <v>98794.41</v>
      </c>
      <c r="K87">
        <v>1.65343</v>
      </c>
      <c r="L87" t="s">
        <v>71</v>
      </c>
      <c r="M87">
        <v>30.62</v>
      </c>
      <c r="N87">
        <v>39.89</v>
      </c>
      <c r="O87">
        <f>(N87/100)*M87</f>
        <v>12.214318000000002</v>
      </c>
      <c r="P87">
        <f>O87/K87</f>
        <v>7.3872604222736991</v>
      </c>
    </row>
    <row r="88" spans="1:16" x14ac:dyDescent="0.25">
      <c r="A88" t="s">
        <v>57</v>
      </c>
      <c r="B88" t="s">
        <v>26</v>
      </c>
      <c r="D88" t="s">
        <v>66</v>
      </c>
      <c r="F88">
        <v>13</v>
      </c>
      <c r="G88" s="2">
        <v>41799</v>
      </c>
      <c r="I88">
        <v>265920.96000000002</v>
      </c>
      <c r="J88">
        <v>98603.81</v>
      </c>
      <c r="K88">
        <v>1.6876070000000001</v>
      </c>
      <c r="L88" t="s">
        <v>70</v>
      </c>
      <c r="N88">
        <v>16.8</v>
      </c>
      <c r="O88">
        <v>9</v>
      </c>
      <c r="P88">
        <v>5.3329951819351304</v>
      </c>
    </row>
    <row r="89" spans="1:16" x14ac:dyDescent="0.25">
      <c r="A89" t="s">
        <v>52</v>
      </c>
      <c r="B89" t="s">
        <v>26</v>
      </c>
      <c r="D89" t="s">
        <v>66</v>
      </c>
      <c r="F89">
        <v>13</v>
      </c>
      <c r="G89" s="2">
        <v>42228</v>
      </c>
      <c r="I89">
        <v>265920.96000000002</v>
      </c>
      <c r="J89">
        <v>98603.81</v>
      </c>
      <c r="K89">
        <v>1.6876070000000001</v>
      </c>
      <c r="L89" t="s">
        <v>70</v>
      </c>
      <c r="N89">
        <v>21.1</v>
      </c>
      <c r="O89">
        <v>7.2</v>
      </c>
      <c r="P89">
        <v>4.2663961455481045</v>
      </c>
    </row>
    <row r="90" spans="1:16" x14ac:dyDescent="0.25">
      <c r="A90" t="s">
        <v>48</v>
      </c>
      <c r="B90" t="s">
        <v>26</v>
      </c>
      <c r="D90" t="s">
        <v>66</v>
      </c>
      <c r="F90">
        <v>13</v>
      </c>
      <c r="G90" s="2">
        <v>42968</v>
      </c>
      <c r="I90">
        <v>265920.96000000002</v>
      </c>
      <c r="J90">
        <v>98603.81</v>
      </c>
      <c r="K90">
        <v>1.6876070000000001</v>
      </c>
      <c r="L90" t="s">
        <v>70</v>
      </c>
      <c r="N90">
        <v>12.79</v>
      </c>
      <c r="O90">
        <v>6.2619999999999996</v>
      </c>
      <c r="P90">
        <v>3.7105795365864203</v>
      </c>
    </row>
    <row r="91" spans="1:16" x14ac:dyDescent="0.25">
      <c r="A91" t="s">
        <v>32</v>
      </c>
      <c r="B91" t="s">
        <v>26</v>
      </c>
      <c r="D91" t="s">
        <v>66</v>
      </c>
      <c r="F91">
        <v>13</v>
      </c>
      <c r="G91" s="2">
        <v>45432</v>
      </c>
      <c r="H91" s="1">
        <v>0.5</v>
      </c>
      <c r="I91">
        <v>265920.96000000002</v>
      </c>
      <c r="J91">
        <v>98603.81</v>
      </c>
      <c r="K91">
        <v>1.6876070000000001</v>
      </c>
      <c r="L91" t="s">
        <v>71</v>
      </c>
      <c r="M91">
        <v>27.29</v>
      </c>
      <c r="N91">
        <v>31.83</v>
      </c>
      <c r="O91">
        <f>(N91/100)*M91</f>
        <v>8.6864069999999991</v>
      </c>
      <c r="P91">
        <f>O91/K91</f>
        <v>5.1471740754808426</v>
      </c>
    </row>
    <row r="92" spans="1:16" x14ac:dyDescent="0.25">
      <c r="A92" t="s">
        <v>57</v>
      </c>
      <c r="B92" t="s">
        <v>11</v>
      </c>
      <c r="D92" t="s">
        <v>68</v>
      </c>
      <c r="F92">
        <v>10</v>
      </c>
      <c r="G92" s="2">
        <v>41803</v>
      </c>
      <c r="I92">
        <v>266191.63</v>
      </c>
      <c r="J92">
        <v>98202.48</v>
      </c>
      <c r="K92">
        <v>1.7666740000000001</v>
      </c>
      <c r="L92" t="s">
        <v>70</v>
      </c>
      <c r="N92">
        <v>19.5</v>
      </c>
      <c r="O92">
        <v>12.39</v>
      </c>
      <c r="P92">
        <v>7.0131784358630966</v>
      </c>
    </row>
    <row r="93" spans="1:16" x14ac:dyDescent="0.25">
      <c r="A93" t="s">
        <v>49</v>
      </c>
      <c r="B93" t="s">
        <v>11</v>
      </c>
      <c r="D93" t="s">
        <v>68</v>
      </c>
      <c r="F93">
        <v>10</v>
      </c>
      <c r="G93" s="2">
        <v>42513</v>
      </c>
      <c r="I93">
        <v>266191.63</v>
      </c>
      <c r="J93">
        <v>98202.48</v>
      </c>
      <c r="K93">
        <v>1.7666740000000001</v>
      </c>
      <c r="L93" t="s">
        <v>70</v>
      </c>
      <c r="N93">
        <v>18.899999999999999</v>
      </c>
      <c r="O93">
        <v>11</v>
      </c>
      <c r="P93">
        <v>6.2263892489502872</v>
      </c>
    </row>
    <row r="94" spans="1:16" x14ac:dyDescent="0.25">
      <c r="A94" t="s">
        <v>43</v>
      </c>
      <c r="B94" t="s">
        <v>11</v>
      </c>
      <c r="D94" t="s">
        <v>68</v>
      </c>
      <c r="F94">
        <v>10</v>
      </c>
      <c r="G94" s="2">
        <v>43243</v>
      </c>
      <c r="I94">
        <v>266191.63</v>
      </c>
      <c r="J94">
        <v>98202.48</v>
      </c>
      <c r="K94">
        <v>1.7666740000000001</v>
      </c>
      <c r="L94" t="s">
        <v>70</v>
      </c>
      <c r="N94">
        <v>21.74</v>
      </c>
      <c r="O94">
        <v>3.76</v>
      </c>
      <c r="P94">
        <v>2.1282930523684618</v>
      </c>
    </row>
    <row r="95" spans="1:16" x14ac:dyDescent="0.25">
      <c r="A95" t="s">
        <v>61</v>
      </c>
      <c r="B95" t="s">
        <v>15</v>
      </c>
      <c r="D95" t="s">
        <v>67</v>
      </c>
      <c r="F95">
        <v>7</v>
      </c>
      <c r="G95" s="2">
        <v>40688</v>
      </c>
      <c r="I95">
        <v>266451.13</v>
      </c>
      <c r="J95">
        <v>97788.74</v>
      </c>
      <c r="K95">
        <v>2.529455</v>
      </c>
      <c r="L95" t="s">
        <v>70</v>
      </c>
      <c r="N95">
        <v>24</v>
      </c>
      <c r="O95">
        <v>16.61</v>
      </c>
      <c r="P95">
        <v>6.5666319424540065</v>
      </c>
    </row>
    <row r="96" spans="1:16" x14ac:dyDescent="0.25">
      <c r="A96" t="s">
        <v>59</v>
      </c>
      <c r="B96" t="s">
        <v>15</v>
      </c>
      <c r="D96" t="s">
        <v>67</v>
      </c>
      <c r="F96">
        <v>7</v>
      </c>
      <c r="G96" s="2">
        <v>41054</v>
      </c>
      <c r="I96">
        <v>266451.13</v>
      </c>
      <c r="J96">
        <v>97788.74</v>
      </c>
      <c r="K96">
        <v>2.529455</v>
      </c>
      <c r="L96" t="s">
        <v>70</v>
      </c>
      <c r="N96">
        <v>20.5</v>
      </c>
      <c r="O96">
        <v>8.5299999999999994</v>
      </c>
      <c r="P96">
        <v>3.3722679391410399</v>
      </c>
    </row>
    <row r="97" spans="1:16" x14ac:dyDescent="0.25">
      <c r="A97" t="s">
        <v>53</v>
      </c>
      <c r="B97" t="s">
        <v>15</v>
      </c>
      <c r="D97" t="s">
        <v>67</v>
      </c>
      <c r="F97">
        <v>7</v>
      </c>
      <c r="G97" s="2">
        <v>41432</v>
      </c>
      <c r="I97">
        <v>266451.13</v>
      </c>
      <c r="J97">
        <v>97788.74</v>
      </c>
      <c r="K97">
        <v>2.529455</v>
      </c>
      <c r="L97" t="s">
        <v>70</v>
      </c>
      <c r="N97">
        <v>22.9</v>
      </c>
      <c r="O97">
        <v>12.9</v>
      </c>
      <c r="P97">
        <v>5.099912827071444</v>
      </c>
    </row>
    <row r="98" spans="1:16" x14ac:dyDescent="0.25">
      <c r="A98" t="s">
        <v>49</v>
      </c>
      <c r="B98" t="s">
        <v>15</v>
      </c>
      <c r="D98" t="s">
        <v>67</v>
      </c>
      <c r="F98">
        <v>7</v>
      </c>
      <c r="G98" s="2">
        <v>42521</v>
      </c>
      <c r="I98">
        <v>266451.13</v>
      </c>
      <c r="J98">
        <v>97788.74</v>
      </c>
      <c r="K98">
        <v>2.529455</v>
      </c>
      <c r="L98" t="s">
        <v>70</v>
      </c>
      <c r="N98">
        <v>24.7</v>
      </c>
      <c r="O98">
        <v>12.34</v>
      </c>
      <c r="P98">
        <v>4.8785212624853971</v>
      </c>
    </row>
    <row r="99" spans="1:16" x14ac:dyDescent="0.25">
      <c r="A99" t="s">
        <v>50</v>
      </c>
      <c r="B99" t="s">
        <v>15</v>
      </c>
      <c r="D99" t="s">
        <v>67</v>
      </c>
      <c r="F99">
        <v>7</v>
      </c>
      <c r="G99" s="2">
        <v>42576</v>
      </c>
      <c r="I99">
        <v>266451.13</v>
      </c>
      <c r="J99">
        <v>97788.74</v>
      </c>
      <c r="K99">
        <v>2.529455</v>
      </c>
      <c r="L99" t="s">
        <v>70</v>
      </c>
      <c r="N99">
        <v>27.5</v>
      </c>
      <c r="O99">
        <v>3.0840000000000001</v>
      </c>
      <c r="P99">
        <v>1.2192349735417314</v>
      </c>
    </row>
    <row r="100" spans="1:16" x14ac:dyDescent="0.25">
      <c r="A100" t="s">
        <v>44</v>
      </c>
      <c r="B100" t="s">
        <v>15</v>
      </c>
      <c r="D100" t="s">
        <v>67</v>
      </c>
      <c r="F100">
        <v>7</v>
      </c>
      <c r="G100" s="2">
        <v>43355</v>
      </c>
      <c r="I100">
        <v>266451.13</v>
      </c>
      <c r="J100">
        <v>97788.74</v>
      </c>
      <c r="K100">
        <v>2.529455</v>
      </c>
      <c r="L100" t="s">
        <v>70</v>
      </c>
      <c r="N100">
        <v>19.600000000000001</v>
      </c>
      <c r="O100">
        <v>2.39</v>
      </c>
      <c r="P100">
        <v>0.94486757028688007</v>
      </c>
    </row>
    <row r="101" spans="1:16" x14ac:dyDescent="0.25">
      <c r="A101" t="s">
        <v>40</v>
      </c>
      <c r="B101" t="s">
        <v>15</v>
      </c>
      <c r="D101" t="s">
        <v>67</v>
      </c>
      <c r="F101">
        <v>7</v>
      </c>
      <c r="G101" s="2">
        <v>43615</v>
      </c>
      <c r="I101">
        <v>266451.13</v>
      </c>
      <c r="J101">
        <v>97788.74</v>
      </c>
      <c r="K101">
        <v>2.529455</v>
      </c>
      <c r="L101" t="s">
        <v>70</v>
      </c>
      <c r="N101">
        <v>21.76</v>
      </c>
      <c r="O101">
        <v>7.55</v>
      </c>
      <c r="P101">
        <v>2.9848327011154576</v>
      </c>
    </row>
    <row r="102" spans="1:16" x14ac:dyDescent="0.25">
      <c r="A102" t="s">
        <v>38</v>
      </c>
      <c r="B102" t="s">
        <v>15</v>
      </c>
      <c r="D102" t="s">
        <v>67</v>
      </c>
      <c r="F102">
        <v>7</v>
      </c>
      <c r="G102" s="2">
        <v>43977</v>
      </c>
      <c r="H102" s="1">
        <v>0.60069444444444442</v>
      </c>
      <c r="I102">
        <v>266451.13</v>
      </c>
      <c r="J102">
        <v>97788.74</v>
      </c>
      <c r="K102">
        <v>2.529455</v>
      </c>
      <c r="L102" t="s">
        <v>71</v>
      </c>
      <c r="M102">
        <v>18.149999999999999</v>
      </c>
      <c r="N102">
        <v>41.64</v>
      </c>
      <c r="O102">
        <f>(N102/100)*M102</f>
        <v>7.5576599999999994</v>
      </c>
      <c r="P102">
        <f>O102/K102</f>
        <v>2.9878610214453309</v>
      </c>
    </row>
    <row r="103" spans="1:16" x14ac:dyDescent="0.25">
      <c r="A103" t="s">
        <v>61</v>
      </c>
      <c r="B103" t="s">
        <v>14</v>
      </c>
      <c r="D103" t="s">
        <v>67</v>
      </c>
      <c r="F103">
        <v>8</v>
      </c>
      <c r="G103" s="2">
        <v>40688</v>
      </c>
      <c r="I103">
        <v>266286.93</v>
      </c>
      <c r="J103">
        <v>97739.51</v>
      </c>
      <c r="K103">
        <v>2.6260509999999999</v>
      </c>
      <c r="L103" t="s">
        <v>70</v>
      </c>
      <c r="N103">
        <v>22</v>
      </c>
      <c r="O103">
        <v>15.74</v>
      </c>
      <c r="P103">
        <v>5.9937906765710185</v>
      </c>
    </row>
    <row r="104" spans="1:16" x14ac:dyDescent="0.25">
      <c r="A104" t="s">
        <v>62</v>
      </c>
      <c r="B104" t="s">
        <v>14</v>
      </c>
      <c r="D104" t="s">
        <v>67</v>
      </c>
      <c r="F104">
        <v>8</v>
      </c>
      <c r="G104" s="2">
        <v>40764</v>
      </c>
      <c r="I104">
        <v>266286.93</v>
      </c>
      <c r="J104">
        <v>97739.51</v>
      </c>
      <c r="K104">
        <v>2.6260509999999999</v>
      </c>
      <c r="L104" t="s">
        <v>70</v>
      </c>
      <c r="N104">
        <v>22.2</v>
      </c>
      <c r="O104">
        <v>14.53</v>
      </c>
      <c r="P104">
        <v>5.5330227783085704</v>
      </c>
    </row>
    <row r="105" spans="1:16" x14ac:dyDescent="0.25">
      <c r="A105" t="s">
        <v>60</v>
      </c>
      <c r="B105" t="s">
        <v>14</v>
      </c>
      <c r="D105" t="s">
        <v>67</v>
      </c>
      <c r="F105">
        <v>8</v>
      </c>
      <c r="G105" s="2">
        <v>41141</v>
      </c>
      <c r="I105">
        <v>266286.93</v>
      </c>
      <c r="J105">
        <v>97739.51</v>
      </c>
      <c r="K105">
        <v>2.6260509999999999</v>
      </c>
      <c r="L105" t="s">
        <v>70</v>
      </c>
      <c r="N105">
        <v>25.8</v>
      </c>
      <c r="O105">
        <v>13.65</v>
      </c>
      <c r="P105">
        <v>5.1979188522995177</v>
      </c>
    </row>
    <row r="106" spans="1:16" x14ac:dyDescent="0.25">
      <c r="A106" t="s">
        <v>53</v>
      </c>
      <c r="B106" t="s">
        <v>14</v>
      </c>
      <c r="D106" t="s">
        <v>67</v>
      </c>
      <c r="F106">
        <v>8</v>
      </c>
      <c r="G106" s="2">
        <v>41432</v>
      </c>
      <c r="I106">
        <v>266286.93</v>
      </c>
      <c r="J106">
        <v>97739.51</v>
      </c>
      <c r="K106">
        <v>2.6260509999999999</v>
      </c>
      <c r="L106" t="s">
        <v>70</v>
      </c>
      <c r="N106">
        <v>23.6</v>
      </c>
      <c r="O106">
        <v>14.5</v>
      </c>
      <c r="P106">
        <v>5.5215987808309892</v>
      </c>
    </row>
    <row r="107" spans="1:16" x14ac:dyDescent="0.25">
      <c r="A107" t="s">
        <v>57</v>
      </c>
      <c r="B107" t="s">
        <v>14</v>
      </c>
      <c r="D107" t="s">
        <v>67</v>
      </c>
      <c r="F107">
        <v>8</v>
      </c>
      <c r="G107" s="2">
        <v>41795</v>
      </c>
      <c r="I107">
        <v>266286.93</v>
      </c>
      <c r="J107">
        <v>97739.51</v>
      </c>
      <c r="K107">
        <v>2.6260509999999999</v>
      </c>
      <c r="L107" t="s">
        <v>70</v>
      </c>
      <c r="N107">
        <v>20.7</v>
      </c>
      <c r="O107">
        <v>15.68</v>
      </c>
      <c r="P107">
        <v>5.9709426816158562</v>
      </c>
    </row>
    <row r="108" spans="1:16" x14ac:dyDescent="0.25">
      <c r="A108" t="s">
        <v>49</v>
      </c>
      <c r="B108" t="s">
        <v>14</v>
      </c>
      <c r="D108" t="s">
        <v>67</v>
      </c>
      <c r="F108">
        <v>8</v>
      </c>
      <c r="G108" s="2">
        <v>42521</v>
      </c>
      <c r="I108">
        <v>266286.93</v>
      </c>
      <c r="J108">
        <v>97739.51</v>
      </c>
      <c r="K108">
        <v>2.6260509999999999</v>
      </c>
      <c r="L108" t="s">
        <v>70</v>
      </c>
      <c r="N108">
        <v>23.1</v>
      </c>
      <c r="O108">
        <v>12.9</v>
      </c>
      <c r="P108">
        <v>4.9123189153599842</v>
      </c>
    </row>
    <row r="109" spans="1:16" x14ac:dyDescent="0.25">
      <c r="A109" t="s">
        <v>48</v>
      </c>
      <c r="B109" t="s">
        <v>14</v>
      </c>
      <c r="D109" t="s">
        <v>67</v>
      </c>
      <c r="F109">
        <v>8</v>
      </c>
      <c r="G109" s="2">
        <v>42968</v>
      </c>
      <c r="I109">
        <v>266286.93</v>
      </c>
      <c r="J109">
        <v>97739.51</v>
      </c>
      <c r="K109">
        <v>2.6260509999999999</v>
      </c>
      <c r="L109" t="s">
        <v>70</v>
      </c>
      <c r="N109">
        <v>14.45</v>
      </c>
      <c r="O109">
        <v>6.66</v>
      </c>
      <c r="P109">
        <v>2.5361274400230616</v>
      </c>
    </row>
    <row r="110" spans="1:16" x14ac:dyDescent="0.25">
      <c r="A110" t="s">
        <v>43</v>
      </c>
      <c r="B110" t="s">
        <v>14</v>
      </c>
      <c r="D110" t="s">
        <v>67</v>
      </c>
      <c r="F110">
        <v>8</v>
      </c>
      <c r="G110" s="2">
        <v>43243</v>
      </c>
      <c r="I110">
        <v>266286.93</v>
      </c>
      <c r="J110">
        <v>97739.51</v>
      </c>
      <c r="K110">
        <v>2.6260509999999999</v>
      </c>
      <c r="L110" t="s">
        <v>70</v>
      </c>
      <c r="N110">
        <v>22.23</v>
      </c>
      <c r="O110">
        <v>7.28</v>
      </c>
      <c r="P110">
        <v>2.7722233878930762</v>
      </c>
    </row>
    <row r="111" spans="1:16" x14ac:dyDescent="0.25">
      <c r="A111" t="s">
        <v>41</v>
      </c>
      <c r="B111" t="s">
        <v>14</v>
      </c>
      <c r="D111" t="s">
        <v>67</v>
      </c>
      <c r="F111">
        <v>8</v>
      </c>
      <c r="G111" s="2">
        <v>43697</v>
      </c>
      <c r="I111">
        <v>266286.93</v>
      </c>
      <c r="J111">
        <v>97739.51</v>
      </c>
      <c r="K111">
        <v>2.6260509999999999</v>
      </c>
      <c r="L111" t="s">
        <v>70</v>
      </c>
      <c r="N111">
        <v>34.76</v>
      </c>
      <c r="O111">
        <v>8.6300000000000008</v>
      </c>
      <c r="P111">
        <v>3.2863032743842373</v>
      </c>
    </row>
    <row r="112" spans="1:16" x14ac:dyDescent="0.25">
      <c r="A112" t="s">
        <v>38</v>
      </c>
      <c r="B112" t="s">
        <v>14</v>
      </c>
      <c r="D112" t="s">
        <v>67</v>
      </c>
      <c r="F112">
        <v>8</v>
      </c>
      <c r="G112" s="2">
        <v>43977</v>
      </c>
      <c r="H112" s="1">
        <v>0.54375000000000007</v>
      </c>
      <c r="I112">
        <v>266286.93</v>
      </c>
      <c r="J112">
        <v>97739.51</v>
      </c>
      <c r="K112">
        <v>2.6260509999999999</v>
      </c>
      <c r="L112" t="s">
        <v>71</v>
      </c>
      <c r="M112">
        <v>30.45</v>
      </c>
      <c r="N112">
        <v>44.47</v>
      </c>
      <c r="O112">
        <f t="shared" ref="O112:O114" si="12">(N112/100)*M112</f>
        <v>13.541115</v>
      </c>
      <c r="P112">
        <f t="shared" ref="P112:P114" si="13">O112/K112</f>
        <v>5.1564554534546359</v>
      </c>
    </row>
    <row r="113" spans="1:16" x14ac:dyDescent="0.25">
      <c r="A113" t="s">
        <v>35</v>
      </c>
      <c r="B113" t="s">
        <v>14</v>
      </c>
      <c r="D113" t="s">
        <v>67</v>
      </c>
      <c r="F113">
        <v>8</v>
      </c>
      <c r="G113" s="2">
        <v>44708</v>
      </c>
      <c r="H113" s="1">
        <v>0.63541666666666663</v>
      </c>
      <c r="I113">
        <v>266286.93</v>
      </c>
      <c r="J113">
        <v>97739.51</v>
      </c>
      <c r="K113">
        <v>2.6260509999999999</v>
      </c>
      <c r="L113" t="s">
        <v>71</v>
      </c>
      <c r="M113">
        <v>41.92</v>
      </c>
      <c r="N113">
        <v>26.8</v>
      </c>
      <c r="O113">
        <f t="shared" si="12"/>
        <v>11.234560000000002</v>
      </c>
      <c r="P113">
        <f t="shared" si="13"/>
        <v>4.2781195033912143</v>
      </c>
    </row>
    <row r="114" spans="1:16" x14ac:dyDescent="0.25">
      <c r="A114" t="s">
        <v>32</v>
      </c>
      <c r="B114" t="s">
        <v>14</v>
      </c>
      <c r="D114" t="s">
        <v>67</v>
      </c>
      <c r="F114">
        <v>8</v>
      </c>
      <c r="G114" s="2">
        <v>45446</v>
      </c>
      <c r="H114" s="1">
        <v>0.5</v>
      </c>
      <c r="I114">
        <v>266286.93</v>
      </c>
      <c r="J114">
        <v>97739.51</v>
      </c>
      <c r="K114">
        <v>2.6260509999999999</v>
      </c>
      <c r="L114" t="s">
        <v>71</v>
      </c>
      <c r="M114">
        <v>47.35</v>
      </c>
      <c r="N114">
        <v>38.36</v>
      </c>
      <c r="O114">
        <f t="shared" si="12"/>
        <v>18.163460000000001</v>
      </c>
      <c r="P114">
        <f t="shared" si="13"/>
        <v>6.9166440408049965</v>
      </c>
    </row>
    <row r="115" spans="1:16" x14ac:dyDescent="0.25">
      <c r="A115" t="s">
        <v>61</v>
      </c>
      <c r="B115" t="s">
        <v>55</v>
      </c>
      <c r="D115" t="s">
        <v>66</v>
      </c>
      <c r="F115">
        <v>5</v>
      </c>
      <c r="G115" s="2">
        <v>40688</v>
      </c>
      <c r="I115">
        <v>265670.89049999998</v>
      </c>
      <c r="J115">
        <v>98049.571460000006</v>
      </c>
      <c r="K115">
        <v>6.388287</v>
      </c>
      <c r="L115" t="s">
        <v>70</v>
      </c>
      <c r="N115">
        <v>27.1</v>
      </c>
      <c r="O115">
        <v>34.18</v>
      </c>
      <c r="P115">
        <v>5.35041709929438</v>
      </c>
    </row>
    <row r="116" spans="1:16" x14ac:dyDescent="0.25">
      <c r="A116" t="s">
        <v>53</v>
      </c>
      <c r="B116" t="s">
        <v>55</v>
      </c>
      <c r="D116" t="s">
        <v>66</v>
      </c>
      <c r="F116">
        <v>5</v>
      </c>
      <c r="G116" s="2">
        <v>41432</v>
      </c>
      <c r="I116">
        <v>265670.89049999998</v>
      </c>
      <c r="J116">
        <v>98049.571460000006</v>
      </c>
      <c r="K116">
        <v>6.388287</v>
      </c>
      <c r="L116" t="s">
        <v>70</v>
      </c>
      <c r="N116">
        <v>22.2</v>
      </c>
      <c r="O116">
        <v>41.6</v>
      </c>
      <c r="P116">
        <v>6.5119178271107732</v>
      </c>
    </row>
    <row r="117" spans="1:16" x14ac:dyDescent="0.25">
      <c r="A117" t="s">
        <v>57</v>
      </c>
      <c r="B117" t="s">
        <v>55</v>
      </c>
      <c r="D117" t="s">
        <v>66</v>
      </c>
      <c r="F117">
        <v>5</v>
      </c>
      <c r="G117" s="2">
        <v>41795</v>
      </c>
      <c r="I117">
        <v>265670.89049999998</v>
      </c>
      <c r="J117">
        <v>98049.571460000006</v>
      </c>
      <c r="K117">
        <v>6.388287</v>
      </c>
      <c r="L117" t="s">
        <v>70</v>
      </c>
      <c r="N117">
        <v>13.9</v>
      </c>
      <c r="O117">
        <v>36.79</v>
      </c>
      <c r="P117">
        <v>5.7589773283510901</v>
      </c>
    </row>
    <row r="118" spans="1:16" x14ac:dyDescent="0.25">
      <c r="A118" t="s">
        <v>49</v>
      </c>
      <c r="B118" t="s">
        <v>23</v>
      </c>
      <c r="D118" t="s">
        <v>66</v>
      </c>
      <c r="F118">
        <v>5</v>
      </c>
      <c r="G118" s="2">
        <v>42513</v>
      </c>
      <c r="I118">
        <v>265678.19</v>
      </c>
      <c r="J118">
        <v>98112.26</v>
      </c>
      <c r="K118">
        <v>2.4660000000000002</v>
      </c>
      <c r="L118" t="s">
        <v>70</v>
      </c>
      <c r="N118">
        <v>19</v>
      </c>
      <c r="O118">
        <v>17.829999999999998</v>
      </c>
      <c r="P118">
        <v>7.2303325223033239</v>
      </c>
    </row>
    <row r="119" spans="1:16" x14ac:dyDescent="0.25">
      <c r="A119" t="s">
        <v>47</v>
      </c>
      <c r="B119" t="s">
        <v>23</v>
      </c>
      <c r="D119" t="s">
        <v>66</v>
      </c>
      <c r="F119">
        <v>5</v>
      </c>
      <c r="G119" s="2">
        <v>42873</v>
      </c>
      <c r="I119">
        <v>265678.19</v>
      </c>
      <c r="J119">
        <v>98112.26</v>
      </c>
      <c r="K119">
        <v>2.4660000000000002</v>
      </c>
      <c r="L119" t="s">
        <v>70</v>
      </c>
      <c r="N119">
        <v>16.600000000000001</v>
      </c>
      <c r="O119">
        <v>5.83</v>
      </c>
      <c r="P119">
        <v>2.3641524736415245</v>
      </c>
    </row>
    <row r="120" spans="1:16" x14ac:dyDescent="0.25">
      <c r="A120" t="s">
        <v>48</v>
      </c>
      <c r="B120" t="s">
        <v>23</v>
      </c>
      <c r="D120" t="s">
        <v>66</v>
      </c>
      <c r="F120">
        <v>5</v>
      </c>
      <c r="G120" s="2">
        <v>42968</v>
      </c>
      <c r="I120">
        <v>265678.19</v>
      </c>
      <c r="J120">
        <v>98112.26</v>
      </c>
      <c r="K120">
        <v>2.4660000000000002</v>
      </c>
      <c r="L120" t="s">
        <v>70</v>
      </c>
      <c r="N120">
        <v>16.66</v>
      </c>
      <c r="O120">
        <v>9.6300000000000008</v>
      </c>
      <c r="P120">
        <v>3.9051094890510951</v>
      </c>
    </row>
    <row r="121" spans="1:16" x14ac:dyDescent="0.25">
      <c r="A121" t="s">
        <v>43</v>
      </c>
      <c r="B121" t="s">
        <v>23</v>
      </c>
      <c r="D121" t="s">
        <v>66</v>
      </c>
      <c r="F121">
        <v>5</v>
      </c>
      <c r="G121" s="2">
        <v>43243</v>
      </c>
      <c r="I121">
        <v>265678.19</v>
      </c>
      <c r="J121">
        <v>98112.26</v>
      </c>
      <c r="K121">
        <v>2.4660000000000002</v>
      </c>
      <c r="L121" t="s">
        <v>70</v>
      </c>
      <c r="N121">
        <v>22.71</v>
      </c>
      <c r="O121">
        <v>5.66</v>
      </c>
      <c r="P121">
        <v>2.295214922952149</v>
      </c>
    </row>
    <row r="122" spans="1:16" x14ac:dyDescent="0.25">
      <c r="A122" t="s">
        <v>41</v>
      </c>
      <c r="B122" t="s">
        <v>23</v>
      </c>
      <c r="D122" t="s">
        <v>66</v>
      </c>
      <c r="F122">
        <v>5</v>
      </c>
      <c r="G122" s="2">
        <v>43697</v>
      </c>
      <c r="I122">
        <v>265678.19</v>
      </c>
      <c r="J122">
        <v>98112.26</v>
      </c>
      <c r="K122">
        <v>2.4660000000000002</v>
      </c>
      <c r="L122" t="s">
        <v>70</v>
      </c>
      <c r="N122">
        <v>56.91</v>
      </c>
      <c r="O122">
        <v>11.7</v>
      </c>
      <c r="P122">
        <v>4.7445255474452548</v>
      </c>
    </row>
    <row r="123" spans="1:16" x14ac:dyDescent="0.25">
      <c r="A123" t="s">
        <v>38</v>
      </c>
      <c r="B123" t="s">
        <v>23</v>
      </c>
      <c r="D123" t="s">
        <v>66</v>
      </c>
      <c r="F123">
        <v>5</v>
      </c>
      <c r="G123" s="2">
        <v>43969</v>
      </c>
      <c r="H123" s="1">
        <v>0.54513888888888895</v>
      </c>
      <c r="I123">
        <v>265678.19</v>
      </c>
      <c r="J123">
        <v>98112.26</v>
      </c>
      <c r="K123">
        <v>2.4660000000000002</v>
      </c>
      <c r="L123" t="s">
        <v>71</v>
      </c>
      <c r="M123">
        <v>31.21</v>
      </c>
      <c r="N123">
        <v>37.14</v>
      </c>
      <c r="O123">
        <f t="shared" ref="O123:O126" si="14">(N123/100)*M123</f>
        <v>11.591394000000001</v>
      </c>
      <c r="P123">
        <f t="shared" ref="P123:P126" si="15">O123/K123</f>
        <v>4.700484184914842</v>
      </c>
    </row>
    <row r="124" spans="1:16" x14ac:dyDescent="0.25">
      <c r="A124" t="s">
        <v>35</v>
      </c>
      <c r="B124" t="s">
        <v>23</v>
      </c>
      <c r="D124" t="s">
        <v>66</v>
      </c>
      <c r="F124">
        <v>5</v>
      </c>
      <c r="G124" s="2">
        <v>44698</v>
      </c>
      <c r="H124" s="1">
        <v>0.47569444444444442</v>
      </c>
      <c r="I124">
        <v>265678.19</v>
      </c>
      <c r="J124">
        <v>98112.26</v>
      </c>
      <c r="K124">
        <v>2.4660000000000002</v>
      </c>
      <c r="L124" t="s">
        <v>71</v>
      </c>
      <c r="M124">
        <v>37.58</v>
      </c>
      <c r="N124">
        <v>26.07</v>
      </c>
      <c r="O124">
        <f t="shared" si="14"/>
        <v>9.7971059999999994</v>
      </c>
      <c r="P124">
        <f t="shared" si="15"/>
        <v>3.9728734793187344</v>
      </c>
    </row>
    <row r="125" spans="1:16" x14ac:dyDescent="0.25">
      <c r="A125" t="s">
        <v>36</v>
      </c>
      <c r="B125" t="s">
        <v>23</v>
      </c>
      <c r="D125" t="s">
        <v>66</v>
      </c>
      <c r="F125">
        <v>5</v>
      </c>
      <c r="G125" s="2">
        <v>44820</v>
      </c>
      <c r="H125" s="1">
        <v>0.70486111111111116</v>
      </c>
      <c r="I125">
        <v>265678.19</v>
      </c>
      <c r="J125">
        <v>98112.26</v>
      </c>
      <c r="K125">
        <v>2.4660000000000002</v>
      </c>
      <c r="L125" t="s">
        <v>71</v>
      </c>
      <c r="M125">
        <v>19.940000000000001</v>
      </c>
      <c r="N125">
        <v>37.200000000000003</v>
      </c>
      <c r="O125">
        <f t="shared" si="14"/>
        <v>7.4176800000000016</v>
      </c>
      <c r="P125">
        <f t="shared" si="15"/>
        <v>3.0079805352798057</v>
      </c>
    </row>
    <row r="126" spans="1:16" x14ac:dyDescent="0.25">
      <c r="A126" t="s">
        <v>32</v>
      </c>
      <c r="B126" t="s">
        <v>23</v>
      </c>
      <c r="D126" t="s">
        <v>66</v>
      </c>
      <c r="F126">
        <v>5</v>
      </c>
      <c r="G126" s="2">
        <v>45432</v>
      </c>
      <c r="H126" s="1">
        <v>0.5</v>
      </c>
      <c r="I126">
        <v>265678.19</v>
      </c>
      <c r="J126">
        <v>98112.26</v>
      </c>
      <c r="K126">
        <v>2.4660000000000002</v>
      </c>
      <c r="L126" t="s">
        <v>71</v>
      </c>
      <c r="M126">
        <v>41.83</v>
      </c>
      <c r="N126">
        <v>28.57</v>
      </c>
      <c r="O126">
        <f t="shared" si="14"/>
        <v>11.950830999999999</v>
      </c>
      <c r="P126">
        <f t="shared" si="15"/>
        <v>4.8462412814274121</v>
      </c>
    </row>
    <row r="127" spans="1:16" x14ac:dyDescent="0.25">
      <c r="A127" t="s">
        <v>50</v>
      </c>
      <c r="B127" t="s">
        <v>24</v>
      </c>
      <c r="D127" t="s">
        <v>66</v>
      </c>
      <c r="F127">
        <v>5</v>
      </c>
      <c r="G127" s="2">
        <v>42586</v>
      </c>
      <c r="I127">
        <v>265666.15000000002</v>
      </c>
      <c r="J127">
        <v>98008.84</v>
      </c>
      <c r="K127">
        <v>3.8380999999999998</v>
      </c>
      <c r="L127" t="s">
        <v>70</v>
      </c>
      <c r="N127">
        <v>20.6</v>
      </c>
      <c r="O127">
        <v>16.597000000000001</v>
      </c>
      <c r="P127">
        <v>4.3242750319168346</v>
      </c>
    </row>
    <row r="128" spans="1:16" x14ac:dyDescent="0.25">
      <c r="A128" t="s">
        <v>43</v>
      </c>
      <c r="B128" t="s">
        <v>24</v>
      </c>
      <c r="D128" t="s">
        <v>66</v>
      </c>
      <c r="F128">
        <v>5</v>
      </c>
      <c r="G128" s="2">
        <v>43242</v>
      </c>
      <c r="I128">
        <v>265666.15000000002</v>
      </c>
      <c r="J128">
        <v>98008.84</v>
      </c>
      <c r="K128">
        <v>3.8380999999999998</v>
      </c>
      <c r="L128" t="s">
        <v>70</v>
      </c>
      <c r="N128">
        <v>20.58</v>
      </c>
      <c r="O128">
        <v>10.95</v>
      </c>
      <c r="P128">
        <v>2.8529741278236629</v>
      </c>
    </row>
    <row r="129" spans="1:16" x14ac:dyDescent="0.25">
      <c r="A129" t="s">
        <v>41</v>
      </c>
      <c r="B129" t="s">
        <v>24</v>
      </c>
      <c r="D129" t="s">
        <v>66</v>
      </c>
      <c r="F129">
        <v>5</v>
      </c>
      <c r="G129" s="2">
        <v>43697</v>
      </c>
      <c r="I129">
        <v>265666.15000000002</v>
      </c>
      <c r="J129">
        <v>98008.84</v>
      </c>
      <c r="K129">
        <v>3.8380999999999998</v>
      </c>
      <c r="L129" t="s">
        <v>70</v>
      </c>
      <c r="N129">
        <v>50.6</v>
      </c>
      <c r="O129">
        <v>33.03</v>
      </c>
      <c r="P129">
        <v>8.605820588311925</v>
      </c>
    </row>
    <row r="130" spans="1:16" x14ac:dyDescent="0.25">
      <c r="A130" t="s">
        <v>38</v>
      </c>
      <c r="B130" t="s">
        <v>24</v>
      </c>
      <c r="D130" t="s">
        <v>66</v>
      </c>
      <c r="F130">
        <v>5</v>
      </c>
      <c r="G130" s="2">
        <v>43969</v>
      </c>
      <c r="H130" s="1">
        <v>0.6333333333333333</v>
      </c>
      <c r="I130">
        <v>265666.15000000002</v>
      </c>
      <c r="J130">
        <v>98008.84</v>
      </c>
      <c r="K130">
        <v>3.8380999999999998</v>
      </c>
      <c r="L130" t="s">
        <v>71</v>
      </c>
      <c r="M130">
        <v>62.02</v>
      </c>
      <c r="N130">
        <v>31.86</v>
      </c>
      <c r="O130">
        <f t="shared" ref="O130:O132" si="16">(N130/100)*M130</f>
        <v>19.759572000000002</v>
      </c>
      <c r="P130">
        <f t="shared" ref="P130:P132" si="17">O130/K130</f>
        <v>5.1482691956957876</v>
      </c>
    </row>
    <row r="131" spans="1:16" x14ac:dyDescent="0.25">
      <c r="A131" t="s">
        <v>35</v>
      </c>
      <c r="B131" t="s">
        <v>24</v>
      </c>
      <c r="D131" t="s">
        <v>66</v>
      </c>
      <c r="F131">
        <v>5</v>
      </c>
      <c r="G131" s="2">
        <v>44698</v>
      </c>
      <c r="H131" s="1">
        <v>0.52430555555555558</v>
      </c>
      <c r="I131">
        <v>265666.15000000002</v>
      </c>
      <c r="J131">
        <v>98008.84</v>
      </c>
      <c r="K131">
        <v>3.8380999999999998</v>
      </c>
      <c r="L131" t="s">
        <v>71</v>
      </c>
      <c r="M131">
        <v>82.54</v>
      </c>
      <c r="N131">
        <v>22.53</v>
      </c>
      <c r="O131">
        <f t="shared" si="16"/>
        <v>18.596262000000003</v>
      </c>
      <c r="P131">
        <f t="shared" si="17"/>
        <v>4.8451739141762857</v>
      </c>
    </row>
    <row r="132" spans="1:16" x14ac:dyDescent="0.25">
      <c r="A132" t="s">
        <v>32</v>
      </c>
      <c r="B132" t="s">
        <v>24</v>
      </c>
      <c r="D132" t="s">
        <v>66</v>
      </c>
      <c r="F132">
        <v>5</v>
      </c>
      <c r="G132" s="2">
        <v>45432</v>
      </c>
      <c r="H132" s="1">
        <v>0.5</v>
      </c>
      <c r="I132">
        <v>265666.15000000002</v>
      </c>
      <c r="J132">
        <v>98008.84</v>
      </c>
      <c r="K132">
        <v>3.8380999999999998</v>
      </c>
      <c r="L132" t="s">
        <v>71</v>
      </c>
      <c r="M132">
        <v>60.22</v>
      </c>
      <c r="N132">
        <v>32.54</v>
      </c>
      <c r="O132">
        <f t="shared" si="16"/>
        <v>19.595587999999999</v>
      </c>
      <c r="P132">
        <f t="shared" si="17"/>
        <v>5.1055438889033633</v>
      </c>
    </row>
    <row r="133" spans="1:16" x14ac:dyDescent="0.25">
      <c r="A133" t="s">
        <v>61</v>
      </c>
      <c r="B133" t="s">
        <v>42</v>
      </c>
      <c r="D133" t="s">
        <v>68</v>
      </c>
      <c r="F133">
        <v>1</v>
      </c>
      <c r="G133" s="2">
        <v>40688</v>
      </c>
      <c r="I133">
        <v>265618.85820000002</v>
      </c>
      <c r="J133">
        <v>99134.538570000004</v>
      </c>
      <c r="K133">
        <v>3.4146679999999998</v>
      </c>
      <c r="L133" t="s">
        <v>70</v>
      </c>
      <c r="N133">
        <v>23.6</v>
      </c>
      <c r="O133">
        <v>25.38</v>
      </c>
      <c r="P133">
        <v>7.4326405963918019</v>
      </c>
    </row>
    <row r="134" spans="1:16" x14ac:dyDescent="0.25">
      <c r="A134" t="s">
        <v>62</v>
      </c>
      <c r="B134" t="s">
        <v>42</v>
      </c>
      <c r="D134" t="s">
        <v>68</v>
      </c>
      <c r="F134">
        <v>1</v>
      </c>
      <c r="G134" s="2">
        <v>40764</v>
      </c>
      <c r="I134">
        <v>265618.85820000002</v>
      </c>
      <c r="J134">
        <v>99134.538570000004</v>
      </c>
      <c r="K134">
        <v>3.4146679999999998</v>
      </c>
      <c r="L134" t="s">
        <v>70</v>
      </c>
      <c r="N134">
        <v>22.8</v>
      </c>
      <c r="O134">
        <v>15.42</v>
      </c>
      <c r="P134">
        <v>4.5158123718030572</v>
      </c>
    </row>
    <row r="135" spans="1:16" x14ac:dyDescent="0.25">
      <c r="A135" t="s">
        <v>59</v>
      </c>
      <c r="B135" t="s">
        <v>42</v>
      </c>
      <c r="D135" t="s">
        <v>68</v>
      </c>
      <c r="F135">
        <v>1</v>
      </c>
      <c r="G135" s="2">
        <v>41054</v>
      </c>
      <c r="I135">
        <v>265618.85820000002</v>
      </c>
      <c r="J135">
        <v>99134.538570000004</v>
      </c>
      <c r="K135">
        <v>3.4146679999999998</v>
      </c>
      <c r="L135" t="s">
        <v>70</v>
      </c>
      <c r="N135">
        <v>19.7</v>
      </c>
      <c r="O135">
        <v>14.73</v>
      </c>
      <c r="P135">
        <v>4.3137429466056441</v>
      </c>
    </row>
    <row r="136" spans="1:16" x14ac:dyDescent="0.25">
      <c r="A136" t="s">
        <v>53</v>
      </c>
      <c r="B136" t="s">
        <v>42</v>
      </c>
      <c r="D136" t="s">
        <v>68</v>
      </c>
      <c r="F136">
        <v>1</v>
      </c>
      <c r="G136" s="2">
        <v>41432</v>
      </c>
      <c r="I136">
        <v>265618.85820000002</v>
      </c>
      <c r="J136">
        <v>99134.538570000004</v>
      </c>
      <c r="K136">
        <v>3.4146679999999998</v>
      </c>
      <c r="L136" t="s">
        <v>70</v>
      </c>
      <c r="N136">
        <v>23</v>
      </c>
      <c r="O136">
        <v>22.9</v>
      </c>
      <c r="P136">
        <v>6.7063620826387806</v>
      </c>
    </row>
    <row r="137" spans="1:16" x14ac:dyDescent="0.25">
      <c r="A137" t="s">
        <v>49</v>
      </c>
      <c r="B137" t="s">
        <v>42</v>
      </c>
      <c r="D137" t="s">
        <v>68</v>
      </c>
      <c r="F137">
        <v>1</v>
      </c>
      <c r="G137" s="2">
        <v>42513</v>
      </c>
      <c r="I137">
        <v>265618.85820000002</v>
      </c>
      <c r="J137">
        <v>99134.538570000004</v>
      </c>
      <c r="K137">
        <v>3.4146679999999998</v>
      </c>
      <c r="L137" t="s">
        <v>70</v>
      </c>
      <c r="N137">
        <v>15.6</v>
      </c>
      <c r="O137">
        <v>20.37</v>
      </c>
      <c r="P137">
        <v>5.9654408569149338</v>
      </c>
    </row>
    <row r="138" spans="1:16" x14ac:dyDescent="0.25">
      <c r="A138" t="s">
        <v>47</v>
      </c>
      <c r="B138" t="s">
        <v>42</v>
      </c>
      <c r="D138" t="s">
        <v>68</v>
      </c>
      <c r="F138">
        <v>1</v>
      </c>
      <c r="G138" s="2">
        <v>42873</v>
      </c>
      <c r="I138">
        <v>265618.85820000002</v>
      </c>
      <c r="J138">
        <v>99134.538570000004</v>
      </c>
      <c r="K138">
        <v>3.4146679999999998</v>
      </c>
      <c r="L138" t="s">
        <v>70</v>
      </c>
      <c r="N138">
        <v>13</v>
      </c>
      <c r="O138">
        <v>16.62</v>
      </c>
      <c r="P138">
        <v>4.8672374591029062</v>
      </c>
    </row>
    <row r="139" spans="1:16" x14ac:dyDescent="0.25">
      <c r="A139" t="s">
        <v>44</v>
      </c>
      <c r="B139" t="s">
        <v>46</v>
      </c>
      <c r="D139" t="s">
        <v>68</v>
      </c>
      <c r="F139">
        <v>1</v>
      </c>
      <c r="G139" s="2">
        <v>43354</v>
      </c>
      <c r="I139">
        <v>265618.85820000002</v>
      </c>
      <c r="J139">
        <v>99134.538570000004</v>
      </c>
      <c r="K139">
        <v>3.4146679999999998</v>
      </c>
      <c r="L139" t="s">
        <v>70</v>
      </c>
      <c r="N139">
        <v>20.010000000000002</v>
      </c>
      <c r="O139">
        <v>4.58</v>
      </c>
      <c r="P139">
        <v>1.3412724165277563</v>
      </c>
    </row>
    <row r="140" spans="1:16" x14ac:dyDescent="0.25">
      <c r="A140" t="s">
        <v>40</v>
      </c>
      <c r="B140" t="s">
        <v>7</v>
      </c>
      <c r="D140" t="s">
        <v>68</v>
      </c>
      <c r="F140">
        <v>1</v>
      </c>
      <c r="G140" s="2">
        <v>43605</v>
      </c>
      <c r="I140">
        <v>265640.46999999997</v>
      </c>
      <c r="J140">
        <v>99099.199999999997</v>
      </c>
      <c r="K140">
        <v>4.6322419999999997</v>
      </c>
      <c r="L140" t="s">
        <v>70</v>
      </c>
      <c r="N140">
        <v>19.989999999999998</v>
      </c>
      <c r="O140">
        <v>15.66</v>
      </c>
      <c r="P140">
        <v>3.3806523925131722</v>
      </c>
    </row>
    <row r="141" spans="1:16" x14ac:dyDescent="0.25">
      <c r="A141" t="s">
        <v>62</v>
      </c>
      <c r="B141" t="s">
        <v>9</v>
      </c>
      <c r="D141" t="s">
        <v>68</v>
      </c>
      <c r="F141">
        <v>3</v>
      </c>
      <c r="G141" s="2">
        <v>40764</v>
      </c>
      <c r="I141">
        <v>265547.77</v>
      </c>
      <c r="J141">
        <v>98594.880000000005</v>
      </c>
      <c r="K141">
        <v>3.8338420000000002</v>
      </c>
      <c r="L141" t="s">
        <v>70</v>
      </c>
      <c r="N141">
        <v>21</v>
      </c>
      <c r="O141">
        <v>19.89</v>
      </c>
      <c r="P141">
        <v>5.1880072261715533</v>
      </c>
    </row>
    <row r="142" spans="1:16" x14ac:dyDescent="0.25">
      <c r="A142" t="s">
        <v>59</v>
      </c>
      <c r="B142" t="s">
        <v>9</v>
      </c>
      <c r="D142" t="s">
        <v>68</v>
      </c>
      <c r="F142">
        <v>3</v>
      </c>
      <c r="G142" s="2">
        <v>41054</v>
      </c>
      <c r="I142">
        <v>265547.77</v>
      </c>
      <c r="J142">
        <v>98594.880000000005</v>
      </c>
      <c r="K142">
        <v>3.8338420000000002</v>
      </c>
      <c r="L142" t="s">
        <v>70</v>
      </c>
      <c r="N142">
        <v>22.6</v>
      </c>
      <c r="O142">
        <v>15.11</v>
      </c>
      <c r="P142">
        <v>3.9412161481876402</v>
      </c>
    </row>
    <row r="143" spans="1:16" x14ac:dyDescent="0.25">
      <c r="A143" t="s">
        <v>51</v>
      </c>
      <c r="B143" t="s">
        <v>9</v>
      </c>
      <c r="D143" t="s">
        <v>68</v>
      </c>
      <c r="F143">
        <v>3</v>
      </c>
      <c r="G143" s="2">
        <v>42151</v>
      </c>
      <c r="I143">
        <v>265547.77</v>
      </c>
      <c r="J143">
        <v>98594.880000000005</v>
      </c>
      <c r="K143">
        <v>3.8338420000000002</v>
      </c>
      <c r="L143" t="s">
        <v>70</v>
      </c>
      <c r="N143">
        <v>15.9</v>
      </c>
      <c r="O143">
        <v>24.4</v>
      </c>
      <c r="P143">
        <v>6.3643728666961232</v>
      </c>
    </row>
    <row r="144" spans="1:16" x14ac:dyDescent="0.25">
      <c r="A144" t="s">
        <v>50</v>
      </c>
      <c r="B144" t="s">
        <v>9</v>
      </c>
      <c r="D144" t="s">
        <v>68</v>
      </c>
      <c r="F144">
        <v>3</v>
      </c>
      <c r="G144" s="2">
        <v>42586</v>
      </c>
      <c r="I144">
        <v>265547.77</v>
      </c>
      <c r="J144">
        <v>98594.880000000005</v>
      </c>
      <c r="K144">
        <v>3.8338420000000002</v>
      </c>
      <c r="L144" t="s">
        <v>70</v>
      </c>
      <c r="N144">
        <v>18.399999999999999</v>
      </c>
      <c r="O144">
        <v>16.75</v>
      </c>
      <c r="P144">
        <v>4.3689854720147565</v>
      </c>
    </row>
    <row r="145" spans="1:16" x14ac:dyDescent="0.25">
      <c r="A145" t="s">
        <v>43</v>
      </c>
      <c r="B145" t="s">
        <v>9</v>
      </c>
      <c r="D145" t="s">
        <v>68</v>
      </c>
      <c r="F145">
        <v>3</v>
      </c>
      <c r="G145" s="2">
        <v>43242</v>
      </c>
      <c r="I145">
        <v>265547.77</v>
      </c>
      <c r="J145">
        <v>98594.880000000005</v>
      </c>
      <c r="K145">
        <v>3.8338420000000002</v>
      </c>
      <c r="L145" t="s">
        <v>70</v>
      </c>
      <c r="N145">
        <v>20.420000000000002</v>
      </c>
      <c r="O145">
        <v>7.65</v>
      </c>
      <c r="P145">
        <v>1.9953873946813667</v>
      </c>
    </row>
    <row r="146" spans="1:16" x14ac:dyDescent="0.25">
      <c r="A146" t="s">
        <v>40</v>
      </c>
      <c r="B146" t="s">
        <v>9</v>
      </c>
      <c r="D146" t="s">
        <v>68</v>
      </c>
      <c r="F146">
        <v>3</v>
      </c>
      <c r="G146" s="2">
        <v>43605</v>
      </c>
      <c r="I146">
        <v>265547.77</v>
      </c>
      <c r="J146">
        <v>98594.880000000005</v>
      </c>
      <c r="K146">
        <v>3.8338420000000002</v>
      </c>
      <c r="L146" t="s">
        <v>70</v>
      </c>
      <c r="N146">
        <v>19.510000000000002</v>
      </c>
      <c r="O146">
        <v>16.48</v>
      </c>
      <c r="P146">
        <v>4.2985600345554147</v>
      </c>
    </row>
    <row r="147" spans="1:16" x14ac:dyDescent="0.25">
      <c r="A147" t="s">
        <v>41</v>
      </c>
      <c r="B147" t="s">
        <v>9</v>
      </c>
      <c r="D147" t="s">
        <v>68</v>
      </c>
      <c r="F147">
        <v>3</v>
      </c>
      <c r="G147" s="2">
        <v>43697</v>
      </c>
      <c r="I147">
        <v>265547.77</v>
      </c>
      <c r="J147">
        <v>98594.880000000005</v>
      </c>
      <c r="K147">
        <v>3.8338420000000002</v>
      </c>
      <c r="L147" t="s">
        <v>70</v>
      </c>
      <c r="N147">
        <v>25.29</v>
      </c>
      <c r="O147">
        <v>23.72</v>
      </c>
      <c r="P147">
        <v>6.1870050982800011</v>
      </c>
    </row>
    <row r="148" spans="1:16" x14ac:dyDescent="0.25">
      <c r="A148" t="s">
        <v>61</v>
      </c>
      <c r="B148" t="s">
        <v>54</v>
      </c>
      <c r="D148" t="s">
        <v>66</v>
      </c>
      <c r="F148">
        <v>4</v>
      </c>
      <c r="G148" s="2">
        <v>40688</v>
      </c>
      <c r="I148">
        <v>265824.18650000001</v>
      </c>
      <c r="J148">
        <v>98341.67469</v>
      </c>
      <c r="K148">
        <v>3.3908550000000002</v>
      </c>
      <c r="L148" t="s">
        <v>70</v>
      </c>
      <c r="N148">
        <v>21.7</v>
      </c>
      <c r="O148">
        <v>18.809999999999999</v>
      </c>
      <c r="P148">
        <v>5.5472734752739346</v>
      </c>
    </row>
    <row r="149" spans="1:16" x14ac:dyDescent="0.25">
      <c r="A149" t="s">
        <v>59</v>
      </c>
      <c r="B149" t="s">
        <v>54</v>
      </c>
      <c r="D149" t="s">
        <v>66</v>
      </c>
      <c r="G149" s="2">
        <v>41054</v>
      </c>
      <c r="I149">
        <v>265824.18650000001</v>
      </c>
      <c r="J149">
        <v>98341.67469</v>
      </c>
      <c r="K149">
        <v>3.3908550000000002</v>
      </c>
      <c r="L149" t="s">
        <v>70</v>
      </c>
      <c r="N149">
        <v>21.7</v>
      </c>
      <c r="O149">
        <v>13.11</v>
      </c>
      <c r="P149">
        <v>3.8662815130697124</v>
      </c>
    </row>
    <row r="150" spans="1:16" x14ac:dyDescent="0.25">
      <c r="A150" t="s">
        <v>53</v>
      </c>
      <c r="B150" t="s">
        <v>54</v>
      </c>
      <c r="D150" t="s">
        <v>66</v>
      </c>
      <c r="F150">
        <v>4</v>
      </c>
      <c r="G150" s="2">
        <v>41432</v>
      </c>
      <c r="I150">
        <v>265824.18650000001</v>
      </c>
      <c r="J150">
        <v>98341.67469</v>
      </c>
      <c r="K150">
        <v>3.3908550000000002</v>
      </c>
      <c r="L150" t="s">
        <v>70</v>
      </c>
      <c r="N150">
        <v>21.6</v>
      </c>
      <c r="O150">
        <v>25.5</v>
      </c>
      <c r="P150">
        <v>7.5202271993346805</v>
      </c>
    </row>
    <row r="151" spans="1:16" x14ac:dyDescent="0.25">
      <c r="A151" t="s">
        <v>56</v>
      </c>
      <c r="B151" t="s">
        <v>54</v>
      </c>
      <c r="D151" t="s">
        <v>66</v>
      </c>
      <c r="F151">
        <v>4</v>
      </c>
      <c r="G151" s="2">
        <v>41486</v>
      </c>
      <c r="I151">
        <v>265824.18650000001</v>
      </c>
      <c r="J151">
        <v>98341.67469</v>
      </c>
      <c r="K151">
        <v>3.3908550000000002</v>
      </c>
      <c r="L151" t="s">
        <v>70</v>
      </c>
      <c r="N151">
        <v>22.5</v>
      </c>
      <c r="O151">
        <v>11.7</v>
      </c>
      <c r="P151">
        <v>3.4504571855770885</v>
      </c>
    </row>
    <row r="152" spans="1:16" x14ac:dyDescent="0.25">
      <c r="A152" t="s">
        <v>61</v>
      </c>
      <c r="B152" t="s">
        <v>10</v>
      </c>
      <c r="D152" t="s">
        <v>68</v>
      </c>
      <c r="F152">
        <v>3</v>
      </c>
      <c r="G152" s="2">
        <v>40688</v>
      </c>
      <c r="I152">
        <v>265791.65000000002</v>
      </c>
      <c r="J152">
        <v>98584.1</v>
      </c>
      <c r="K152">
        <v>2.6186739999999999</v>
      </c>
      <c r="L152" t="s">
        <v>70</v>
      </c>
      <c r="N152">
        <v>23</v>
      </c>
      <c r="O152">
        <v>18.53</v>
      </c>
      <c r="P152">
        <v>7.076100346969497</v>
      </c>
    </row>
    <row r="153" spans="1:16" x14ac:dyDescent="0.25">
      <c r="A153" t="s">
        <v>59</v>
      </c>
      <c r="B153" t="s">
        <v>10</v>
      </c>
      <c r="D153" t="s">
        <v>68</v>
      </c>
      <c r="F153">
        <v>3</v>
      </c>
      <c r="G153" s="2">
        <v>41054</v>
      </c>
      <c r="I153">
        <v>265791.65000000002</v>
      </c>
      <c r="J153">
        <v>98584.1</v>
      </c>
      <c r="K153">
        <v>2.6186739999999999</v>
      </c>
      <c r="L153" t="s">
        <v>70</v>
      </c>
      <c r="N153">
        <v>18.5</v>
      </c>
      <c r="O153">
        <v>9.98</v>
      </c>
      <c r="P153">
        <v>3.8110891237320876</v>
      </c>
    </row>
    <row r="154" spans="1:16" x14ac:dyDescent="0.25">
      <c r="A154" t="s">
        <v>51</v>
      </c>
      <c r="B154" t="s">
        <v>10</v>
      </c>
      <c r="D154" t="s">
        <v>68</v>
      </c>
      <c r="F154">
        <v>3</v>
      </c>
      <c r="G154" s="2">
        <v>42151</v>
      </c>
      <c r="I154">
        <v>265791.65000000002</v>
      </c>
      <c r="J154">
        <v>98584.1</v>
      </c>
      <c r="K154">
        <v>2.6186739999999999</v>
      </c>
      <c r="L154" t="s">
        <v>70</v>
      </c>
      <c r="N154">
        <v>16.399999999999999</v>
      </c>
      <c r="O154">
        <v>20.59</v>
      </c>
      <c r="P154">
        <v>7.8627580218079842</v>
      </c>
    </row>
    <row r="155" spans="1:16" x14ac:dyDescent="0.25">
      <c r="A155" t="s">
        <v>49</v>
      </c>
      <c r="B155" t="s">
        <v>10</v>
      </c>
      <c r="D155" t="s">
        <v>68</v>
      </c>
      <c r="F155">
        <v>3</v>
      </c>
      <c r="G155" s="2">
        <v>42513</v>
      </c>
      <c r="I155">
        <v>265791.65000000002</v>
      </c>
      <c r="J155">
        <v>98584.1</v>
      </c>
      <c r="K155">
        <v>2.6186739999999999</v>
      </c>
      <c r="L155" t="s">
        <v>70</v>
      </c>
      <c r="N155">
        <v>17.2</v>
      </c>
      <c r="O155">
        <v>15.811999999999999</v>
      </c>
      <c r="P155">
        <v>6.0381704633719204</v>
      </c>
    </row>
    <row r="156" spans="1:16" x14ac:dyDescent="0.25">
      <c r="A156" t="s">
        <v>47</v>
      </c>
      <c r="B156" t="s">
        <v>10</v>
      </c>
      <c r="D156" t="s">
        <v>68</v>
      </c>
      <c r="F156">
        <v>3</v>
      </c>
      <c r="G156" s="2">
        <v>42873</v>
      </c>
      <c r="I156">
        <v>265791.65000000002</v>
      </c>
      <c r="J156">
        <v>98584.1</v>
      </c>
      <c r="K156">
        <v>2.6186739999999999</v>
      </c>
      <c r="L156" t="s">
        <v>70</v>
      </c>
      <c r="N156">
        <v>15.88</v>
      </c>
      <c r="O156">
        <v>5.49</v>
      </c>
      <c r="P156">
        <v>2.0964808907103367</v>
      </c>
    </row>
    <row r="157" spans="1:16" x14ac:dyDescent="0.25">
      <c r="A157" t="s">
        <v>48</v>
      </c>
      <c r="B157" t="s">
        <v>10</v>
      </c>
      <c r="D157" t="s">
        <v>68</v>
      </c>
      <c r="F157">
        <v>3</v>
      </c>
      <c r="G157" s="2">
        <v>42968</v>
      </c>
      <c r="I157">
        <v>265791.65000000002</v>
      </c>
      <c r="J157">
        <v>98584.1</v>
      </c>
      <c r="K157">
        <v>2.6186739999999999</v>
      </c>
      <c r="L157" t="s">
        <v>70</v>
      </c>
      <c r="N157">
        <v>17.309999999999999</v>
      </c>
      <c r="O157">
        <v>9.3785000000000007</v>
      </c>
      <c r="P157">
        <v>3.5813927201324032</v>
      </c>
    </row>
    <row r="158" spans="1:16" x14ac:dyDescent="0.25">
      <c r="A158" t="s">
        <v>43</v>
      </c>
      <c r="B158" t="s">
        <v>10</v>
      </c>
      <c r="D158" t="s">
        <v>68</v>
      </c>
      <c r="F158">
        <v>3</v>
      </c>
      <c r="G158" s="2">
        <v>43242</v>
      </c>
      <c r="I158">
        <v>265791.65000000002</v>
      </c>
      <c r="J158">
        <v>98584.1</v>
      </c>
      <c r="K158">
        <v>2.6186739999999999</v>
      </c>
      <c r="L158" t="s">
        <v>70</v>
      </c>
      <c r="N158">
        <v>19.920000000000002</v>
      </c>
      <c r="O158">
        <v>6.63</v>
      </c>
      <c r="P158">
        <v>2.5318157204753247</v>
      </c>
    </row>
    <row r="159" spans="1:16" x14ac:dyDescent="0.25">
      <c r="A159" t="s">
        <v>40</v>
      </c>
      <c r="B159" t="s">
        <v>10</v>
      </c>
      <c r="D159" t="s">
        <v>68</v>
      </c>
      <c r="F159">
        <v>3</v>
      </c>
      <c r="G159" s="2">
        <v>43605</v>
      </c>
      <c r="I159">
        <v>265791.65000000002</v>
      </c>
      <c r="J159">
        <v>98584.1</v>
      </c>
      <c r="K159">
        <v>2.6186739999999999</v>
      </c>
      <c r="L159" t="s">
        <v>70</v>
      </c>
      <c r="N159">
        <v>18.38</v>
      </c>
      <c r="O159">
        <v>14.15</v>
      </c>
      <c r="P159">
        <v>5.4034981062934904</v>
      </c>
    </row>
    <row r="160" spans="1:16" x14ac:dyDescent="0.25">
      <c r="A160" t="s">
        <v>41</v>
      </c>
      <c r="B160" t="s">
        <v>10</v>
      </c>
      <c r="D160" t="s">
        <v>68</v>
      </c>
      <c r="F160">
        <v>3</v>
      </c>
      <c r="G160" s="2">
        <v>43697</v>
      </c>
      <c r="I160">
        <v>265791.65000000002</v>
      </c>
      <c r="J160">
        <v>98584.1</v>
      </c>
      <c r="K160">
        <v>2.6186739999999999</v>
      </c>
      <c r="L160" t="s">
        <v>70</v>
      </c>
      <c r="N160">
        <v>27.8</v>
      </c>
      <c r="O160">
        <v>14.27</v>
      </c>
      <c r="P160">
        <v>5.4493228252161208</v>
      </c>
    </row>
  </sheetData>
  <autoFilter ref="A1:P160" xr:uid="{FD2C9934-765A-4588-AF8B-131D68A3414F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1A67-AADE-42BB-9A2B-1866B571437B}">
  <dimension ref="A1:M31"/>
  <sheetViews>
    <sheetView workbookViewId="0">
      <selection activeCell="K1" sqref="K1"/>
    </sheetView>
  </sheetViews>
  <sheetFormatPr defaultRowHeight="15" x14ac:dyDescent="0.25"/>
  <cols>
    <col min="1" max="1" width="14.140625" bestFit="1" customWidth="1"/>
    <col min="2" max="2" width="19.28515625" bestFit="1" customWidth="1"/>
    <col min="6" max="6" width="10.42578125" style="2" bestFit="1" customWidth="1"/>
    <col min="7" max="7" width="9.140625" style="1"/>
    <col min="10" max="10" width="16.140625" bestFit="1" customWidth="1"/>
  </cols>
  <sheetData>
    <row r="1" spans="1:13" x14ac:dyDescent="0.25">
      <c r="A1" t="s">
        <v>0</v>
      </c>
      <c r="B1" t="s">
        <v>1</v>
      </c>
      <c r="C1" t="s">
        <v>65</v>
      </c>
      <c r="D1" t="s">
        <v>69</v>
      </c>
      <c r="E1" t="s">
        <v>2</v>
      </c>
      <c r="F1" s="2" t="s">
        <v>3</v>
      </c>
      <c r="G1" s="1" t="s">
        <v>4</v>
      </c>
      <c r="H1" t="s">
        <v>5</v>
      </c>
      <c r="I1" t="s">
        <v>6</v>
      </c>
      <c r="J1" t="s">
        <v>75</v>
      </c>
      <c r="K1" t="s">
        <v>76</v>
      </c>
      <c r="L1" t="s">
        <v>77</v>
      </c>
      <c r="M1" t="s">
        <v>78</v>
      </c>
    </row>
    <row r="2" spans="1:13" x14ac:dyDescent="0.25">
      <c r="A2" t="s">
        <v>31</v>
      </c>
      <c r="B2" t="s">
        <v>8</v>
      </c>
      <c r="C2" t="s">
        <v>68</v>
      </c>
      <c r="E2">
        <v>2</v>
      </c>
      <c r="F2" s="2">
        <v>44075</v>
      </c>
      <c r="G2" s="1">
        <v>0.5625</v>
      </c>
      <c r="H2">
        <v>265690.12</v>
      </c>
      <c r="I2">
        <v>98829.4</v>
      </c>
      <c r="J2">
        <v>6.3386696037799997</v>
      </c>
      <c r="K2">
        <v>52.33</v>
      </c>
      <c r="L2">
        <v>18.100000000000001</v>
      </c>
      <c r="M2">
        <v>14.14</v>
      </c>
    </row>
    <row r="3" spans="1:13" x14ac:dyDescent="0.25">
      <c r="A3" t="s">
        <v>30</v>
      </c>
      <c r="B3" t="s">
        <v>8</v>
      </c>
      <c r="C3" t="s">
        <v>68</v>
      </c>
      <c r="E3">
        <v>2</v>
      </c>
      <c r="F3" s="2">
        <v>44440</v>
      </c>
      <c r="G3" s="1">
        <v>0.5625</v>
      </c>
      <c r="H3">
        <v>265690.12</v>
      </c>
      <c r="I3">
        <v>98829.4</v>
      </c>
      <c r="J3">
        <v>6.3386696037799997</v>
      </c>
      <c r="K3">
        <v>36.32</v>
      </c>
      <c r="L3">
        <v>17.3</v>
      </c>
      <c r="M3">
        <v>17.09</v>
      </c>
    </row>
    <row r="4" spans="1:13" x14ac:dyDescent="0.25">
      <c r="A4" t="s">
        <v>29</v>
      </c>
      <c r="B4" t="s">
        <v>8</v>
      </c>
      <c r="C4" t="s">
        <v>68</v>
      </c>
      <c r="E4">
        <v>2</v>
      </c>
      <c r="F4" s="2">
        <v>44770</v>
      </c>
      <c r="G4" s="1">
        <v>0.5625</v>
      </c>
      <c r="H4">
        <v>265690.12</v>
      </c>
      <c r="I4">
        <v>98829.4</v>
      </c>
      <c r="J4">
        <v>6.3386696037799997</v>
      </c>
      <c r="K4">
        <v>53.599999999999994</v>
      </c>
      <c r="L4">
        <v>15.254545454545456</v>
      </c>
      <c r="M4">
        <v>22.19</v>
      </c>
    </row>
    <row r="5" spans="1:13" x14ac:dyDescent="0.25">
      <c r="A5" t="s">
        <v>27</v>
      </c>
      <c r="B5" t="s">
        <v>8</v>
      </c>
      <c r="C5" t="s">
        <v>68</v>
      </c>
      <c r="E5">
        <v>2</v>
      </c>
      <c r="F5" s="2">
        <v>45160</v>
      </c>
      <c r="G5" s="1">
        <v>0.54513888888888895</v>
      </c>
      <c r="H5">
        <v>265824.18650000001</v>
      </c>
      <c r="I5">
        <v>98341.67469</v>
      </c>
      <c r="J5">
        <v>3.3908550000000002</v>
      </c>
      <c r="K5">
        <v>35.950000000000003</v>
      </c>
      <c r="L5">
        <v>13.96</v>
      </c>
      <c r="M5">
        <v>11.58</v>
      </c>
    </row>
    <row r="6" spans="1:13" x14ac:dyDescent="0.25">
      <c r="A6" t="s">
        <v>28</v>
      </c>
      <c r="B6" t="s">
        <v>8</v>
      </c>
      <c r="C6" t="s">
        <v>68</v>
      </c>
      <c r="E6">
        <v>2</v>
      </c>
      <c r="F6" s="2">
        <v>45552</v>
      </c>
      <c r="G6" s="1">
        <v>0.56944444444444442</v>
      </c>
      <c r="H6">
        <v>265690.12</v>
      </c>
      <c r="I6">
        <v>98829.4</v>
      </c>
      <c r="J6">
        <v>6.3386696037799997</v>
      </c>
      <c r="K6">
        <v>37.229999999999997</v>
      </c>
      <c r="L6">
        <v>15.05</v>
      </c>
      <c r="M6">
        <v>13.64</v>
      </c>
    </row>
    <row r="7" spans="1:13" x14ac:dyDescent="0.25">
      <c r="A7" t="s">
        <v>31</v>
      </c>
      <c r="B7" t="s">
        <v>12</v>
      </c>
      <c r="C7" t="s">
        <v>68</v>
      </c>
      <c r="E7">
        <v>15</v>
      </c>
      <c r="F7" s="2">
        <v>44075</v>
      </c>
      <c r="G7" s="1">
        <v>0.76041666666666663</v>
      </c>
      <c r="H7">
        <v>265985.61</v>
      </c>
      <c r="I7">
        <v>98842.01</v>
      </c>
      <c r="J7">
        <v>1.5897389459</v>
      </c>
      <c r="K7">
        <v>8.58</v>
      </c>
      <c r="L7">
        <v>17.399999999999999</v>
      </c>
      <c r="M7">
        <v>3.44</v>
      </c>
    </row>
    <row r="8" spans="1:13" x14ac:dyDescent="0.25">
      <c r="A8" t="s">
        <v>30</v>
      </c>
      <c r="B8" t="s">
        <v>12</v>
      </c>
      <c r="C8" t="s">
        <v>68</v>
      </c>
      <c r="E8">
        <v>15</v>
      </c>
      <c r="F8" s="2">
        <v>44441</v>
      </c>
      <c r="G8" s="1">
        <v>0.76041666666666663</v>
      </c>
      <c r="H8">
        <v>265985.61</v>
      </c>
      <c r="I8">
        <v>98842.01</v>
      </c>
      <c r="J8">
        <v>1.5897389459</v>
      </c>
      <c r="K8">
        <v>7.3</v>
      </c>
      <c r="L8">
        <v>16.3</v>
      </c>
      <c r="M8">
        <v>3.67</v>
      </c>
    </row>
    <row r="9" spans="1:13" x14ac:dyDescent="0.25">
      <c r="A9" t="s">
        <v>29</v>
      </c>
      <c r="B9" t="s">
        <v>12</v>
      </c>
      <c r="C9" t="s">
        <v>68</v>
      </c>
      <c r="E9">
        <v>15</v>
      </c>
      <c r="F9" s="2">
        <v>44771</v>
      </c>
      <c r="G9" s="1">
        <v>0.76041666666666663</v>
      </c>
      <c r="H9">
        <v>265985.61</v>
      </c>
      <c r="I9">
        <v>98842.01</v>
      </c>
      <c r="J9">
        <v>1.5897389459</v>
      </c>
      <c r="K9">
        <v>9.66</v>
      </c>
      <c r="L9">
        <v>14.25</v>
      </c>
      <c r="M9">
        <v>6.7</v>
      </c>
    </row>
    <row r="10" spans="1:13" x14ac:dyDescent="0.25">
      <c r="A10" t="s">
        <v>27</v>
      </c>
      <c r="B10" t="s">
        <v>12</v>
      </c>
      <c r="C10" t="s">
        <v>68</v>
      </c>
      <c r="E10">
        <v>15</v>
      </c>
      <c r="F10" s="2">
        <v>45161</v>
      </c>
      <c r="G10" s="1">
        <v>0.67708333333333337</v>
      </c>
      <c r="H10">
        <v>265824.18650000001</v>
      </c>
      <c r="I10">
        <v>98341.67469</v>
      </c>
      <c r="J10">
        <v>3.3908550000000002</v>
      </c>
      <c r="K10">
        <v>7.03</v>
      </c>
      <c r="L10">
        <v>13.7</v>
      </c>
      <c r="M10">
        <v>2.38</v>
      </c>
    </row>
    <row r="11" spans="1:13" x14ac:dyDescent="0.25">
      <c r="A11" t="s">
        <v>28</v>
      </c>
      <c r="B11" t="s">
        <v>12</v>
      </c>
      <c r="C11" t="s">
        <v>68</v>
      </c>
      <c r="E11">
        <v>15</v>
      </c>
      <c r="F11" s="2">
        <v>45553</v>
      </c>
      <c r="G11" s="1">
        <v>0.77083333333333337</v>
      </c>
      <c r="H11">
        <v>265985.61</v>
      </c>
      <c r="I11">
        <v>98842.01</v>
      </c>
      <c r="J11">
        <v>1.5897389459</v>
      </c>
      <c r="K11">
        <v>4.24</v>
      </c>
      <c r="L11">
        <v>15.05</v>
      </c>
      <c r="M11">
        <v>3.73</v>
      </c>
    </row>
    <row r="12" spans="1:13" x14ac:dyDescent="0.25">
      <c r="A12" t="s">
        <v>31</v>
      </c>
      <c r="B12" t="s">
        <v>11</v>
      </c>
      <c r="C12" t="s">
        <v>68</v>
      </c>
      <c r="E12">
        <v>10</v>
      </c>
      <c r="F12" s="2">
        <v>44075</v>
      </c>
      <c r="G12" s="1">
        <v>0.69027777777777777</v>
      </c>
      <c r="H12">
        <v>266191.63</v>
      </c>
      <c r="I12">
        <v>98202.48</v>
      </c>
      <c r="J12">
        <v>1.5897389459</v>
      </c>
      <c r="K12">
        <v>12.19</v>
      </c>
      <c r="L12">
        <v>16.600000000000001</v>
      </c>
      <c r="M12">
        <v>5.04</v>
      </c>
    </row>
    <row r="13" spans="1:13" x14ac:dyDescent="0.25">
      <c r="A13" t="s">
        <v>30</v>
      </c>
      <c r="B13" t="s">
        <v>11</v>
      </c>
      <c r="C13" t="s">
        <v>68</v>
      </c>
      <c r="E13">
        <v>10</v>
      </c>
      <c r="F13" s="2">
        <v>44441</v>
      </c>
      <c r="G13" s="1">
        <v>0.69027777777777777</v>
      </c>
      <c r="H13">
        <v>266191.63</v>
      </c>
      <c r="I13">
        <v>98202.48</v>
      </c>
      <c r="J13">
        <v>1.5897389459</v>
      </c>
      <c r="K13">
        <v>10.81</v>
      </c>
      <c r="L13">
        <v>17</v>
      </c>
      <c r="M13">
        <v>4.78</v>
      </c>
    </row>
    <row r="14" spans="1:13" x14ac:dyDescent="0.25">
      <c r="A14" t="s">
        <v>29</v>
      </c>
      <c r="B14" t="s">
        <v>11</v>
      </c>
      <c r="C14" t="s">
        <v>68</v>
      </c>
      <c r="E14">
        <v>10</v>
      </c>
      <c r="F14" s="2">
        <v>44771</v>
      </c>
      <c r="G14" s="1">
        <v>0.69027777777777777</v>
      </c>
      <c r="H14">
        <v>266191.63</v>
      </c>
      <c r="I14">
        <v>98202.48</v>
      </c>
      <c r="J14">
        <v>1.5897389459</v>
      </c>
      <c r="K14">
        <v>12.09</v>
      </c>
      <c r="L14">
        <v>14.699999999999998</v>
      </c>
      <c r="M14">
        <v>7.8</v>
      </c>
    </row>
    <row r="15" spans="1:13" x14ac:dyDescent="0.25">
      <c r="A15" t="s">
        <v>27</v>
      </c>
      <c r="B15" t="s">
        <v>11</v>
      </c>
      <c r="C15" t="s">
        <v>68</v>
      </c>
      <c r="D15" t="s">
        <v>67</v>
      </c>
      <c r="E15">
        <v>10</v>
      </c>
      <c r="F15" s="2">
        <v>45161</v>
      </c>
      <c r="G15" s="1">
        <v>0.59513888888888888</v>
      </c>
      <c r="H15">
        <v>265824.18650000001</v>
      </c>
      <c r="I15">
        <v>98341.67469</v>
      </c>
      <c r="J15">
        <v>1.5897389459</v>
      </c>
      <c r="K15">
        <v>8.77</v>
      </c>
      <c r="L15">
        <v>13.8</v>
      </c>
      <c r="M15">
        <v>3.07</v>
      </c>
    </row>
    <row r="16" spans="1:13" x14ac:dyDescent="0.25">
      <c r="A16" t="s">
        <v>28</v>
      </c>
      <c r="B16" t="s">
        <v>11</v>
      </c>
      <c r="C16" t="s">
        <v>68</v>
      </c>
      <c r="E16">
        <v>10</v>
      </c>
      <c r="F16" s="2">
        <v>45553</v>
      </c>
      <c r="G16" s="1">
        <v>0.72013888888888899</v>
      </c>
      <c r="H16">
        <v>266191.63</v>
      </c>
      <c r="I16">
        <v>98202.48</v>
      </c>
      <c r="J16">
        <v>1.5897389459</v>
      </c>
      <c r="K16">
        <v>7.22</v>
      </c>
      <c r="L16">
        <v>15.06</v>
      </c>
      <c r="M16">
        <v>3.7</v>
      </c>
    </row>
    <row r="17" spans="1:13" x14ac:dyDescent="0.25">
      <c r="A17" t="s">
        <v>31</v>
      </c>
      <c r="B17" t="s">
        <v>7</v>
      </c>
      <c r="C17" t="s">
        <v>68</v>
      </c>
      <c r="E17">
        <v>1</v>
      </c>
      <c r="F17" s="2">
        <v>44075</v>
      </c>
      <c r="G17" s="1">
        <v>0.79166666666666663</v>
      </c>
      <c r="H17">
        <v>265640.46999999997</v>
      </c>
      <c r="I17">
        <v>99099.199999999997</v>
      </c>
      <c r="J17">
        <v>4.4466507676000004</v>
      </c>
      <c r="K17">
        <v>34.119999999999997</v>
      </c>
      <c r="L17">
        <v>16.7</v>
      </c>
      <c r="M17">
        <v>7.47</v>
      </c>
    </row>
    <row r="18" spans="1:13" x14ac:dyDescent="0.25">
      <c r="A18" t="s">
        <v>30</v>
      </c>
      <c r="B18" t="s">
        <v>7</v>
      </c>
      <c r="C18" t="s">
        <v>68</v>
      </c>
      <c r="E18">
        <v>1</v>
      </c>
      <c r="F18" s="2">
        <v>44440</v>
      </c>
      <c r="G18" s="1">
        <v>0.79166666666666663</v>
      </c>
      <c r="H18">
        <v>265640.46999999997</v>
      </c>
      <c r="I18">
        <v>99099.199999999997</v>
      </c>
      <c r="J18">
        <v>4.4466507676000004</v>
      </c>
      <c r="K18">
        <v>20.41</v>
      </c>
      <c r="L18">
        <v>17.3</v>
      </c>
      <c r="M18">
        <v>12.26</v>
      </c>
    </row>
    <row r="19" spans="1:13" x14ac:dyDescent="0.25">
      <c r="A19" t="s">
        <v>29</v>
      </c>
      <c r="B19" t="s">
        <v>7</v>
      </c>
      <c r="C19" t="s">
        <v>68</v>
      </c>
      <c r="E19">
        <v>1</v>
      </c>
      <c r="F19" s="2">
        <v>44770</v>
      </c>
      <c r="G19" s="1">
        <v>0.79166666666666663</v>
      </c>
      <c r="H19">
        <v>265640.46999999997</v>
      </c>
      <c r="I19">
        <v>99099.199999999997</v>
      </c>
      <c r="J19">
        <v>4.4466507676000004</v>
      </c>
      <c r="K19">
        <v>34.590000000000003</v>
      </c>
      <c r="L19">
        <v>16.95</v>
      </c>
      <c r="M19">
        <v>30.1</v>
      </c>
    </row>
    <row r="20" spans="1:13" x14ac:dyDescent="0.25">
      <c r="A20" t="s">
        <v>27</v>
      </c>
      <c r="B20" t="s">
        <v>7</v>
      </c>
      <c r="C20" t="s">
        <v>68</v>
      </c>
      <c r="E20">
        <v>1</v>
      </c>
      <c r="F20" s="2">
        <v>45160</v>
      </c>
      <c r="G20" s="1">
        <v>0.69791666666666663</v>
      </c>
      <c r="H20">
        <v>265824.18650000001</v>
      </c>
      <c r="I20">
        <v>98341.67469</v>
      </c>
      <c r="J20">
        <v>3.3908550000000002</v>
      </c>
      <c r="K20">
        <v>22.14</v>
      </c>
      <c r="L20">
        <v>13.18</v>
      </c>
      <c r="M20">
        <v>6.06</v>
      </c>
    </row>
    <row r="21" spans="1:13" x14ac:dyDescent="0.25">
      <c r="A21" t="s">
        <v>28</v>
      </c>
      <c r="B21" t="s">
        <v>7</v>
      </c>
      <c r="C21" t="s">
        <v>68</v>
      </c>
      <c r="E21">
        <v>1</v>
      </c>
      <c r="F21" s="2">
        <v>45552</v>
      </c>
      <c r="G21" s="1">
        <v>0.72916666666666663</v>
      </c>
      <c r="H21">
        <v>265640.46999999997</v>
      </c>
      <c r="I21">
        <v>99099.199999999997</v>
      </c>
      <c r="J21">
        <v>4.4466507676000004</v>
      </c>
      <c r="K21">
        <v>20.170000000000002</v>
      </c>
      <c r="L21">
        <v>14.6</v>
      </c>
      <c r="M21">
        <v>8.82</v>
      </c>
    </row>
    <row r="22" spans="1:13" x14ac:dyDescent="0.25">
      <c r="A22" t="s">
        <v>31</v>
      </c>
      <c r="B22" t="s">
        <v>9</v>
      </c>
      <c r="C22" t="s">
        <v>68</v>
      </c>
      <c r="E22">
        <v>3</v>
      </c>
      <c r="F22" s="2">
        <v>44075</v>
      </c>
      <c r="G22" s="1">
        <v>0.60138888888888886</v>
      </c>
      <c r="H22">
        <v>265547.77</v>
      </c>
      <c r="I22">
        <v>98594.880000000005</v>
      </c>
      <c r="J22">
        <v>3.6531078130000001</v>
      </c>
      <c r="K22">
        <v>24.42</v>
      </c>
      <c r="L22">
        <v>16.7</v>
      </c>
      <c r="M22">
        <v>7.44</v>
      </c>
    </row>
    <row r="23" spans="1:13" x14ac:dyDescent="0.25">
      <c r="A23" t="s">
        <v>30</v>
      </c>
      <c r="B23" t="s">
        <v>9</v>
      </c>
      <c r="C23" t="s">
        <v>68</v>
      </c>
      <c r="E23">
        <v>3</v>
      </c>
      <c r="F23" s="2">
        <v>44441</v>
      </c>
      <c r="G23" s="1">
        <v>0.60138888888888886</v>
      </c>
      <c r="H23">
        <v>265547.77</v>
      </c>
      <c r="I23">
        <v>98594.880000000005</v>
      </c>
      <c r="J23">
        <v>3.6531078130000001</v>
      </c>
      <c r="K23">
        <v>11.45</v>
      </c>
      <c r="L23">
        <v>17.13</v>
      </c>
      <c r="M23">
        <v>6.48</v>
      </c>
    </row>
    <row r="24" spans="1:13" x14ac:dyDescent="0.25">
      <c r="A24" t="s">
        <v>29</v>
      </c>
      <c r="B24" t="s">
        <v>9</v>
      </c>
      <c r="C24" t="s">
        <v>68</v>
      </c>
      <c r="E24">
        <v>3</v>
      </c>
      <c r="F24" s="2">
        <v>44771</v>
      </c>
      <c r="G24" s="1">
        <v>0.60138888888888886</v>
      </c>
      <c r="H24">
        <v>265547.77</v>
      </c>
      <c r="I24">
        <v>98594.880000000005</v>
      </c>
      <c r="J24">
        <v>3.6531078130000001</v>
      </c>
      <c r="K24">
        <v>26.299999999999997</v>
      </c>
      <c r="L24">
        <v>14.559999999999999</v>
      </c>
      <c r="M24">
        <v>13.42</v>
      </c>
    </row>
    <row r="25" spans="1:13" x14ac:dyDescent="0.25">
      <c r="A25" t="s">
        <v>27</v>
      </c>
      <c r="B25" t="s">
        <v>9</v>
      </c>
      <c r="C25" t="s">
        <v>68</v>
      </c>
      <c r="E25">
        <v>3</v>
      </c>
      <c r="F25" s="2">
        <v>45161</v>
      </c>
      <c r="G25" s="1">
        <v>0.4201388888888889</v>
      </c>
      <c r="H25">
        <v>265824.18650000001</v>
      </c>
      <c r="I25">
        <v>98341.67469</v>
      </c>
      <c r="J25">
        <v>3.3908550000000002</v>
      </c>
      <c r="K25">
        <v>16.77</v>
      </c>
      <c r="L25">
        <v>14.35</v>
      </c>
      <c r="M25">
        <v>4.53</v>
      </c>
    </row>
    <row r="26" spans="1:13" x14ac:dyDescent="0.25">
      <c r="A26" t="s">
        <v>28</v>
      </c>
      <c r="B26" t="s">
        <v>9</v>
      </c>
      <c r="C26" t="s">
        <v>68</v>
      </c>
      <c r="E26">
        <v>3</v>
      </c>
      <c r="F26" s="2">
        <v>45553</v>
      </c>
      <c r="G26" s="1">
        <v>0.59930555555555554</v>
      </c>
      <c r="H26">
        <v>265547.77</v>
      </c>
      <c r="I26">
        <v>98594.880000000005</v>
      </c>
      <c r="J26">
        <v>3.6531078130000001</v>
      </c>
      <c r="K26">
        <v>19.46</v>
      </c>
      <c r="L26">
        <v>14.48</v>
      </c>
      <c r="M26">
        <v>10.87</v>
      </c>
    </row>
    <row r="27" spans="1:13" x14ac:dyDescent="0.25">
      <c r="A27" t="s">
        <v>31</v>
      </c>
      <c r="B27" t="s">
        <v>10</v>
      </c>
      <c r="C27" t="s">
        <v>68</v>
      </c>
      <c r="E27">
        <v>3</v>
      </c>
      <c r="F27" s="2">
        <v>44075</v>
      </c>
      <c r="G27" s="1">
        <v>0.53125</v>
      </c>
      <c r="H27">
        <v>265791.65000000002</v>
      </c>
      <c r="I27">
        <v>98584.1</v>
      </c>
      <c r="J27">
        <v>2.4847420041500001</v>
      </c>
      <c r="K27">
        <v>17.149999999999999</v>
      </c>
      <c r="L27">
        <v>16.7</v>
      </c>
      <c r="M27">
        <v>2.52</v>
      </c>
    </row>
    <row r="28" spans="1:13" x14ac:dyDescent="0.25">
      <c r="A28" t="s">
        <v>30</v>
      </c>
      <c r="B28" t="s">
        <v>10</v>
      </c>
      <c r="C28" t="s">
        <v>68</v>
      </c>
      <c r="E28">
        <v>3</v>
      </c>
      <c r="F28" s="2">
        <v>44441</v>
      </c>
      <c r="G28" s="1">
        <v>0.53125</v>
      </c>
      <c r="H28">
        <v>265791.65000000002</v>
      </c>
      <c r="I28">
        <v>98584.1</v>
      </c>
      <c r="J28">
        <v>2.4847420041500001</v>
      </c>
      <c r="K28">
        <v>13.68</v>
      </c>
      <c r="L28">
        <v>17.600000000000001</v>
      </c>
      <c r="M28">
        <v>6.02</v>
      </c>
    </row>
    <row r="29" spans="1:13" x14ac:dyDescent="0.25">
      <c r="A29" t="s">
        <v>29</v>
      </c>
      <c r="B29" t="s">
        <v>10</v>
      </c>
      <c r="C29" t="s">
        <v>68</v>
      </c>
      <c r="E29">
        <v>3</v>
      </c>
      <c r="F29" s="2">
        <v>44771</v>
      </c>
      <c r="G29" s="1">
        <v>0.53125</v>
      </c>
      <c r="H29">
        <v>265791.65000000002</v>
      </c>
      <c r="I29">
        <v>98584.1</v>
      </c>
      <c r="J29">
        <v>2.4847420041500001</v>
      </c>
      <c r="K29">
        <v>18.14</v>
      </c>
      <c r="L29">
        <v>14.450000000000001</v>
      </c>
      <c r="M29">
        <v>10.59</v>
      </c>
    </row>
    <row r="30" spans="1:13" x14ac:dyDescent="0.25">
      <c r="A30" t="s">
        <v>27</v>
      </c>
      <c r="B30" t="s">
        <v>10</v>
      </c>
      <c r="C30" t="s">
        <v>68</v>
      </c>
      <c r="E30">
        <v>3</v>
      </c>
      <c r="F30" s="2">
        <v>45160</v>
      </c>
      <c r="G30" s="1">
        <v>0.68402777777777779</v>
      </c>
      <c r="H30">
        <v>265824.18650000001</v>
      </c>
      <c r="I30">
        <v>98341.67469</v>
      </c>
      <c r="J30">
        <v>3.3908550000000002</v>
      </c>
      <c r="K30">
        <v>11.25</v>
      </c>
      <c r="L30">
        <v>13.37</v>
      </c>
      <c r="M30">
        <v>2.72</v>
      </c>
    </row>
    <row r="31" spans="1:13" x14ac:dyDescent="0.25">
      <c r="A31" t="s">
        <v>28</v>
      </c>
      <c r="B31" t="s">
        <v>10</v>
      </c>
      <c r="C31" t="s">
        <v>68</v>
      </c>
      <c r="E31">
        <v>3</v>
      </c>
      <c r="F31" s="2">
        <v>45552</v>
      </c>
      <c r="G31" s="1">
        <v>0.80208333333333337</v>
      </c>
      <c r="H31">
        <v>265791.65000000002</v>
      </c>
      <c r="I31">
        <v>98584.1</v>
      </c>
      <c r="J31">
        <v>2.4847420041500001</v>
      </c>
      <c r="K31">
        <v>14.64</v>
      </c>
      <c r="L31">
        <v>15</v>
      </c>
      <c r="M31">
        <v>6.27</v>
      </c>
    </row>
  </sheetData>
  <autoFilter ref="A1:M31" xr:uid="{08931A67-AADE-42BB-9A2B-1866B571437B}"/>
  <pageMargins left="0.7" right="0.7" top="0.75" bottom="0.75" header="0.3" footer="0.3"/>
</worksheet>
</file>

<file path=customXml/_rels/item1.xml.rels><?xml version="1.0" encoding="UTF-8" standalone="yes"?>
  <Relationships xmlns="http://schemas.openxmlformats.org/package/2006/relationships">
    <Relationship Id="rId8" Type="http://schemas.openxmlformats.org/officeDocument/2006/relationships/customXmlProps" Target="itemProps1.xml"/>
  </Relationships>
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abArchives xmlns:xsi="http://www.w3.org/2001/XMLSchema-instance" xmlns:xsd="http://www.w3.org/2001/XMLSchema">
  <BaseUri>https://uk-mynotebook.labarchives.com</BaseUri>
  <eid>MTIyLjJ8MzM4MTIvOTQvRW50cnlQYXJ0Lzc3OTEzOTc1N3wzMTAuMg==</eid>
  <version>1</version>
  <updated-at>2025-09-05T15:56:03Z</updated-at>
</LabArchiv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0833271EF1F9408086C36414E63C03" ma:contentTypeVersion="10" ma:contentTypeDescription="Create a new document." ma:contentTypeScope="" ma:versionID="e5f0cf17e9ce8bcab191d9d0b0c3fa48">
  <xsd:schema xmlns:xsd="http://www.w3.org/2001/XMLSchema" xmlns:xs="http://www.w3.org/2001/XMLSchema" xmlns:p="http://schemas.microsoft.com/office/2006/metadata/properties" xmlns:ns2="07370043-a0ad-4f4d-bc61-5a568a5f7315" xmlns:ns3="67c2e344-c2fa-4dca-b7cf-4524fce3934b" targetNamespace="http://schemas.microsoft.com/office/2006/metadata/properties" ma:root="true" ma:fieldsID="ac3e7446a92b2282311562c04d923b26" ns2:_="" ns3:_="">
    <xsd:import namespace="07370043-a0ad-4f4d-bc61-5a568a5f7315"/>
    <xsd:import namespace="67c2e344-c2fa-4dca-b7cf-4524fce393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70043-a0ad-4f4d-bc61-5a568a5f7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90e11c-1d58-4a8b-9e3e-7b4984dfd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c2e344-c2fa-4dca-b7cf-4524fce3934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04d480f-8d4d-4c83-8fe3-802aecbeb7c9}" ma:internalName="TaxCatchAll" ma:showField="CatchAllData" ma:web="67c2e344-c2fa-4dca-b7cf-4524fce393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c2e344-c2fa-4dca-b7cf-4524fce3934b" xsi:nil="true"/>
    <lcf76f155ced4ddcb4097134ff3c332f xmlns="07370043-a0ad-4f4d-bc61-5a568a5f731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F1E7A6-F9CE-4F1B-B8A4-C376F1C1C45A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93B775BD-AEE1-48C8-B01E-EBB8394B417F}"/>
</file>

<file path=customXml/itemProps3.xml><?xml version="1.0" encoding="utf-8"?>
<ds:datastoreItem xmlns:ds="http://schemas.openxmlformats.org/officeDocument/2006/customXml" ds:itemID="{85B322E8-9F53-4202-AF10-241036F678FA}"/>
</file>

<file path=customXml/itemProps4.xml><?xml version="1.0" encoding="utf-8"?>
<ds:datastoreItem xmlns:ds="http://schemas.openxmlformats.org/officeDocument/2006/customXml" ds:itemID="{9A4B7DDB-CF59-48A1-A30B-A46FA0ECE0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Silage</vt:lpstr>
      <vt:lpstr>Arable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Hadewij Sint</dc:creator>
  <cp:lastModifiedBy>Tegan Darch</cp:lastModifiedBy>
  <dcterms:created xsi:type="dcterms:W3CDTF">2024-08-16T11:31:19Z</dcterms:created>
  <dcterms:modified xsi:type="dcterms:W3CDTF">2025-09-05T15:56:02Z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0x0101003B0833271EF1F9408086C36414E63C03</vt:lpwstr>
  </property>
</Properties>
</file>