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5" yWindow="165" windowWidth="8280" windowHeight="11295" activeTab="1"/>
  </bookViews>
  <sheets>
    <sheet name="Org C v1" sheetId="4" r:id="rId1"/>
    <sheet name="Data" sheetId="1" r:id="rId2"/>
    <sheet name="Sheet1" sheetId="5" r:id="rId3"/>
  </sheets>
  <calcPr calcId="145621"/>
</workbook>
</file>

<file path=xl/calcChain.xml><?xml version="1.0" encoding="utf-8"?>
<calcChain xmlns="http://schemas.openxmlformats.org/spreadsheetml/2006/main">
  <c r="I23" i="1" l="1"/>
  <c r="L7" i="5"/>
  <c r="P54" i="5"/>
  <c r="O54" i="5"/>
  <c r="N54" i="5"/>
  <c r="M54" i="5"/>
  <c r="P53" i="5"/>
  <c r="O53" i="5"/>
  <c r="N53" i="5"/>
  <c r="M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N47" i="5"/>
  <c r="M47" i="5"/>
  <c r="P14" i="5"/>
  <c r="L14" i="5"/>
  <c r="H14" i="5"/>
  <c r="D14" i="5"/>
  <c r="P13" i="5"/>
  <c r="L13" i="5"/>
  <c r="H13" i="5"/>
  <c r="D13" i="5"/>
  <c r="P12" i="5"/>
  <c r="L12" i="5"/>
  <c r="H12" i="5"/>
  <c r="D12" i="5"/>
  <c r="P11" i="5"/>
  <c r="L11" i="5"/>
  <c r="H11" i="5"/>
  <c r="D11" i="5"/>
  <c r="P10" i="5"/>
  <c r="L10" i="5"/>
  <c r="H10" i="5"/>
  <c r="D10" i="5"/>
  <c r="P9" i="5"/>
  <c r="L9" i="5"/>
  <c r="H9" i="5"/>
  <c r="D9" i="5"/>
  <c r="P8" i="5"/>
  <c r="L8" i="5"/>
  <c r="H8" i="5"/>
  <c r="D8" i="5"/>
  <c r="P7" i="5"/>
  <c r="D7" i="5"/>
  <c r="L24" i="1" l="1"/>
  <c r="L25" i="1"/>
  <c r="L26" i="1"/>
  <c r="L27" i="1"/>
  <c r="L28" i="1"/>
  <c r="L29" i="1"/>
  <c r="L30" i="1"/>
  <c r="L23" i="1"/>
  <c r="K25" i="1"/>
  <c r="K26" i="1"/>
  <c r="K27" i="1"/>
  <c r="K28" i="1"/>
  <c r="K29" i="1"/>
  <c r="K30" i="1"/>
  <c r="K24" i="1"/>
  <c r="J24" i="1"/>
  <c r="J25" i="1"/>
  <c r="J26" i="1"/>
  <c r="J27" i="1"/>
  <c r="J28" i="1"/>
  <c r="J29" i="1"/>
  <c r="J30" i="1"/>
  <c r="J23" i="1"/>
  <c r="I24" i="1"/>
  <c r="I25" i="1"/>
  <c r="I26" i="1"/>
  <c r="I27" i="1"/>
  <c r="I28" i="1"/>
  <c r="I29" i="1"/>
  <c r="I30" i="1"/>
</calcChain>
</file>

<file path=xl/comments1.xml><?xml version="1.0" encoding="utf-8"?>
<comments xmlns="http://schemas.openxmlformats.org/spreadsheetml/2006/main">
  <authors>
    <author>Margaret Glendining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Margaret Glendining:</t>
        </r>
        <r>
          <rPr>
            <sz val="9"/>
            <color indexed="81"/>
            <rFont val="Tahoma"/>
            <family val="2"/>
          </rPr>
          <t xml:space="preserve">
Adjusted from 1.05 to 1.055 so that all start at 30.7</t>
        </r>
      </text>
    </comment>
  </commentList>
</comments>
</file>

<file path=xl/sharedStrings.xml><?xml version="1.0" encoding="utf-8"?>
<sst xmlns="http://schemas.openxmlformats.org/spreadsheetml/2006/main" count="129" uniqueCount="68">
  <si>
    <t>Hoos Barley  Total Organic C in top-soil, 0-23cm</t>
  </si>
  <si>
    <t>Year</t>
  </si>
  <si>
    <t>Adopted</t>
  </si>
  <si>
    <t>soil wt</t>
  </si>
  <si>
    <t>Mkg/ha</t>
  </si>
  <si>
    <t>Org C</t>
  </si>
  <si>
    <t>t/ha</t>
  </si>
  <si>
    <r>
      <t>% Org C</t>
    </r>
    <r>
      <rPr>
        <vertAlign val="superscript"/>
        <sz val="10"/>
        <rFont val="Arial"/>
        <family val="2"/>
      </rPr>
      <t>(1)</t>
    </r>
  </si>
  <si>
    <t>Control (1-0)</t>
  </si>
  <si>
    <t>FYM res (7-1)</t>
  </si>
  <si>
    <t>FYM (7-2)</t>
  </si>
  <si>
    <t>NPKMg (4-A)</t>
  </si>
  <si>
    <r>
      <t>t/ha</t>
    </r>
    <r>
      <rPr>
        <vertAlign val="superscript"/>
        <sz val="10"/>
        <rFont val="Arial"/>
        <family val="2"/>
      </rPr>
      <t>(2)</t>
    </r>
  </si>
  <si>
    <t>Estimated/assumed</t>
  </si>
  <si>
    <r>
      <t>(1)</t>
    </r>
    <r>
      <rPr>
        <sz val="10"/>
        <rFont val="Arial"/>
        <family val="2"/>
      </rPr>
      <t xml:space="preserve"> Oven-dry basis</t>
    </r>
  </si>
  <si>
    <r>
      <t>(2)</t>
    </r>
    <r>
      <rPr>
        <sz val="10"/>
        <rFont val="Arial"/>
        <family val="2"/>
      </rPr>
      <t xml:space="preserve"> Adjusted for decrease in soil weight; ie in 1975, 0.41 Mkg/ha extra subsoil at 2.19%C added. </t>
    </r>
  </si>
  <si>
    <t>NPKMg</t>
  </si>
  <si>
    <t>FYM</t>
  </si>
  <si>
    <t>FYM res</t>
  </si>
  <si>
    <t>FYM 1852-1871 none since</t>
  </si>
  <si>
    <t>Extra in '46</t>
  </si>
  <si>
    <t>Extra in '75</t>
  </si>
  <si>
    <t xml:space="preserve">    See Jenkinson &amp; Johnston SOM in Hoos Barley in 1976 Roth Part 2 p.93</t>
  </si>
  <si>
    <t>Nil</t>
  </si>
  <si>
    <t>Estmated bulk density g/cm3</t>
  </si>
  <si>
    <t>NPK</t>
  </si>
  <si>
    <t>FYM-res</t>
  </si>
  <si>
    <t>J&amp;J 1976</t>
  </si>
  <si>
    <r>
      <t>26.8</t>
    </r>
    <r>
      <rPr>
        <vertAlign val="superscript"/>
        <sz val="10"/>
        <rFont val="Arial"/>
        <family val="2"/>
      </rPr>
      <t xml:space="preserve"> 3</t>
    </r>
  </si>
  <si>
    <r>
      <t>25.3</t>
    </r>
    <r>
      <rPr>
        <vertAlign val="superscript"/>
        <sz val="10"/>
        <rFont val="Arial"/>
        <family val="2"/>
      </rPr>
      <t xml:space="preserve"> 4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</si>
  <si>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Adjusted from a 3mm to a 6.25mm basis after Jenkinson and Johnston, 1976</t>
    </r>
  </si>
  <si>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Adjusted from a 2mm to a 6.25mm basis after Jenkinson and Johnston, 1976</t>
    </r>
  </si>
  <si>
    <r>
      <t xml:space="preserve">43.2 </t>
    </r>
    <r>
      <rPr>
        <vertAlign val="superscript"/>
        <sz val="10"/>
        <rFont val="Arial"/>
        <family val="2"/>
      </rPr>
      <t>3</t>
    </r>
  </si>
  <si>
    <r>
      <t>38.8</t>
    </r>
    <r>
      <rPr>
        <vertAlign val="superscript"/>
        <sz val="10"/>
        <rFont val="Arial"/>
        <family val="2"/>
      </rPr>
      <t xml:space="preserve"> 4</t>
    </r>
  </si>
  <si>
    <r>
      <t>27.8</t>
    </r>
    <r>
      <rPr>
        <vertAlign val="superscript"/>
        <sz val="10"/>
        <rFont val="Arial"/>
        <family val="2"/>
      </rPr>
      <t xml:space="preserve"> 3</t>
    </r>
  </si>
  <si>
    <r>
      <t>29.3</t>
    </r>
    <r>
      <rPr>
        <vertAlign val="superscript"/>
        <sz val="10"/>
        <rFont val="Arial"/>
        <family val="2"/>
      </rPr>
      <t xml:space="preserve"> 4</t>
    </r>
  </si>
  <si>
    <t>Unfertilized</t>
  </si>
  <si>
    <t>Adopted soil weight MKg/ha</t>
  </si>
  <si>
    <t>Total Soil Organic Carbon t/ha, 0-23cm</t>
  </si>
  <si>
    <t>% Organic Carbon</t>
  </si>
  <si>
    <t>Oven-dry basis</t>
  </si>
  <si>
    <r>
      <t>FYM</t>
    </r>
    <r>
      <rPr>
        <sz val="10"/>
        <rFont val="Arial"/>
        <family val="2"/>
      </rPr>
      <t xml:space="preserve"> adjusted for decrease in soil weight (Jenkinson &amp; Johnston, 1977)</t>
    </r>
  </si>
  <si>
    <t>Adjusted for different sieve sizes in 1913 and 1946 after Jenkinson &amp; Johnston, 1977</t>
  </si>
  <si>
    <t>References:</t>
  </si>
  <si>
    <t>Jenkinson, D. S. and Johnston, A. E. (1977) "Soil organic matter in the Hoosfield continuous barley experiment", Rothamsted Experimental Station Report for 1976, Part 2, (87-101)</t>
  </si>
  <si>
    <t>Hoosfield Barley. Total Organic C in top-soil, 0-23cm</t>
  </si>
  <si>
    <r>
      <t>Total Soil Organic Carbon tha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, 0-23cm</t>
    </r>
  </si>
  <si>
    <r>
      <t>Adopted soil weight MKg ha</t>
    </r>
    <r>
      <rPr>
        <vertAlign val="superscript"/>
        <sz val="10"/>
        <rFont val="Arial"/>
        <family val="2"/>
      </rPr>
      <t>-1</t>
    </r>
  </si>
  <si>
    <r>
      <t>Estmated bulk density g cm</t>
    </r>
    <r>
      <rPr>
        <vertAlign val="superscript"/>
        <sz val="10"/>
        <rFont val="Arial"/>
        <family val="2"/>
      </rPr>
      <t>3</t>
    </r>
  </si>
  <si>
    <t>Johnston, A. E. , Poulton, P. R. and Coleman, K. (2009) "Soil organic matter: its importance in sustainable agriculture and carbon dioxide fluxes",</t>
  </si>
  <si>
    <t>Jenkinson, D.S and Johnston, A.E. (1977). "Soil Organic Matter in the Hoosfield Continuous Barley Experiment."</t>
  </si>
  <si>
    <r>
      <t xml:space="preserve">     </t>
    </r>
    <r>
      <rPr>
        <i/>
        <sz val="12"/>
        <rFont val="Times New Roman"/>
        <family val="1"/>
      </rPr>
      <t>Advances in Agronomy</t>
    </r>
    <r>
      <rPr>
        <sz val="12"/>
        <rFont val="Times New Roman"/>
        <family val="1"/>
      </rPr>
      <t xml:space="preserve">, </t>
    </r>
    <r>
      <rPr>
        <b/>
        <sz val="12"/>
        <rFont val="Times New Roman"/>
        <family val="1"/>
      </rPr>
      <t>101:</t>
    </r>
    <r>
      <rPr>
        <sz val="12"/>
        <rFont val="Times New Roman"/>
        <family val="1"/>
      </rPr>
      <t xml:space="preserve"> 1-57</t>
    </r>
  </si>
  <si>
    <t xml:space="preserve">For full details, refer to the e-RA website: </t>
  </si>
  <si>
    <t>http://www.era.rothamsted.ac.uk/index.php?area=home&amp;page=index&amp;dataset=5</t>
  </si>
  <si>
    <t>Treatments:</t>
  </si>
  <si>
    <t>Cropping:</t>
  </si>
  <si>
    <t>Spring barley grown every year, except 1912, 1933, 1943 and 1967 when the whole experiment was fallowed to control weeds.</t>
  </si>
  <si>
    <t>No fertilizer or manure applied since 1852</t>
  </si>
  <si>
    <t>FYM 1852-1871</t>
  </si>
  <si>
    <t xml:space="preserve">FYM 1852-1871 </t>
  </si>
  <si>
    <t>N, P and K applied each year since 1852</t>
  </si>
  <si>
    <t xml:space="preserve">Fertilizer and organic manures: </t>
  </si>
  <si>
    <r>
      <t>35t 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of farmyard manure applied each year since 1852</t>
    </r>
  </si>
  <si>
    <r>
      <t>35t 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of farmyard manure applied each year 1852-1871, none since</t>
    </r>
  </si>
  <si>
    <t>FYM treatment adjusted for decrease in soil weight (Jenkinson &amp; Johnston, 1977)</t>
  </si>
  <si>
    <t>Adjusted for different sieve sizes in 1913 and 1946 (Jenkinson &amp; Johnston, 1977)</t>
  </si>
  <si>
    <t xml:space="preserve">     Rothamsted Experimental Station Report for 1976, Part 2, 87-101</t>
  </si>
  <si>
    <t>Soil at 100% Dry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</si>
</sst>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b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" fillId="0" borderId="0" xfId="0" applyFont="1"/>
    <xf numFmtId="0" fontId="13" fillId="0" borderId="0" xfId="1"/>
    <xf numFmtId="0" fontId="3" fillId="0" borderId="0" xfId="0" applyFont="1" applyAlignment="1">
      <alignment horizontal="center"/>
    </xf>
    <xf numFmtId="164" fontId="0" fillId="0" borderId="0" xfId="0" applyNumberForma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GB" sz="2000" b="1"/>
              <a:t>Hoosfield Barley. Soil organic carbon content</a:t>
            </a:r>
          </a:p>
        </c:rich>
      </c:tx>
      <c:layout>
        <c:manualLayout>
          <c:xMode val="edge"/>
          <c:yMode val="edge"/>
          <c:x val="0.20164662000349393"/>
          <c:y val="2.49312229537348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37585992405645"/>
          <c:y val="0.15642648909494944"/>
          <c:w val="0.81144149986629055"/>
          <c:h val="0.71262119567085247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Unfertilized</c:v>
                </c:pt>
              </c:strCache>
            </c:strRef>
          </c:tx>
          <c:spPr>
            <a:ln w="31750">
              <a:solidFill>
                <a:srgbClr val="000080"/>
              </a:solidFill>
              <a:prstDash val="sysDash"/>
            </a:ln>
          </c:spPr>
          <c:marker>
            <c:symbol val="circle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Data!$B$7:$B$14</c:f>
              <c:numCache>
                <c:formatCode>General</c:formatCode>
                <c:ptCount val="8"/>
                <c:pt idx="0">
                  <c:v>1852</c:v>
                </c:pt>
                <c:pt idx="1">
                  <c:v>1882</c:v>
                </c:pt>
                <c:pt idx="2">
                  <c:v>1913</c:v>
                </c:pt>
                <c:pt idx="3">
                  <c:v>1946</c:v>
                </c:pt>
                <c:pt idx="4">
                  <c:v>1965</c:v>
                </c:pt>
                <c:pt idx="5">
                  <c:v>1975</c:v>
                </c:pt>
                <c:pt idx="6">
                  <c:v>1982</c:v>
                </c:pt>
                <c:pt idx="7">
                  <c:v>1998</c:v>
                </c:pt>
              </c:numCache>
            </c:numRef>
          </c:xVal>
          <c:yVal>
            <c:numRef>
              <c:f>Data!$C$7:$C$14</c:f>
              <c:numCache>
                <c:formatCode>General</c:formatCode>
                <c:ptCount val="8"/>
                <c:pt idx="0">
                  <c:v>30.7</c:v>
                </c:pt>
                <c:pt idx="1">
                  <c:v>26.5</c:v>
                </c:pt>
                <c:pt idx="2">
                  <c:v>26.8</c:v>
                </c:pt>
                <c:pt idx="3">
                  <c:v>25.3</c:v>
                </c:pt>
                <c:pt idx="4">
                  <c:v>24.2</c:v>
                </c:pt>
                <c:pt idx="5">
                  <c:v>26.5</c:v>
                </c:pt>
                <c:pt idx="6">
                  <c:v>23.3</c:v>
                </c:pt>
                <c:pt idx="7">
                  <c:v>27.4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Data!$D$6</c:f>
              <c:strCache>
                <c:ptCount val="1"/>
                <c:pt idx="0">
                  <c:v>FYM</c:v>
                </c:pt>
              </c:strCache>
            </c:strRef>
          </c:tx>
          <c:spPr>
            <a:ln w="31750">
              <a:solidFill>
                <a:srgbClr val="00B050"/>
              </a:solidFill>
              <a:prstDash val="dashDot"/>
            </a:ln>
          </c:spPr>
          <c:marker>
            <c:symbol val="triangle"/>
            <c:size val="8"/>
            <c:spPr>
              <a:solidFill>
                <a:srgbClr val="00B050"/>
              </a:solidFill>
              <a:ln>
                <a:solidFill>
                  <a:srgbClr val="00B050"/>
                </a:solidFill>
                <a:prstDash val="solid"/>
              </a:ln>
            </c:spPr>
          </c:marker>
          <c:xVal>
            <c:numRef>
              <c:f>Data!$B$7:$B$14</c:f>
              <c:numCache>
                <c:formatCode>General</c:formatCode>
                <c:ptCount val="8"/>
                <c:pt idx="0">
                  <c:v>1852</c:v>
                </c:pt>
                <c:pt idx="1">
                  <c:v>1882</c:v>
                </c:pt>
                <c:pt idx="2">
                  <c:v>1913</c:v>
                </c:pt>
                <c:pt idx="3">
                  <c:v>1946</c:v>
                </c:pt>
                <c:pt idx="4">
                  <c:v>1965</c:v>
                </c:pt>
                <c:pt idx="5">
                  <c:v>1975</c:v>
                </c:pt>
                <c:pt idx="6">
                  <c:v>1982</c:v>
                </c:pt>
                <c:pt idx="7">
                  <c:v>1998</c:v>
                </c:pt>
              </c:numCache>
            </c:numRef>
          </c:xVal>
          <c:yVal>
            <c:numRef>
              <c:f>Data!$D$7:$D$14</c:f>
              <c:numCache>
                <c:formatCode>General</c:formatCode>
                <c:ptCount val="8"/>
                <c:pt idx="0">
                  <c:v>30.7</c:v>
                </c:pt>
                <c:pt idx="1">
                  <c:v>59.9</c:v>
                </c:pt>
                <c:pt idx="2">
                  <c:v>75.5</c:v>
                </c:pt>
                <c:pt idx="3">
                  <c:v>76.3</c:v>
                </c:pt>
                <c:pt idx="4">
                  <c:v>87.2</c:v>
                </c:pt>
                <c:pt idx="5">
                  <c:v>86.8</c:v>
                </c:pt>
                <c:pt idx="6">
                  <c:v>85.4</c:v>
                </c:pt>
                <c:pt idx="7" formatCode="0.0">
                  <c:v>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Data!$E$6</c:f>
              <c:strCache>
                <c:ptCount val="1"/>
                <c:pt idx="0">
                  <c:v>FYM 1852-1871 </c:v>
                </c:pt>
              </c:strCache>
            </c:strRef>
          </c:tx>
          <c:spPr>
            <a:ln w="31750">
              <a:solidFill>
                <a:srgbClr val="993300"/>
              </a:solidFill>
              <a:prstDash val="dash"/>
            </a:ln>
          </c:spPr>
          <c:marker>
            <c:symbol val="square"/>
            <c:size val="8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  <a:prstDash val="lgDash"/>
              </a:ln>
            </c:spPr>
          </c:marker>
          <c:xVal>
            <c:numRef>
              <c:f>Data!$B$7:$B$14</c:f>
              <c:numCache>
                <c:formatCode>General</c:formatCode>
                <c:ptCount val="8"/>
                <c:pt idx="0">
                  <c:v>1852</c:v>
                </c:pt>
                <c:pt idx="1">
                  <c:v>1882</c:v>
                </c:pt>
                <c:pt idx="2">
                  <c:v>1913</c:v>
                </c:pt>
                <c:pt idx="3">
                  <c:v>1946</c:v>
                </c:pt>
                <c:pt idx="4">
                  <c:v>1965</c:v>
                </c:pt>
                <c:pt idx="5">
                  <c:v>1975</c:v>
                </c:pt>
                <c:pt idx="6">
                  <c:v>1982</c:v>
                </c:pt>
                <c:pt idx="7">
                  <c:v>1998</c:v>
                </c:pt>
              </c:numCache>
            </c:numRef>
          </c:xVal>
          <c:yVal>
            <c:numRef>
              <c:f>Data!$E$7:$E$14</c:f>
              <c:numCache>
                <c:formatCode>General</c:formatCode>
                <c:ptCount val="8"/>
                <c:pt idx="1">
                  <c:v>51.4</c:v>
                </c:pt>
                <c:pt idx="2" formatCode="0.0">
                  <c:v>43.2</c:v>
                </c:pt>
                <c:pt idx="3">
                  <c:v>38.799999999999997</c:v>
                </c:pt>
                <c:pt idx="4">
                  <c:v>35.4</c:v>
                </c:pt>
                <c:pt idx="5">
                  <c:v>41.4</c:v>
                </c:pt>
                <c:pt idx="6">
                  <c:v>35.4</c:v>
                </c:pt>
                <c:pt idx="7">
                  <c:v>39.299999999999997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7840"/>
        <c:axId val="43109760"/>
      </c:scatterChart>
      <c:valAx>
        <c:axId val="43107840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/>
            </a:pPr>
            <a:endParaRPr lang="en-US"/>
          </a:p>
        </c:txPr>
        <c:crossAx val="43109760"/>
        <c:crosses val="autoZero"/>
        <c:crossBetween val="midCat"/>
      </c:valAx>
      <c:valAx>
        <c:axId val="43109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GB" sz="1600" b="1"/>
                  <a:t>Organic C in topsoil, 0-23cm, tha</a:t>
                </a:r>
                <a:r>
                  <a:rPr lang="en-GB" sz="1600" b="1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1.1375356246690511E-2"/>
              <c:y val="0.236394485442273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/>
            </a:pPr>
            <a:endParaRPr lang="en-US"/>
          </a:p>
        </c:txPr>
        <c:crossAx val="43107840"/>
        <c:crosses val="autoZero"/>
        <c:crossBetween val="midCat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0.13375299570772206"/>
          <c:y val="0.16728639761065986"/>
          <c:w val="0.21203340491653819"/>
          <c:h val="0.22148408124568503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GB" sz="2800" b="1"/>
              <a:t>Hoosfield Barley</a:t>
            </a:r>
            <a:r>
              <a:rPr lang="en-GB" sz="2800" b="1" baseline="0"/>
              <a:t> -</a:t>
            </a:r>
            <a:r>
              <a:rPr lang="en-GB" sz="2800" b="1"/>
              <a:t> Soil organic carbon content</a:t>
            </a:r>
          </a:p>
        </c:rich>
      </c:tx>
      <c:layout>
        <c:manualLayout>
          <c:xMode val="edge"/>
          <c:yMode val="edge"/>
          <c:x val="0.20164662000349393"/>
          <c:y val="2.49312229537348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37585992405645"/>
          <c:y val="0.15642648909494944"/>
          <c:w val="0.81144149986629055"/>
          <c:h val="0.71262119567085247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Unfertilized</c:v>
                </c:pt>
              </c:strCache>
            </c:strRef>
          </c:tx>
          <c:spPr>
            <a:ln w="31750">
              <a:solidFill>
                <a:srgbClr val="000080"/>
              </a:solidFill>
              <a:prstDash val="sysDash"/>
            </a:ln>
          </c:spPr>
          <c:marker>
            <c:symbol val="circle"/>
            <c:size val="1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Data!$B$7:$B$14</c:f>
              <c:numCache>
                <c:formatCode>General</c:formatCode>
                <c:ptCount val="8"/>
                <c:pt idx="0">
                  <c:v>1852</c:v>
                </c:pt>
                <c:pt idx="1">
                  <c:v>1882</c:v>
                </c:pt>
                <c:pt idx="2">
                  <c:v>1913</c:v>
                </c:pt>
                <c:pt idx="3">
                  <c:v>1946</c:v>
                </c:pt>
                <c:pt idx="4">
                  <c:v>1965</c:v>
                </c:pt>
                <c:pt idx="5">
                  <c:v>1975</c:v>
                </c:pt>
                <c:pt idx="6">
                  <c:v>1982</c:v>
                </c:pt>
                <c:pt idx="7">
                  <c:v>1998</c:v>
                </c:pt>
              </c:numCache>
            </c:numRef>
          </c:xVal>
          <c:yVal>
            <c:numRef>
              <c:f>Data!$C$7:$C$14</c:f>
              <c:numCache>
                <c:formatCode>General</c:formatCode>
                <c:ptCount val="8"/>
                <c:pt idx="0">
                  <c:v>30.7</c:v>
                </c:pt>
                <c:pt idx="1">
                  <c:v>26.5</c:v>
                </c:pt>
                <c:pt idx="2">
                  <c:v>26.8</c:v>
                </c:pt>
                <c:pt idx="3">
                  <c:v>25.3</c:v>
                </c:pt>
                <c:pt idx="4">
                  <c:v>24.2</c:v>
                </c:pt>
                <c:pt idx="5">
                  <c:v>26.5</c:v>
                </c:pt>
                <c:pt idx="6">
                  <c:v>23.3</c:v>
                </c:pt>
                <c:pt idx="7">
                  <c:v>27.4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Data!$D$6</c:f>
              <c:strCache>
                <c:ptCount val="1"/>
                <c:pt idx="0">
                  <c:v>FYM</c:v>
                </c:pt>
              </c:strCache>
            </c:strRef>
          </c:tx>
          <c:spPr>
            <a:ln w="44450">
              <a:solidFill>
                <a:srgbClr val="00B050"/>
              </a:solidFill>
              <a:prstDash val="dashDot"/>
            </a:ln>
          </c:spPr>
          <c:marker>
            <c:symbol val="triangle"/>
            <c:size val="14"/>
            <c:spPr>
              <a:solidFill>
                <a:srgbClr val="00B050"/>
              </a:solidFill>
              <a:ln>
                <a:solidFill>
                  <a:srgbClr val="00B050"/>
                </a:solidFill>
                <a:prstDash val="solid"/>
              </a:ln>
            </c:spPr>
          </c:marker>
          <c:xVal>
            <c:numRef>
              <c:f>Data!$B$7:$B$14</c:f>
              <c:numCache>
                <c:formatCode>General</c:formatCode>
                <c:ptCount val="8"/>
                <c:pt idx="0">
                  <c:v>1852</c:v>
                </c:pt>
                <c:pt idx="1">
                  <c:v>1882</c:v>
                </c:pt>
                <c:pt idx="2">
                  <c:v>1913</c:v>
                </c:pt>
                <c:pt idx="3">
                  <c:v>1946</c:v>
                </c:pt>
                <c:pt idx="4">
                  <c:v>1965</c:v>
                </c:pt>
                <c:pt idx="5">
                  <c:v>1975</c:v>
                </c:pt>
                <c:pt idx="6">
                  <c:v>1982</c:v>
                </c:pt>
                <c:pt idx="7">
                  <c:v>1998</c:v>
                </c:pt>
              </c:numCache>
            </c:numRef>
          </c:xVal>
          <c:yVal>
            <c:numRef>
              <c:f>Data!$D$7:$D$14</c:f>
              <c:numCache>
                <c:formatCode>General</c:formatCode>
                <c:ptCount val="8"/>
                <c:pt idx="0">
                  <c:v>30.7</c:v>
                </c:pt>
                <c:pt idx="1">
                  <c:v>59.9</c:v>
                </c:pt>
                <c:pt idx="2">
                  <c:v>75.5</c:v>
                </c:pt>
                <c:pt idx="3">
                  <c:v>76.3</c:v>
                </c:pt>
                <c:pt idx="4">
                  <c:v>87.2</c:v>
                </c:pt>
                <c:pt idx="5">
                  <c:v>86.8</c:v>
                </c:pt>
                <c:pt idx="6">
                  <c:v>85.4</c:v>
                </c:pt>
                <c:pt idx="7" formatCode="0.0">
                  <c:v>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Data!$E$6</c:f>
              <c:strCache>
                <c:ptCount val="1"/>
                <c:pt idx="0">
                  <c:v>FYM 1852-1871 </c:v>
                </c:pt>
              </c:strCache>
            </c:strRef>
          </c:tx>
          <c:spPr>
            <a:ln w="31750">
              <a:solidFill>
                <a:srgbClr val="993300"/>
              </a:solidFill>
              <a:prstDash val="dash"/>
            </a:ln>
          </c:spPr>
          <c:marker>
            <c:symbol val="square"/>
            <c:size val="14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  <a:prstDash val="lgDash"/>
              </a:ln>
            </c:spPr>
          </c:marker>
          <c:xVal>
            <c:numRef>
              <c:f>Data!$B$7:$B$14</c:f>
              <c:numCache>
                <c:formatCode>General</c:formatCode>
                <c:ptCount val="8"/>
                <c:pt idx="0">
                  <c:v>1852</c:v>
                </c:pt>
                <c:pt idx="1">
                  <c:v>1882</c:v>
                </c:pt>
                <c:pt idx="2">
                  <c:v>1913</c:v>
                </c:pt>
                <c:pt idx="3">
                  <c:v>1946</c:v>
                </c:pt>
                <c:pt idx="4">
                  <c:v>1965</c:v>
                </c:pt>
                <c:pt idx="5">
                  <c:v>1975</c:v>
                </c:pt>
                <c:pt idx="6">
                  <c:v>1982</c:v>
                </c:pt>
                <c:pt idx="7">
                  <c:v>1998</c:v>
                </c:pt>
              </c:numCache>
            </c:numRef>
          </c:xVal>
          <c:yVal>
            <c:numRef>
              <c:f>Data!$E$7:$E$14</c:f>
              <c:numCache>
                <c:formatCode>General</c:formatCode>
                <c:ptCount val="8"/>
                <c:pt idx="1">
                  <c:v>51.4</c:v>
                </c:pt>
                <c:pt idx="2" formatCode="0.0">
                  <c:v>43.2</c:v>
                </c:pt>
                <c:pt idx="3">
                  <c:v>38.799999999999997</c:v>
                </c:pt>
                <c:pt idx="4">
                  <c:v>35.4</c:v>
                </c:pt>
                <c:pt idx="5">
                  <c:v>41.4</c:v>
                </c:pt>
                <c:pt idx="6">
                  <c:v>35.4</c:v>
                </c:pt>
                <c:pt idx="7">
                  <c:v>39.299999999999997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54112"/>
        <c:axId val="105464960"/>
      </c:scatterChart>
      <c:valAx>
        <c:axId val="104954112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baseline="0"/>
            </a:pPr>
            <a:endParaRPr lang="en-US"/>
          </a:p>
        </c:txPr>
        <c:crossAx val="105464960"/>
        <c:crosses val="autoZero"/>
        <c:crossBetween val="midCat"/>
      </c:valAx>
      <c:valAx>
        <c:axId val="105464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 b="1"/>
                  <a:t>Organic C in topsoil, 0-23cm, tha</a:t>
                </a:r>
                <a:r>
                  <a:rPr lang="en-GB" sz="2400" b="1" baseline="30000"/>
                  <a:t>-1</a:t>
                </a:r>
              </a:p>
            </c:rich>
          </c:tx>
          <c:layout>
            <c:manualLayout>
              <c:xMode val="edge"/>
              <c:yMode val="edge"/>
              <c:x val="1.1375356246690511E-2"/>
              <c:y val="0.236394485442273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/>
            </a:pPr>
            <a:endParaRPr lang="en-US"/>
          </a:p>
        </c:txPr>
        <c:crossAx val="104954112"/>
        <c:crosses val="autoZero"/>
        <c:crossBetween val="midCat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0.13375299570772206"/>
          <c:y val="0.16728639761065986"/>
          <c:w val="0.21203340491653819"/>
          <c:h val="0.22148408124568503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2000" b="1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5438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</cdr:x>
      <cdr:y>0.41725</cdr:y>
    </cdr:from>
    <cdr:to>
      <cdr:x>0.2995</cdr:x>
      <cdr:y>0.484</cdr:y>
    </cdr:to>
    <cdr:sp macro="" textlink="">
      <cdr:nvSpPr>
        <cdr:cNvPr id="1028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1436865" y="2336892"/>
          <a:ext cx="1321732" cy="3738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53975">
          <a:solidFill>
            <a:srgbClr val="FFFFFF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GB"/>
        </a:p>
      </cdr:txBody>
    </cdr:sp>
  </cdr:relSizeAnchor>
  <cdr:relSizeAnchor xmlns:cdr="http://schemas.openxmlformats.org/drawingml/2006/chartDrawing">
    <cdr:from>
      <cdr:x>0.29226</cdr:x>
      <cdr:y>0.48968</cdr:y>
    </cdr:from>
    <cdr:to>
      <cdr:x>0.32284</cdr:x>
      <cdr:y>0.5</cdr:y>
    </cdr:to>
    <cdr:cxnSp macro="">
      <cdr:nvCxnSpPr>
        <cdr:cNvPr id="5" name="Straight Connector 4"/>
        <cdr:cNvCxnSpPr/>
      </cdr:nvCxnSpPr>
      <cdr:spPr>
        <a:xfrm xmlns:a="http://schemas.openxmlformats.org/drawingml/2006/main" flipH="1" flipV="1">
          <a:off x="2691830" y="2749849"/>
          <a:ext cx="281650" cy="5795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2">
              <a:lumMod val="7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0.93215</cdr:y>
    </cdr:from>
    <cdr:to>
      <cdr:x>0.28162</cdr:x>
      <cdr:y>0.9941</cdr:y>
    </cdr:to>
    <cdr:pic>
      <cdr:nvPicPr>
        <cdr:cNvPr id="7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5234618"/>
          <a:ext cx="2593778" cy="34786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0.17151</cdr:x>
      <cdr:y>0.51454</cdr:y>
    </cdr:from>
    <cdr:to>
      <cdr:x>0.17151</cdr:x>
      <cdr:y>0.62582</cdr:y>
    </cdr:to>
    <cdr:sp macro="" textlink="">
      <cdr:nvSpPr>
        <cdr:cNvPr id="6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579632" y="2889478"/>
          <a:ext cx="0" cy="62490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/>
        </a:p>
      </cdr:txBody>
    </cdr:sp>
  </cdr:relSizeAnchor>
  <cdr:relSizeAnchor xmlns:cdr="http://schemas.openxmlformats.org/drawingml/2006/chartDrawing">
    <cdr:from>
      <cdr:x>0.1241</cdr:x>
      <cdr:y>0.46165</cdr:y>
    </cdr:from>
    <cdr:to>
      <cdr:x>0.24731</cdr:x>
      <cdr:y>0.5118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2953" y="2592471"/>
          <a:ext cx="1134796" cy="281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400">
              <a:latin typeface="Arial" pitchFamily="34" charset="0"/>
              <a:cs typeface="Arial" pitchFamily="34" charset="0"/>
            </a:rPr>
            <a:t>Estimated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9217024" y="3333751"/>
    <xdr:ext cx="13230225" cy="8477249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0.156</cdr:x>
      <cdr:y>0.41725</cdr:y>
    </cdr:from>
    <cdr:to>
      <cdr:x>0.2995</cdr:x>
      <cdr:y>0.484</cdr:y>
    </cdr:to>
    <cdr:sp macro="" textlink="">
      <cdr:nvSpPr>
        <cdr:cNvPr id="1028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1436865" y="2336892"/>
          <a:ext cx="1321732" cy="3738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53975">
          <a:solidFill>
            <a:srgbClr val="FFFFFF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GB"/>
        </a:p>
      </cdr:txBody>
    </cdr:sp>
  </cdr:relSizeAnchor>
  <cdr:relSizeAnchor xmlns:cdr="http://schemas.openxmlformats.org/drawingml/2006/chartDrawing">
    <cdr:from>
      <cdr:x>0.29226</cdr:x>
      <cdr:y>0.48968</cdr:y>
    </cdr:from>
    <cdr:to>
      <cdr:x>0.32284</cdr:x>
      <cdr:y>0.5</cdr:y>
    </cdr:to>
    <cdr:cxnSp macro="">
      <cdr:nvCxnSpPr>
        <cdr:cNvPr id="5" name="Straight Connector 4"/>
        <cdr:cNvCxnSpPr/>
      </cdr:nvCxnSpPr>
      <cdr:spPr>
        <a:xfrm xmlns:a="http://schemas.openxmlformats.org/drawingml/2006/main" flipH="1" flipV="1">
          <a:off x="2691830" y="2749849"/>
          <a:ext cx="281650" cy="5795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2">
              <a:lumMod val="75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0.93215</cdr:y>
    </cdr:from>
    <cdr:to>
      <cdr:x>0.28162</cdr:x>
      <cdr:y>0.9941</cdr:y>
    </cdr:to>
    <cdr:pic>
      <cdr:nvPicPr>
        <cdr:cNvPr id="7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5234618"/>
          <a:ext cx="2593778" cy="34786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0.17151</cdr:x>
      <cdr:y>0.51454</cdr:y>
    </cdr:from>
    <cdr:to>
      <cdr:x>0.17151</cdr:x>
      <cdr:y>0.62582</cdr:y>
    </cdr:to>
    <cdr:sp macro="" textlink="">
      <cdr:nvSpPr>
        <cdr:cNvPr id="6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579632" y="2889478"/>
          <a:ext cx="0" cy="62490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/>
        </a:p>
      </cdr:txBody>
    </cdr:sp>
  </cdr:relSizeAnchor>
  <cdr:relSizeAnchor xmlns:cdr="http://schemas.openxmlformats.org/drawingml/2006/chartDrawing">
    <cdr:from>
      <cdr:x>0.1241</cdr:x>
      <cdr:y>0.46165</cdr:y>
    </cdr:from>
    <cdr:to>
      <cdr:x>0.24731</cdr:x>
      <cdr:y>0.5118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2953" y="2592471"/>
          <a:ext cx="1134796" cy="281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2000">
              <a:latin typeface="Arial" pitchFamily="34" charset="0"/>
              <a:cs typeface="Arial" pitchFamily="34" charset="0"/>
            </a:rPr>
            <a:t>Estimated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ra.rothamsted.ac.uk/index.php?area=home&amp;page=index&amp;dataset=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F7" zoomScale="60" zoomScaleNormal="60" workbookViewId="0">
      <selection activeCell="K69" sqref="K69"/>
    </sheetView>
  </sheetViews>
  <sheetFormatPr defaultRowHeight="12.75" x14ac:dyDescent="0.2"/>
  <cols>
    <col min="1" max="2" width="9.140625" style="2"/>
    <col min="3" max="3" width="10" style="2" customWidth="1"/>
    <col min="4" max="4" width="9.140625" style="2"/>
    <col min="5" max="5" width="13.85546875" style="2" customWidth="1"/>
    <col min="6" max="13" width="9.140625" style="2"/>
  </cols>
  <sheetData>
    <row r="1" spans="1:18" ht="15.75" x14ac:dyDescent="0.25">
      <c r="A1" s="1" t="s">
        <v>45</v>
      </c>
    </row>
    <row r="2" spans="1:18" x14ac:dyDescent="0.2">
      <c r="M2"/>
    </row>
    <row r="3" spans="1:18" x14ac:dyDescent="0.2">
      <c r="A3" s="17"/>
      <c r="B3" s="17"/>
      <c r="C3" s="17"/>
      <c r="D3" s="17"/>
      <c r="E3" s="17"/>
      <c r="F3" s="17"/>
      <c r="M3"/>
    </row>
    <row r="4" spans="1:18" ht="14.25" x14ac:dyDescent="0.2">
      <c r="A4" s="18"/>
      <c r="B4" s="25" t="s">
        <v>46</v>
      </c>
      <c r="G4" s="3"/>
      <c r="I4" s="25" t="s">
        <v>39</v>
      </c>
      <c r="M4"/>
    </row>
    <row r="5" spans="1:18" x14ac:dyDescent="0.2">
      <c r="A5" s="3"/>
      <c r="G5" s="3"/>
      <c r="M5"/>
    </row>
    <row r="6" spans="1:18" x14ac:dyDescent="0.2">
      <c r="A6" s="3"/>
      <c r="C6" s="2" t="s">
        <v>36</v>
      </c>
      <c r="D6" s="2" t="s">
        <v>17</v>
      </c>
      <c r="E6" s="25" t="s">
        <v>59</v>
      </c>
      <c r="F6" s="20" t="s">
        <v>25</v>
      </c>
      <c r="G6" s="3"/>
      <c r="I6" s="2" t="s">
        <v>36</v>
      </c>
      <c r="J6" s="2" t="s">
        <v>17</v>
      </c>
      <c r="K6" s="25" t="s">
        <v>59</v>
      </c>
      <c r="L6" s="20" t="s">
        <v>25</v>
      </c>
      <c r="M6"/>
    </row>
    <row r="7" spans="1:18" x14ac:dyDescent="0.2">
      <c r="A7" s="3"/>
      <c r="B7" s="2">
        <v>1852</v>
      </c>
      <c r="C7" s="10">
        <v>30.7</v>
      </c>
      <c r="D7" s="10">
        <v>30.7</v>
      </c>
      <c r="F7" s="10">
        <v>30.7</v>
      </c>
      <c r="G7" s="3"/>
      <c r="H7" s="2">
        <v>1852</v>
      </c>
      <c r="I7" s="10">
        <v>1.0549999999999999</v>
      </c>
      <c r="J7" s="10">
        <v>1.17</v>
      </c>
      <c r="L7" s="10">
        <v>1.17</v>
      </c>
      <c r="M7"/>
      <c r="O7" s="38"/>
      <c r="P7" s="38"/>
      <c r="R7" s="38"/>
    </row>
    <row r="8" spans="1:18" x14ac:dyDescent="0.2">
      <c r="A8" s="3"/>
      <c r="B8" s="2">
        <v>1882</v>
      </c>
      <c r="C8" s="2">
        <v>26.5</v>
      </c>
      <c r="D8" s="2">
        <v>59.9</v>
      </c>
      <c r="E8" s="2">
        <v>51.4</v>
      </c>
      <c r="F8" s="2">
        <v>28.3</v>
      </c>
      <c r="G8" s="3"/>
      <c r="H8" s="2">
        <v>1882</v>
      </c>
      <c r="I8" s="2">
        <v>0.91</v>
      </c>
      <c r="J8" s="2">
        <v>2.39</v>
      </c>
      <c r="K8" s="2">
        <v>1.96</v>
      </c>
      <c r="L8" s="2">
        <v>1.08</v>
      </c>
      <c r="M8"/>
      <c r="O8" s="38"/>
      <c r="P8" s="38"/>
      <c r="Q8" s="38"/>
      <c r="R8" s="38"/>
    </row>
    <row r="9" spans="1:18" x14ac:dyDescent="0.2">
      <c r="A9" s="3"/>
      <c r="B9" s="2">
        <v>1913</v>
      </c>
      <c r="C9" s="2">
        <v>26.8</v>
      </c>
      <c r="D9" s="2">
        <v>75.5</v>
      </c>
      <c r="E9" s="13">
        <v>43.2</v>
      </c>
      <c r="F9" s="2">
        <v>27.8</v>
      </c>
      <c r="G9" s="3"/>
      <c r="H9" s="2">
        <v>1913</v>
      </c>
      <c r="I9" s="2">
        <v>0.94</v>
      </c>
      <c r="J9" s="2">
        <v>3.01</v>
      </c>
      <c r="K9" s="7">
        <v>1.68</v>
      </c>
      <c r="L9" s="2">
        <v>1.0900000000000001</v>
      </c>
      <c r="M9"/>
      <c r="O9" s="38"/>
      <c r="P9" s="38"/>
      <c r="Q9" s="38"/>
      <c r="R9" s="38"/>
    </row>
    <row r="10" spans="1:18" x14ac:dyDescent="0.2">
      <c r="A10" s="3"/>
      <c r="B10" s="2">
        <v>1946</v>
      </c>
      <c r="C10" s="2">
        <v>25.3</v>
      </c>
      <c r="D10" s="2">
        <v>76.3</v>
      </c>
      <c r="E10" s="2">
        <v>38.799999999999997</v>
      </c>
      <c r="F10" s="2">
        <v>29.3</v>
      </c>
      <c r="G10" s="3"/>
      <c r="H10" s="2">
        <v>1946</v>
      </c>
      <c r="I10" s="7">
        <v>0.9</v>
      </c>
      <c r="J10" s="2">
        <v>3.07</v>
      </c>
      <c r="K10" s="2">
        <v>1.51</v>
      </c>
      <c r="L10" s="2">
        <v>1.1499999999999999</v>
      </c>
      <c r="M10"/>
      <c r="O10" s="38"/>
      <c r="P10" s="38"/>
      <c r="Q10" s="38"/>
      <c r="R10" s="38"/>
    </row>
    <row r="11" spans="1:18" x14ac:dyDescent="0.2">
      <c r="A11" s="3"/>
      <c r="B11" s="2">
        <v>1965</v>
      </c>
      <c r="C11" s="2">
        <v>24.2</v>
      </c>
      <c r="D11" s="22">
        <v>87.2</v>
      </c>
      <c r="E11" s="2">
        <v>35.4</v>
      </c>
      <c r="F11" s="2">
        <v>24.1</v>
      </c>
      <c r="G11" s="3"/>
      <c r="H11" s="2">
        <v>1965</v>
      </c>
      <c r="I11" s="2">
        <v>0.83</v>
      </c>
      <c r="J11" s="2">
        <v>3.44</v>
      </c>
      <c r="K11" s="2">
        <v>1.35</v>
      </c>
      <c r="L11" s="2">
        <v>0.92</v>
      </c>
      <c r="M11"/>
      <c r="O11" s="38"/>
      <c r="P11" s="38"/>
      <c r="Q11" s="38"/>
      <c r="R11" s="38"/>
    </row>
    <row r="12" spans="1:18" x14ac:dyDescent="0.2">
      <c r="A12" s="3"/>
      <c r="B12" s="2">
        <v>1975</v>
      </c>
      <c r="C12" s="2">
        <v>26.5</v>
      </c>
      <c r="D12" s="2">
        <v>86.8</v>
      </c>
      <c r="E12" s="2">
        <v>41.4</v>
      </c>
      <c r="F12" s="2">
        <v>25.2</v>
      </c>
      <c r="G12" s="3"/>
      <c r="H12" s="2">
        <v>1975</v>
      </c>
      <c r="I12" s="2">
        <v>0.91</v>
      </c>
      <c r="J12" s="2">
        <v>3.38</v>
      </c>
      <c r="K12" s="2">
        <v>1.58</v>
      </c>
      <c r="L12" s="2">
        <v>0.96</v>
      </c>
      <c r="M12"/>
      <c r="O12" s="38"/>
      <c r="P12" s="38"/>
      <c r="Q12" s="38"/>
      <c r="R12" s="38"/>
    </row>
    <row r="13" spans="1:18" x14ac:dyDescent="0.2">
      <c r="A13" s="3"/>
      <c r="B13" s="2">
        <v>1982</v>
      </c>
      <c r="C13" s="2">
        <v>23.3</v>
      </c>
      <c r="D13" s="22">
        <v>85.4</v>
      </c>
      <c r="E13" s="2">
        <v>35.4</v>
      </c>
      <c r="F13" s="2">
        <v>23.6</v>
      </c>
      <c r="G13" s="3"/>
      <c r="H13" s="2">
        <v>1982</v>
      </c>
      <c r="I13" s="7">
        <v>0.8</v>
      </c>
      <c r="J13" s="2">
        <v>3.32</v>
      </c>
      <c r="K13" s="2">
        <v>1.35</v>
      </c>
      <c r="L13" s="7">
        <v>0.9</v>
      </c>
      <c r="M13"/>
      <c r="O13" s="38"/>
      <c r="P13" s="38"/>
      <c r="Q13" s="38"/>
      <c r="R13" s="38"/>
    </row>
    <row r="14" spans="1:18" x14ac:dyDescent="0.2">
      <c r="A14" s="3"/>
      <c r="B14" s="2">
        <v>1998</v>
      </c>
      <c r="C14" s="2">
        <v>27.4</v>
      </c>
      <c r="D14" s="30">
        <v>93</v>
      </c>
      <c r="E14" s="2">
        <v>39.299999999999997</v>
      </c>
      <c r="F14" s="2">
        <v>26.7</v>
      </c>
      <c r="G14" s="3"/>
      <c r="H14" s="2">
        <v>1998</v>
      </c>
      <c r="I14" s="2">
        <v>0.94</v>
      </c>
      <c r="J14" s="7">
        <v>3.65</v>
      </c>
      <c r="K14" s="7">
        <v>1.5</v>
      </c>
      <c r="L14" s="2">
        <v>1.02</v>
      </c>
      <c r="M14"/>
      <c r="O14" s="38"/>
      <c r="P14" s="38"/>
      <c r="Q14" s="38"/>
      <c r="R14" s="38"/>
    </row>
    <row r="15" spans="1:18" x14ac:dyDescent="0.2">
      <c r="A15" s="19"/>
      <c r="B15" s="17"/>
      <c r="C15" s="17"/>
      <c r="D15" s="17"/>
      <c r="E15" s="17"/>
      <c r="F15" s="17"/>
      <c r="G15" s="3"/>
      <c r="M15"/>
    </row>
    <row r="16" spans="1:18" x14ac:dyDescent="0.2">
      <c r="A16" s="12" t="s">
        <v>13</v>
      </c>
      <c r="D16" s="16"/>
      <c r="M16"/>
    </row>
    <row r="17" spans="1:13" x14ac:dyDescent="0.2">
      <c r="A17" s="39" t="s">
        <v>67</v>
      </c>
      <c r="D17" s="16"/>
      <c r="M17"/>
    </row>
    <row r="18" spans="1:13" x14ac:dyDescent="0.2">
      <c r="A18" s="16" t="s">
        <v>64</v>
      </c>
      <c r="M18"/>
    </row>
    <row r="19" spans="1:13" x14ac:dyDescent="0.2">
      <c r="A19" s="25" t="s">
        <v>65</v>
      </c>
      <c r="M19"/>
    </row>
    <row r="21" spans="1:13" ht="14.25" x14ac:dyDescent="0.2">
      <c r="C21" s="25" t="s">
        <v>47</v>
      </c>
      <c r="H21"/>
      <c r="I21" s="25" t="s">
        <v>48</v>
      </c>
      <c r="M21"/>
    </row>
    <row r="22" spans="1:13" x14ac:dyDescent="0.2">
      <c r="B22" s="2" t="s">
        <v>1</v>
      </c>
      <c r="C22" s="2" t="s">
        <v>36</v>
      </c>
      <c r="D22" s="2" t="s">
        <v>17</v>
      </c>
      <c r="E22" s="25" t="s">
        <v>59</v>
      </c>
      <c r="F22" s="20" t="s">
        <v>25</v>
      </c>
      <c r="H22" s="2" t="s">
        <v>1</v>
      </c>
      <c r="I22" s="2" t="s">
        <v>36</v>
      </c>
      <c r="J22" s="2" t="s">
        <v>17</v>
      </c>
      <c r="K22" s="25" t="s">
        <v>59</v>
      </c>
      <c r="L22" s="20" t="s">
        <v>25</v>
      </c>
      <c r="M22"/>
    </row>
    <row r="23" spans="1:13" x14ac:dyDescent="0.2">
      <c r="B23" s="2">
        <v>1852</v>
      </c>
      <c r="C23" s="2">
        <v>2.91</v>
      </c>
      <c r="D23" s="2">
        <v>2.62</v>
      </c>
      <c r="F23" s="2">
        <v>2.62</v>
      </c>
      <c r="H23" s="2">
        <v>1852</v>
      </c>
      <c r="I23" s="7">
        <f t="shared" ref="I23:J30" si="0">C23/23*10</f>
        <v>1.2652173913043478</v>
      </c>
      <c r="J23" s="7">
        <f t="shared" si="0"/>
        <v>1.1391304347826088</v>
      </c>
      <c r="L23" s="7">
        <f t="shared" ref="L23:L30" si="1">F23/23*10</f>
        <v>1.1391304347826088</v>
      </c>
      <c r="M23"/>
    </row>
    <row r="24" spans="1:13" x14ac:dyDescent="0.2">
      <c r="B24" s="2">
        <v>1882</v>
      </c>
      <c r="C24" s="7">
        <v>2.91</v>
      </c>
      <c r="D24" s="7">
        <v>2.34</v>
      </c>
      <c r="E24" s="7">
        <v>2.62</v>
      </c>
      <c r="F24" s="7">
        <v>2.62</v>
      </c>
      <c r="H24" s="2">
        <v>1882</v>
      </c>
      <c r="I24" s="7">
        <f t="shared" si="0"/>
        <v>1.2652173913043478</v>
      </c>
      <c r="J24" s="7">
        <f t="shared" si="0"/>
        <v>1.017391304347826</v>
      </c>
      <c r="K24" s="7">
        <f t="shared" ref="K24:K30" si="2">E24/23*10</f>
        <v>1.1391304347826088</v>
      </c>
      <c r="L24" s="7">
        <f t="shared" si="1"/>
        <v>1.1391304347826088</v>
      </c>
      <c r="M24"/>
    </row>
    <row r="25" spans="1:13" x14ac:dyDescent="0.2">
      <c r="B25" s="2">
        <v>1913</v>
      </c>
      <c r="C25" s="2">
        <v>2.91</v>
      </c>
      <c r="D25" s="7">
        <v>2.4300000000000002</v>
      </c>
      <c r="E25" s="7">
        <v>2.62</v>
      </c>
      <c r="F25" s="7">
        <v>2.62</v>
      </c>
      <c r="H25" s="2">
        <v>1913</v>
      </c>
      <c r="I25" s="7">
        <f t="shared" si="0"/>
        <v>1.2652173913043478</v>
      </c>
      <c r="J25" s="7">
        <f t="shared" si="0"/>
        <v>1.0565217391304349</v>
      </c>
      <c r="K25" s="7">
        <f t="shared" si="2"/>
        <v>1.1391304347826088</v>
      </c>
      <c r="L25" s="7">
        <f t="shared" si="1"/>
        <v>1.1391304347826088</v>
      </c>
    </row>
    <row r="26" spans="1:13" x14ac:dyDescent="0.2">
      <c r="B26" s="2">
        <v>1946</v>
      </c>
      <c r="C26" s="7">
        <v>2.91</v>
      </c>
      <c r="D26" s="7">
        <v>2.35</v>
      </c>
      <c r="E26" s="7">
        <v>2.62</v>
      </c>
      <c r="F26" s="7">
        <v>2.62</v>
      </c>
      <c r="H26" s="2">
        <v>1946</v>
      </c>
      <c r="I26" s="7">
        <f t="shared" si="0"/>
        <v>1.2652173913043478</v>
      </c>
      <c r="J26" s="7">
        <f t="shared" si="0"/>
        <v>1.0217391304347827</v>
      </c>
      <c r="K26" s="7">
        <f t="shared" si="2"/>
        <v>1.1391304347826088</v>
      </c>
      <c r="L26" s="7">
        <f t="shared" si="1"/>
        <v>1.1391304347826088</v>
      </c>
    </row>
    <row r="27" spans="1:13" x14ac:dyDescent="0.2">
      <c r="B27" s="2">
        <v>1965</v>
      </c>
      <c r="C27" s="2">
        <v>2.91</v>
      </c>
      <c r="D27" s="9">
        <v>2.31</v>
      </c>
      <c r="E27" s="7">
        <v>2.62</v>
      </c>
      <c r="F27" s="7">
        <v>2.62</v>
      </c>
      <c r="H27" s="2">
        <v>1965</v>
      </c>
      <c r="I27" s="7">
        <f t="shared" si="0"/>
        <v>1.2652173913043478</v>
      </c>
      <c r="J27" s="29">
        <f t="shared" si="0"/>
        <v>1.0043478260869565</v>
      </c>
      <c r="K27" s="7">
        <f t="shared" si="2"/>
        <v>1.1391304347826088</v>
      </c>
      <c r="L27" s="7">
        <f t="shared" si="1"/>
        <v>1.1391304347826088</v>
      </c>
    </row>
    <row r="28" spans="1:13" x14ac:dyDescent="0.2">
      <c r="B28" s="2">
        <v>1975</v>
      </c>
      <c r="C28" s="7">
        <v>2.91</v>
      </c>
      <c r="D28" s="7">
        <v>2.29</v>
      </c>
      <c r="E28" s="7">
        <v>2.62</v>
      </c>
      <c r="F28" s="7">
        <v>2.62</v>
      </c>
      <c r="H28" s="2">
        <v>1975</v>
      </c>
      <c r="I28" s="7">
        <f t="shared" si="0"/>
        <v>1.2652173913043478</v>
      </c>
      <c r="J28" s="7">
        <f t="shared" si="0"/>
        <v>0.9956521739130435</v>
      </c>
      <c r="K28" s="7">
        <f t="shared" si="2"/>
        <v>1.1391304347826088</v>
      </c>
      <c r="L28" s="7">
        <f t="shared" si="1"/>
        <v>1.1391304347826088</v>
      </c>
    </row>
    <row r="29" spans="1:13" x14ac:dyDescent="0.2">
      <c r="B29" s="2">
        <v>1982</v>
      </c>
      <c r="C29" s="2">
        <v>2.91</v>
      </c>
      <c r="D29" s="9">
        <v>2.29</v>
      </c>
      <c r="E29" s="7">
        <v>2.62</v>
      </c>
      <c r="F29" s="7">
        <v>2.62</v>
      </c>
      <c r="H29" s="2">
        <v>1982</v>
      </c>
      <c r="I29" s="7">
        <f t="shared" si="0"/>
        <v>1.2652173913043478</v>
      </c>
      <c r="J29" s="29">
        <f t="shared" si="0"/>
        <v>0.9956521739130435</v>
      </c>
      <c r="K29" s="7">
        <f t="shared" si="2"/>
        <v>1.1391304347826088</v>
      </c>
      <c r="L29" s="7">
        <f t="shared" si="1"/>
        <v>1.1391304347826088</v>
      </c>
    </row>
    <row r="30" spans="1:13" x14ac:dyDescent="0.2">
      <c r="B30" s="2">
        <v>1998</v>
      </c>
      <c r="C30" s="7">
        <v>2.91</v>
      </c>
      <c r="D30" s="9">
        <v>2.29</v>
      </c>
      <c r="E30" s="7">
        <v>2.62</v>
      </c>
      <c r="F30" s="7">
        <v>2.62</v>
      </c>
      <c r="H30" s="2">
        <v>1998</v>
      </c>
      <c r="I30" s="7">
        <f t="shared" si="0"/>
        <v>1.2652173913043478</v>
      </c>
      <c r="J30" s="29">
        <f t="shared" si="0"/>
        <v>0.9956521739130435</v>
      </c>
      <c r="K30" s="7">
        <f t="shared" si="2"/>
        <v>1.1391304347826088</v>
      </c>
      <c r="L30" s="7">
        <f t="shared" si="1"/>
        <v>1.1391304347826088</v>
      </c>
    </row>
    <row r="31" spans="1:13" x14ac:dyDescent="0.2">
      <c r="F31" s="26"/>
      <c r="G31" s="26"/>
      <c r="H31" s="26"/>
      <c r="I31" s="26"/>
      <c r="J31" s="26"/>
      <c r="K31" s="26"/>
    </row>
    <row r="32" spans="1:13" x14ac:dyDescent="0.2">
      <c r="F32" s="26"/>
      <c r="G32" s="26"/>
      <c r="H32" s="26"/>
      <c r="I32" s="26"/>
      <c r="J32" s="26"/>
      <c r="K32" s="26"/>
    </row>
    <row r="33" spans="1:14" x14ac:dyDescent="0.2">
      <c r="F33" s="26"/>
      <c r="G33" s="26"/>
      <c r="H33" s="26"/>
      <c r="I33" s="26"/>
      <c r="J33" s="26"/>
      <c r="K33" s="26"/>
    </row>
    <row r="34" spans="1:14" x14ac:dyDescent="0.2">
      <c r="F34" s="26"/>
      <c r="G34" s="26"/>
      <c r="H34" s="26"/>
      <c r="I34" s="26"/>
      <c r="J34" s="26"/>
      <c r="K34" s="26"/>
    </row>
    <row r="35" spans="1:14" x14ac:dyDescent="0.2">
      <c r="F35" s="26"/>
      <c r="G35" s="26"/>
      <c r="H35" s="26"/>
      <c r="I35" s="26"/>
      <c r="J35" s="26"/>
      <c r="K35" s="26"/>
    </row>
    <row r="37" spans="1:14" x14ac:dyDescent="0.2">
      <c r="A37" s="5" t="s">
        <v>54</v>
      </c>
      <c r="C37" s="27"/>
      <c r="D37" s="27"/>
      <c r="E37" s="27"/>
    </row>
    <row r="38" spans="1:14" x14ac:dyDescent="0.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2">
      <c r="A39" s="5" t="s">
        <v>61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4" x14ac:dyDescent="0.2">
      <c r="A40" s="25" t="s">
        <v>36</v>
      </c>
      <c r="C40" s="16" t="s">
        <v>57</v>
      </c>
      <c r="D40" s="21"/>
      <c r="E40" s="21"/>
      <c r="F40"/>
      <c r="G40"/>
      <c r="H40"/>
      <c r="I40"/>
      <c r="J40"/>
      <c r="K40"/>
      <c r="L40"/>
      <c r="M40"/>
    </row>
    <row r="41" spans="1:14" ht="14.25" x14ac:dyDescent="0.2">
      <c r="A41" s="25" t="s">
        <v>17</v>
      </c>
      <c r="C41" s="16" t="s">
        <v>62</v>
      </c>
      <c r="D41" s="21"/>
      <c r="E41" s="21"/>
      <c r="F41"/>
      <c r="G41"/>
      <c r="H41"/>
      <c r="I41"/>
      <c r="J41"/>
      <c r="K41"/>
      <c r="L41"/>
      <c r="M41"/>
    </row>
    <row r="42" spans="1:14" ht="14.25" x14ac:dyDescent="0.2">
      <c r="A42" s="25" t="s">
        <v>58</v>
      </c>
      <c r="C42" s="16" t="s">
        <v>63</v>
      </c>
      <c r="D42" s="28"/>
      <c r="E42" s="28"/>
      <c r="F42"/>
      <c r="G42"/>
      <c r="H42"/>
      <c r="I42"/>
      <c r="J42"/>
      <c r="K42"/>
      <c r="L42"/>
      <c r="M42"/>
    </row>
    <row r="43" spans="1:14" x14ac:dyDescent="0.2">
      <c r="A43" s="25" t="s">
        <v>25</v>
      </c>
      <c r="B43"/>
      <c r="C43" s="25" t="s">
        <v>60</v>
      </c>
      <c r="D43" s="21"/>
      <c r="E43" s="21"/>
      <c r="F43"/>
      <c r="G43"/>
      <c r="H43"/>
      <c r="I43"/>
      <c r="J43"/>
      <c r="K43"/>
      <c r="L43"/>
      <c r="M43"/>
    </row>
    <row r="45" spans="1:14" x14ac:dyDescent="0.2">
      <c r="A45" s="37" t="s">
        <v>55</v>
      </c>
      <c r="C45"/>
      <c r="D45"/>
      <c r="E45"/>
    </row>
    <row r="46" spans="1:14" x14ac:dyDescent="0.2">
      <c r="A46" s="25" t="s">
        <v>56</v>
      </c>
      <c r="C46"/>
      <c r="D46"/>
      <c r="E46"/>
    </row>
    <row r="50" spans="1:1" x14ac:dyDescent="0.2">
      <c r="A50" s="35" t="s">
        <v>43</v>
      </c>
    </row>
    <row r="51" spans="1:1" x14ac:dyDescent="0.2">
      <c r="A51" s="25" t="s">
        <v>50</v>
      </c>
    </row>
    <row r="52" spans="1:1" x14ac:dyDescent="0.2">
      <c r="A52" s="25" t="s">
        <v>66</v>
      </c>
    </row>
    <row r="53" spans="1:1" x14ac:dyDescent="0.2">
      <c r="A53" s="25" t="s">
        <v>49</v>
      </c>
    </row>
    <row r="54" spans="1:1" ht="15.75" x14ac:dyDescent="0.25">
      <c r="A54" s="25" t="s">
        <v>51</v>
      </c>
    </row>
    <row r="55" spans="1:1" x14ac:dyDescent="0.2">
      <c r="A55"/>
    </row>
    <row r="56" spans="1:1" x14ac:dyDescent="0.2">
      <c r="A56" t="s">
        <v>52</v>
      </c>
    </row>
    <row r="57" spans="1:1" x14ac:dyDescent="0.2">
      <c r="A57" s="36" t="s">
        <v>53</v>
      </c>
    </row>
  </sheetData>
  <phoneticPr fontId="0" type="noConversion"/>
  <hyperlinks>
    <hyperlink ref="A57" r:id="rId1"/>
  </hyperlinks>
  <pageMargins left="0.75" right="0.75" top="1" bottom="1" header="0.5" footer="0.5"/>
  <pageSetup paperSize="9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6"/>
  <sheetViews>
    <sheetView workbookViewId="0">
      <selection activeCell="Q4" sqref="Q4"/>
    </sheetView>
  </sheetViews>
  <sheetFormatPr defaultRowHeight="12.75" x14ac:dyDescent="0.2"/>
  <cols>
    <col min="2" max="4" width="9.140625" style="2"/>
    <col min="5" max="5" width="10" style="2" customWidth="1"/>
    <col min="6" max="17" width="9.140625" style="2"/>
  </cols>
  <sheetData>
    <row r="1" spans="1:17" ht="15.75" x14ac:dyDescent="0.25">
      <c r="A1" s="1" t="s">
        <v>0</v>
      </c>
    </row>
    <row r="3" spans="1:17" s="4" customFormat="1" x14ac:dyDescent="0.2">
      <c r="B3" s="5" t="s">
        <v>8</v>
      </c>
      <c r="F3" s="6" t="s">
        <v>9</v>
      </c>
      <c r="J3" s="6" t="s">
        <v>10</v>
      </c>
      <c r="N3" s="6" t="s">
        <v>11</v>
      </c>
    </row>
    <row r="4" spans="1:17" x14ac:dyDescent="0.2">
      <c r="C4" s="2" t="s">
        <v>2</v>
      </c>
      <c r="E4" s="20" t="s">
        <v>27</v>
      </c>
      <c r="F4" s="3"/>
      <c r="G4" s="2" t="s">
        <v>2</v>
      </c>
      <c r="I4" s="20" t="s">
        <v>27</v>
      </c>
      <c r="J4" s="3"/>
      <c r="K4" s="2" t="s">
        <v>2</v>
      </c>
      <c r="N4" s="3"/>
      <c r="O4" s="2" t="s">
        <v>2</v>
      </c>
      <c r="Q4" s="20" t="s">
        <v>27</v>
      </c>
    </row>
    <row r="5" spans="1:17" x14ac:dyDescent="0.2">
      <c r="C5" s="2" t="s">
        <v>3</v>
      </c>
      <c r="D5" s="2" t="s">
        <v>5</v>
      </c>
      <c r="E5" s="2" t="s">
        <v>5</v>
      </c>
      <c r="F5" s="3"/>
      <c r="G5" s="2" t="s">
        <v>3</v>
      </c>
      <c r="H5" s="2" t="s">
        <v>5</v>
      </c>
      <c r="I5" s="2" t="s">
        <v>5</v>
      </c>
      <c r="J5" s="3"/>
      <c r="K5" s="2" t="s">
        <v>3</v>
      </c>
      <c r="L5" s="2" t="s">
        <v>5</v>
      </c>
      <c r="M5" s="2" t="s">
        <v>5</v>
      </c>
      <c r="N5" s="3"/>
      <c r="O5" s="2" t="s">
        <v>3</v>
      </c>
      <c r="P5" s="2" t="s">
        <v>5</v>
      </c>
      <c r="Q5" s="2" t="s">
        <v>5</v>
      </c>
    </row>
    <row r="6" spans="1:17" ht="14.25" x14ac:dyDescent="0.2">
      <c r="A6" s="2" t="s">
        <v>1</v>
      </c>
      <c r="B6" s="2" t="s">
        <v>7</v>
      </c>
      <c r="C6" s="2" t="s">
        <v>4</v>
      </c>
      <c r="D6" s="2" t="s">
        <v>6</v>
      </c>
      <c r="E6" s="2" t="s">
        <v>6</v>
      </c>
      <c r="F6" s="3" t="s">
        <v>7</v>
      </c>
      <c r="G6" s="2" t="s">
        <v>4</v>
      </c>
      <c r="H6" s="2" t="s">
        <v>6</v>
      </c>
      <c r="I6" s="2" t="s">
        <v>6</v>
      </c>
      <c r="J6" s="3" t="s">
        <v>7</v>
      </c>
      <c r="K6" s="2" t="s">
        <v>4</v>
      </c>
      <c r="L6" s="2" t="s">
        <v>6</v>
      </c>
      <c r="M6" s="2" t="s">
        <v>12</v>
      </c>
      <c r="N6" s="3" t="s">
        <v>7</v>
      </c>
      <c r="O6" s="2" t="s">
        <v>4</v>
      </c>
      <c r="P6" s="2" t="s">
        <v>6</v>
      </c>
      <c r="Q6" s="2" t="s">
        <v>6</v>
      </c>
    </row>
    <row r="7" spans="1:17" x14ac:dyDescent="0.2">
      <c r="A7" s="2">
        <v>1852</v>
      </c>
      <c r="B7" s="9">
        <v>1.0549999999999999</v>
      </c>
      <c r="C7" s="2">
        <v>2.91</v>
      </c>
      <c r="D7" s="13">
        <f>B7*C7*10</f>
        <v>30.700500000000002</v>
      </c>
      <c r="E7" s="2">
        <v>30.7</v>
      </c>
      <c r="F7" s="3"/>
      <c r="J7" s="11">
        <v>1.17</v>
      </c>
      <c r="K7" s="2">
        <v>2.62</v>
      </c>
      <c r="L7" s="13">
        <f>J7*K7*10</f>
        <v>30.654</v>
      </c>
      <c r="M7" s="2">
        <v>30.7</v>
      </c>
      <c r="N7" s="11">
        <v>1.17</v>
      </c>
      <c r="O7" s="2">
        <v>2.62</v>
      </c>
      <c r="P7" s="13">
        <f>N7*O7*10</f>
        <v>30.654</v>
      </c>
      <c r="Q7" s="13">
        <v>30.7</v>
      </c>
    </row>
    <row r="8" spans="1:17" x14ac:dyDescent="0.2">
      <c r="A8" s="2">
        <v>1882</v>
      </c>
      <c r="B8" s="7">
        <v>0.91</v>
      </c>
      <c r="C8" s="7">
        <v>2.91</v>
      </c>
      <c r="D8" s="13">
        <f t="shared" ref="D8:D14" si="0">B8*C8*10</f>
        <v>26.481000000000002</v>
      </c>
      <c r="E8" s="2">
        <v>26.5</v>
      </c>
      <c r="F8" s="8">
        <v>1.96</v>
      </c>
      <c r="G8" s="7">
        <v>2.62</v>
      </c>
      <c r="H8" s="13">
        <f t="shared" ref="H8:H14" si="1">F8*G8*10</f>
        <v>51.352000000000004</v>
      </c>
      <c r="I8" s="2">
        <v>51.4</v>
      </c>
      <c r="J8" s="8">
        <v>2.39</v>
      </c>
      <c r="K8" s="7">
        <v>2.34</v>
      </c>
      <c r="L8" s="13">
        <f t="shared" ref="L8:L14" si="2">J8*K8*10</f>
        <v>55.926000000000002</v>
      </c>
      <c r="M8" s="2">
        <v>59.9</v>
      </c>
      <c r="N8" s="8">
        <v>1.08</v>
      </c>
      <c r="O8" s="7">
        <v>2.62</v>
      </c>
      <c r="P8" s="13">
        <f t="shared" ref="P8:P14" si="3">N8*O8*10</f>
        <v>28.295999999999999</v>
      </c>
      <c r="Q8" s="13">
        <v>28.3</v>
      </c>
    </row>
    <row r="9" spans="1:17" ht="14.25" x14ac:dyDescent="0.2">
      <c r="A9" s="2">
        <v>1913</v>
      </c>
      <c r="B9" s="7">
        <v>0.94</v>
      </c>
      <c r="C9" s="2">
        <v>2.91</v>
      </c>
      <c r="D9" s="13">
        <f>B9*C9*10</f>
        <v>27.353999999999999</v>
      </c>
      <c r="E9" s="20" t="s">
        <v>28</v>
      </c>
      <c r="F9" s="8">
        <v>1.68</v>
      </c>
      <c r="G9" s="7">
        <v>2.62</v>
      </c>
      <c r="H9" s="13">
        <f t="shared" si="1"/>
        <v>44.016000000000005</v>
      </c>
      <c r="I9" s="20" t="s">
        <v>32</v>
      </c>
      <c r="J9" s="8">
        <v>3.01</v>
      </c>
      <c r="K9" s="7">
        <v>2.4300000000000002</v>
      </c>
      <c r="L9" s="13">
        <f t="shared" si="2"/>
        <v>73.143000000000001</v>
      </c>
      <c r="M9" s="2">
        <v>75.5</v>
      </c>
      <c r="N9" s="8">
        <v>1.0900000000000001</v>
      </c>
      <c r="O9" s="7">
        <v>2.62</v>
      </c>
      <c r="P9" s="13">
        <f t="shared" si="3"/>
        <v>28.558000000000003</v>
      </c>
      <c r="Q9" s="24" t="s">
        <v>34</v>
      </c>
    </row>
    <row r="10" spans="1:17" ht="14.25" x14ac:dyDescent="0.2">
      <c r="A10" s="2">
        <v>1946</v>
      </c>
      <c r="B10" s="7">
        <v>0.9</v>
      </c>
      <c r="C10" s="7">
        <v>2.91</v>
      </c>
      <c r="D10" s="13">
        <f t="shared" si="0"/>
        <v>26.19</v>
      </c>
      <c r="E10" s="20" t="s">
        <v>29</v>
      </c>
      <c r="F10" s="8">
        <v>1.51</v>
      </c>
      <c r="G10" s="7">
        <v>2.62</v>
      </c>
      <c r="H10" s="13">
        <f t="shared" si="1"/>
        <v>39.562000000000005</v>
      </c>
      <c r="I10" s="20" t="s">
        <v>33</v>
      </c>
      <c r="J10" s="8">
        <v>3.07</v>
      </c>
      <c r="K10" s="7">
        <v>2.35</v>
      </c>
      <c r="L10" s="13">
        <f t="shared" si="2"/>
        <v>72.144999999999996</v>
      </c>
      <c r="M10" s="2">
        <v>76.3</v>
      </c>
      <c r="N10" s="8">
        <v>1.1499999999999999</v>
      </c>
      <c r="O10" s="7">
        <v>2.62</v>
      </c>
      <c r="P10" s="13">
        <f t="shared" si="3"/>
        <v>30.13</v>
      </c>
      <c r="Q10" s="24" t="s">
        <v>35</v>
      </c>
    </row>
    <row r="11" spans="1:17" x14ac:dyDescent="0.2">
      <c r="A11" s="2">
        <v>1965</v>
      </c>
      <c r="B11" s="7">
        <v>0.83</v>
      </c>
      <c r="C11" s="2">
        <v>2.91</v>
      </c>
      <c r="D11" s="13">
        <f t="shared" si="0"/>
        <v>24.152999999999999</v>
      </c>
      <c r="F11" s="8">
        <v>1.35</v>
      </c>
      <c r="G11" s="7">
        <v>2.62</v>
      </c>
      <c r="H11" s="13">
        <f t="shared" si="1"/>
        <v>35.370000000000005</v>
      </c>
      <c r="J11" s="8">
        <v>3.44</v>
      </c>
      <c r="K11" s="9">
        <v>2.31</v>
      </c>
      <c r="L11" s="13">
        <f t="shared" si="2"/>
        <v>79.463999999999999</v>
      </c>
      <c r="M11" s="10">
        <v>87.2</v>
      </c>
      <c r="N11" s="8">
        <v>0.92</v>
      </c>
      <c r="O11" s="7">
        <v>2.62</v>
      </c>
      <c r="P11" s="13">
        <f t="shared" si="3"/>
        <v>24.103999999999999</v>
      </c>
      <c r="Q11" s="13"/>
    </row>
    <row r="12" spans="1:17" x14ac:dyDescent="0.2">
      <c r="A12" s="2">
        <v>1975</v>
      </c>
      <c r="B12" s="7">
        <v>0.91</v>
      </c>
      <c r="C12" s="7">
        <v>2.91</v>
      </c>
      <c r="D12" s="13">
        <f t="shared" si="0"/>
        <v>26.481000000000002</v>
      </c>
      <c r="E12" s="2">
        <v>26.5</v>
      </c>
      <c r="F12" s="8">
        <v>1.58</v>
      </c>
      <c r="G12" s="7">
        <v>2.62</v>
      </c>
      <c r="H12" s="13">
        <f t="shared" si="1"/>
        <v>41.396000000000008</v>
      </c>
      <c r="I12" s="2">
        <v>41.4</v>
      </c>
      <c r="J12" s="8">
        <v>3.38</v>
      </c>
      <c r="K12" s="7">
        <v>2.29</v>
      </c>
      <c r="L12" s="13">
        <f t="shared" si="2"/>
        <v>77.402000000000001</v>
      </c>
      <c r="M12" s="2">
        <v>86.8</v>
      </c>
      <c r="N12" s="8">
        <v>0.96</v>
      </c>
      <c r="O12" s="7">
        <v>2.62</v>
      </c>
      <c r="P12" s="13">
        <f t="shared" si="3"/>
        <v>25.152000000000001</v>
      </c>
      <c r="Q12" s="13">
        <v>25.2</v>
      </c>
    </row>
    <row r="13" spans="1:17" x14ac:dyDescent="0.2">
      <c r="A13" s="2">
        <v>1982</v>
      </c>
      <c r="B13" s="7">
        <v>0.8</v>
      </c>
      <c r="C13" s="2">
        <v>2.91</v>
      </c>
      <c r="D13" s="13">
        <f t="shared" si="0"/>
        <v>23.28</v>
      </c>
      <c r="F13" s="8">
        <v>1.35</v>
      </c>
      <c r="G13" s="7">
        <v>2.62</v>
      </c>
      <c r="H13" s="13">
        <f t="shared" si="1"/>
        <v>35.370000000000005</v>
      </c>
      <c r="J13" s="8">
        <v>3.32</v>
      </c>
      <c r="K13" s="9">
        <v>2.29</v>
      </c>
      <c r="L13" s="13">
        <f t="shared" si="2"/>
        <v>76.027999999999992</v>
      </c>
      <c r="M13" s="10">
        <v>85.4</v>
      </c>
      <c r="N13" s="8">
        <v>0.9</v>
      </c>
      <c r="O13" s="7">
        <v>2.62</v>
      </c>
      <c r="P13" s="13">
        <f t="shared" si="3"/>
        <v>23.580000000000002</v>
      </c>
      <c r="Q13" s="13"/>
    </row>
    <row r="14" spans="1:17" x14ac:dyDescent="0.2">
      <c r="A14" s="2">
        <v>1998</v>
      </c>
      <c r="B14" s="7">
        <v>0.94</v>
      </c>
      <c r="C14" s="7">
        <v>2.91</v>
      </c>
      <c r="D14" s="13">
        <f t="shared" si="0"/>
        <v>27.353999999999999</v>
      </c>
      <c r="F14" s="8">
        <v>1.5</v>
      </c>
      <c r="G14" s="7">
        <v>2.62</v>
      </c>
      <c r="H14" s="13">
        <f t="shared" si="1"/>
        <v>39.300000000000004</v>
      </c>
      <c r="J14" s="8">
        <v>3.65</v>
      </c>
      <c r="K14" s="9">
        <v>2.29</v>
      </c>
      <c r="L14" s="13">
        <f t="shared" si="2"/>
        <v>83.584999999999994</v>
      </c>
      <c r="M14" s="14">
        <v>93</v>
      </c>
      <c r="N14" s="8">
        <v>1.02</v>
      </c>
      <c r="O14" s="7">
        <v>2.62</v>
      </c>
      <c r="P14" s="13">
        <f t="shared" si="3"/>
        <v>26.724</v>
      </c>
      <c r="Q14" s="13"/>
    </row>
    <row r="16" spans="1:17" x14ac:dyDescent="0.2">
      <c r="L16" s="2" t="s">
        <v>20</v>
      </c>
      <c r="M16" s="2">
        <v>4.2</v>
      </c>
    </row>
    <row r="17" spans="1:16" customFormat="1" ht="14.25" x14ac:dyDescent="0.2">
      <c r="A17" s="15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21</v>
      </c>
      <c r="M17" s="2">
        <v>9.4</v>
      </c>
      <c r="N17" s="2"/>
      <c r="O17" s="2"/>
      <c r="P17" s="2"/>
    </row>
    <row r="18" spans="1:16" customFormat="1" ht="14.25" x14ac:dyDescent="0.2">
      <c r="A18" s="15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Format="1" x14ac:dyDescent="0.2">
      <c r="A19" s="16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Format="1" ht="14.25" x14ac:dyDescent="0.2">
      <c r="A20" s="16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Format="1" ht="14.25" x14ac:dyDescent="0.2">
      <c r="A21" s="16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Format="1" x14ac:dyDescent="0.2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Format="1" x14ac:dyDescent="0.2">
      <c r="A23" s="12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Format="1" x14ac:dyDescent="0.2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Format="1" x14ac:dyDescent="0.2">
      <c r="A25" s="2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 x14ac:dyDescent="0.2">
      <c r="B26" s="17"/>
      <c r="C26" s="17"/>
      <c r="D26" s="17"/>
      <c r="E26" s="17"/>
      <c r="F26" s="17"/>
      <c r="G26" s="17"/>
      <c r="H26" s="17"/>
      <c r="I26" s="17"/>
      <c r="J26" s="17"/>
      <c r="K26" s="2"/>
      <c r="L26" s="2"/>
      <c r="M26" s="2"/>
      <c r="N26" s="2"/>
      <c r="O26" s="2"/>
      <c r="P26" s="2"/>
    </row>
    <row r="27" spans="1:16" customFormat="1" x14ac:dyDescent="0.2">
      <c r="B27" s="18"/>
      <c r="C27" s="2"/>
      <c r="D27" s="2"/>
      <c r="E27" s="20" t="s">
        <v>38</v>
      </c>
      <c r="F27" s="2"/>
      <c r="G27" s="2"/>
      <c r="H27" s="2"/>
      <c r="I27" s="2"/>
      <c r="J27" s="2"/>
      <c r="K27" s="3"/>
      <c r="L27" s="2"/>
      <c r="M27" s="20" t="s">
        <v>39</v>
      </c>
      <c r="N27" s="2"/>
      <c r="O27" s="2"/>
      <c r="P27" s="2"/>
    </row>
    <row r="28" spans="1:16" customFormat="1" x14ac:dyDescent="0.2">
      <c r="B28" s="3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  <c r="O28" s="2"/>
      <c r="P28" s="2"/>
    </row>
    <row r="29" spans="1:16" customFormat="1" x14ac:dyDescent="0.2">
      <c r="B29" s="3"/>
      <c r="C29" s="2"/>
      <c r="D29" s="2"/>
      <c r="E29" s="2" t="s">
        <v>36</v>
      </c>
      <c r="F29" s="2" t="s">
        <v>17</v>
      </c>
      <c r="G29" s="4" t="s">
        <v>19</v>
      </c>
      <c r="H29" s="4"/>
      <c r="I29" s="2" t="s">
        <v>16</v>
      </c>
      <c r="J29" s="2"/>
      <c r="K29" s="3"/>
      <c r="L29" s="2"/>
      <c r="M29" s="2" t="s">
        <v>23</v>
      </c>
      <c r="N29" s="2" t="s">
        <v>17</v>
      </c>
      <c r="O29" s="2" t="s">
        <v>18</v>
      </c>
      <c r="P29" s="2" t="s">
        <v>16</v>
      </c>
    </row>
    <row r="30" spans="1:16" customFormat="1" x14ac:dyDescent="0.2">
      <c r="B30" s="3"/>
      <c r="C30" s="2">
        <v>1852</v>
      </c>
      <c r="D30" s="2"/>
      <c r="E30" s="10">
        <v>30.7</v>
      </c>
      <c r="F30" s="10">
        <v>30.7</v>
      </c>
      <c r="G30" s="2"/>
      <c r="H30" s="2"/>
      <c r="I30" s="10">
        <v>30.7</v>
      </c>
      <c r="J30" s="2"/>
      <c r="K30" s="3"/>
      <c r="L30" s="2">
        <v>1852</v>
      </c>
      <c r="M30" s="9">
        <v>1.0549999999999999</v>
      </c>
      <c r="N30" s="10">
        <v>1.17</v>
      </c>
      <c r="O30" s="2"/>
      <c r="P30" s="10">
        <v>1.17</v>
      </c>
    </row>
    <row r="31" spans="1:16" customFormat="1" x14ac:dyDescent="0.2">
      <c r="B31" s="3"/>
      <c r="C31" s="2">
        <v>1882</v>
      </c>
      <c r="D31" s="2"/>
      <c r="E31" s="2">
        <v>26.5</v>
      </c>
      <c r="F31" s="2">
        <v>59.9</v>
      </c>
      <c r="G31" s="2">
        <v>51.4</v>
      </c>
      <c r="H31" s="2"/>
      <c r="I31" s="2">
        <v>28.3</v>
      </c>
      <c r="J31" s="2"/>
      <c r="K31" s="3"/>
      <c r="L31" s="2">
        <v>1882</v>
      </c>
      <c r="M31" s="2">
        <v>0.91</v>
      </c>
      <c r="N31" s="2">
        <v>2.39</v>
      </c>
      <c r="O31" s="2">
        <v>1.96</v>
      </c>
      <c r="P31" s="2">
        <v>1.08</v>
      </c>
    </row>
    <row r="32" spans="1:16" customFormat="1" x14ac:dyDescent="0.2">
      <c r="B32" s="3"/>
      <c r="C32" s="2">
        <v>1913</v>
      </c>
      <c r="D32" s="2"/>
      <c r="E32" s="2">
        <v>26.8</v>
      </c>
      <c r="F32" s="2">
        <v>75.5</v>
      </c>
      <c r="G32" s="13">
        <v>43.2</v>
      </c>
      <c r="H32" s="13"/>
      <c r="I32" s="2">
        <v>27.8</v>
      </c>
      <c r="J32" s="2"/>
      <c r="K32" s="3"/>
      <c r="L32" s="2">
        <v>1913</v>
      </c>
      <c r="M32" s="2">
        <v>0.94</v>
      </c>
      <c r="N32" s="2">
        <v>3.01</v>
      </c>
      <c r="O32" s="7">
        <v>1.68</v>
      </c>
      <c r="P32" s="2">
        <v>1.0900000000000001</v>
      </c>
    </row>
    <row r="33" spans="2:16" customFormat="1" x14ac:dyDescent="0.2">
      <c r="B33" s="3"/>
      <c r="C33" s="2">
        <v>1946</v>
      </c>
      <c r="D33" s="2"/>
      <c r="E33" s="2">
        <v>25.3</v>
      </c>
      <c r="F33" s="2">
        <v>76.3</v>
      </c>
      <c r="G33" s="2">
        <v>38.799999999999997</v>
      </c>
      <c r="H33" s="2"/>
      <c r="I33" s="2">
        <v>29.3</v>
      </c>
      <c r="J33" s="2"/>
      <c r="K33" s="3"/>
      <c r="L33" s="2">
        <v>1946</v>
      </c>
      <c r="M33" s="7">
        <v>0.9</v>
      </c>
      <c r="N33" s="2">
        <v>3.07</v>
      </c>
      <c r="O33" s="2">
        <v>1.51</v>
      </c>
      <c r="P33" s="2">
        <v>1.1499999999999999</v>
      </c>
    </row>
    <row r="34" spans="2:16" customFormat="1" x14ac:dyDescent="0.2">
      <c r="B34" s="3"/>
      <c r="C34" s="2">
        <v>1965</v>
      </c>
      <c r="D34" s="2"/>
      <c r="E34" s="2">
        <v>24.2</v>
      </c>
      <c r="F34" s="22">
        <v>87.2</v>
      </c>
      <c r="G34" s="2">
        <v>35.4</v>
      </c>
      <c r="H34" s="2"/>
      <c r="I34" s="2">
        <v>24.1</v>
      </c>
      <c r="J34" s="2"/>
      <c r="K34" s="3"/>
      <c r="L34" s="2">
        <v>1965</v>
      </c>
      <c r="M34" s="2">
        <v>0.83</v>
      </c>
      <c r="N34" s="2">
        <v>3.44</v>
      </c>
      <c r="O34" s="2">
        <v>1.35</v>
      </c>
      <c r="P34" s="2">
        <v>0.92</v>
      </c>
    </row>
    <row r="35" spans="2:16" customFormat="1" x14ac:dyDescent="0.2">
      <c r="B35" s="3"/>
      <c r="C35" s="2">
        <v>1975</v>
      </c>
      <c r="D35" s="2"/>
      <c r="E35" s="2">
        <v>26.5</v>
      </c>
      <c r="F35" s="2">
        <v>86.8</v>
      </c>
      <c r="G35" s="2">
        <v>41.4</v>
      </c>
      <c r="H35" s="2"/>
      <c r="I35" s="2">
        <v>25.2</v>
      </c>
      <c r="J35" s="2"/>
      <c r="K35" s="3"/>
      <c r="L35" s="2">
        <v>1975</v>
      </c>
      <c r="M35" s="2">
        <v>0.91</v>
      </c>
      <c r="N35" s="2">
        <v>3.38</v>
      </c>
      <c r="O35" s="2">
        <v>1.58</v>
      </c>
      <c r="P35" s="2">
        <v>0.96</v>
      </c>
    </row>
    <row r="36" spans="2:16" customFormat="1" x14ac:dyDescent="0.2">
      <c r="B36" s="3"/>
      <c r="C36" s="2">
        <v>1982</v>
      </c>
      <c r="D36" s="2"/>
      <c r="E36" s="2">
        <v>23.3</v>
      </c>
      <c r="F36" s="22">
        <v>85.4</v>
      </c>
      <c r="G36" s="2">
        <v>35.4</v>
      </c>
      <c r="H36" s="2"/>
      <c r="I36" s="2">
        <v>23.6</v>
      </c>
      <c r="J36" s="2"/>
      <c r="K36" s="3"/>
      <c r="L36" s="2">
        <v>1982</v>
      </c>
      <c r="M36" s="7">
        <v>0.8</v>
      </c>
      <c r="N36" s="2">
        <v>3.32</v>
      </c>
      <c r="O36" s="2">
        <v>1.35</v>
      </c>
      <c r="P36" s="7">
        <v>0.9</v>
      </c>
    </row>
    <row r="37" spans="2:16" customFormat="1" x14ac:dyDescent="0.2">
      <c r="B37" s="3"/>
      <c r="C37" s="2">
        <v>1998</v>
      </c>
      <c r="D37" s="2"/>
      <c r="E37" s="2">
        <v>27.4</v>
      </c>
      <c r="F37" s="30">
        <v>93</v>
      </c>
      <c r="G37" s="2">
        <v>39.299999999999997</v>
      </c>
      <c r="H37" s="2"/>
      <c r="I37" s="2">
        <v>26.7</v>
      </c>
      <c r="J37" s="2"/>
      <c r="K37" s="3"/>
      <c r="L37" s="2">
        <v>1998</v>
      </c>
      <c r="M37" s="2">
        <v>0.94</v>
      </c>
      <c r="N37" s="7">
        <v>3.65</v>
      </c>
      <c r="O37" s="7">
        <v>1.5</v>
      </c>
      <c r="P37" s="2">
        <v>1.02</v>
      </c>
    </row>
    <row r="38" spans="2:16" customFormat="1" x14ac:dyDescent="0.2">
      <c r="B38" s="19"/>
      <c r="C38" s="17"/>
      <c r="D38" s="17"/>
      <c r="E38" s="17"/>
      <c r="F38" s="17"/>
      <c r="G38" s="17"/>
      <c r="H38" s="17"/>
      <c r="I38" s="17"/>
      <c r="J38" s="17"/>
      <c r="K38" s="3"/>
      <c r="L38" s="2"/>
      <c r="M38" s="2"/>
      <c r="N38" s="2"/>
      <c r="O38" s="2"/>
      <c r="P38" s="2"/>
    </row>
    <row r="39" spans="2:16" customFormat="1" x14ac:dyDescent="0.2">
      <c r="B39" s="12" t="s">
        <v>13</v>
      </c>
      <c r="C39" s="2"/>
      <c r="D39" s="2"/>
      <c r="E39" s="2"/>
      <c r="F39" s="2"/>
      <c r="G39" s="2"/>
      <c r="H39" s="2"/>
      <c r="I39" s="2"/>
      <c r="J39" s="2"/>
      <c r="K39" s="2"/>
      <c r="L39" s="16" t="s">
        <v>40</v>
      </c>
      <c r="M39" s="2"/>
      <c r="N39" s="2"/>
      <c r="O39" s="2"/>
      <c r="P39" s="2"/>
    </row>
    <row r="40" spans="2:16" customFormat="1" x14ac:dyDescent="0.2">
      <c r="B40" s="16" t="s">
        <v>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customFormat="1" x14ac:dyDescent="0.2">
      <c r="B41" s="25" t="s">
        <v>42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3" spans="2:16" customFormat="1" x14ac:dyDescent="0.2">
      <c r="B43" s="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customForma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</row>
    <row r="45" spans="2:16" customFormat="1" x14ac:dyDescent="0.2">
      <c r="B45" s="2"/>
      <c r="C45" s="2"/>
      <c r="D45" s="4" t="s">
        <v>37</v>
      </c>
      <c r="E45" s="2"/>
      <c r="F45" s="2"/>
      <c r="G45" s="2"/>
      <c r="H45" s="2"/>
      <c r="I45" s="2"/>
      <c r="J45" s="2"/>
      <c r="K45" s="2"/>
      <c r="M45" s="25" t="s">
        <v>24</v>
      </c>
      <c r="N45" s="2"/>
      <c r="O45" s="2"/>
      <c r="P45" s="2"/>
    </row>
    <row r="46" spans="2:16" customFormat="1" x14ac:dyDescent="0.2">
      <c r="B46" s="2"/>
      <c r="C46" s="2" t="s">
        <v>1</v>
      </c>
      <c r="D46" s="20" t="s">
        <v>23</v>
      </c>
      <c r="E46" s="20" t="s">
        <v>17</v>
      </c>
      <c r="F46" s="20" t="s">
        <v>26</v>
      </c>
      <c r="G46" s="20" t="s">
        <v>25</v>
      </c>
      <c r="H46" s="2"/>
      <c r="I46" s="2"/>
      <c r="J46" s="2"/>
      <c r="K46" s="2"/>
      <c r="L46" s="2" t="s">
        <v>1</v>
      </c>
      <c r="M46" s="20" t="s">
        <v>23</v>
      </c>
      <c r="N46" s="20" t="s">
        <v>17</v>
      </c>
      <c r="O46" s="20" t="s">
        <v>26</v>
      </c>
      <c r="P46" s="20" t="s">
        <v>25</v>
      </c>
    </row>
    <row r="47" spans="2:16" customFormat="1" x14ac:dyDescent="0.2">
      <c r="B47" s="2"/>
      <c r="C47" s="2">
        <v>1852</v>
      </c>
      <c r="D47" s="2">
        <v>2.91</v>
      </c>
      <c r="E47" s="2">
        <v>2.62</v>
      </c>
      <c r="F47" s="2"/>
      <c r="G47" s="2">
        <v>2.62</v>
      </c>
      <c r="H47" s="2"/>
      <c r="I47" s="2"/>
      <c r="J47" s="2"/>
      <c r="K47" s="2"/>
      <c r="L47" s="2">
        <v>1852</v>
      </c>
      <c r="M47" s="7">
        <f>D47/23*10</f>
        <v>1.2652173913043478</v>
      </c>
      <c r="N47" s="7">
        <f>E47/23*10</f>
        <v>1.1391304347826088</v>
      </c>
      <c r="O47" s="2"/>
      <c r="P47" s="7">
        <f>G47/23*10</f>
        <v>1.1391304347826088</v>
      </c>
    </row>
    <row r="48" spans="2:16" customFormat="1" x14ac:dyDescent="0.2">
      <c r="B48" s="2"/>
      <c r="C48" s="2">
        <v>1882</v>
      </c>
      <c r="D48" s="7">
        <v>2.91</v>
      </c>
      <c r="E48" s="7">
        <v>2.34</v>
      </c>
      <c r="F48" s="7">
        <v>2.62</v>
      </c>
      <c r="G48" s="7">
        <v>2.62</v>
      </c>
      <c r="H48" s="2"/>
      <c r="I48" s="2"/>
      <c r="J48" s="2"/>
      <c r="K48" s="2"/>
      <c r="L48" s="2">
        <v>1882</v>
      </c>
      <c r="M48" s="7">
        <f t="shared" ref="M48:O54" si="4">D48/23*10</f>
        <v>1.2652173913043478</v>
      </c>
      <c r="N48" s="7">
        <f t="shared" si="4"/>
        <v>1.017391304347826</v>
      </c>
      <c r="O48" s="7">
        <f>F48/23*10</f>
        <v>1.1391304347826088</v>
      </c>
      <c r="P48" s="7">
        <f t="shared" ref="P48:P54" si="5">G48/23*10</f>
        <v>1.1391304347826088</v>
      </c>
    </row>
    <row r="49" spans="1:18" x14ac:dyDescent="0.2">
      <c r="C49" s="2">
        <v>1913</v>
      </c>
      <c r="D49" s="2">
        <v>2.91</v>
      </c>
      <c r="E49" s="7">
        <v>2.4300000000000002</v>
      </c>
      <c r="F49" s="7">
        <v>2.62</v>
      </c>
      <c r="G49" s="7">
        <v>2.62</v>
      </c>
      <c r="L49" s="2">
        <v>1913</v>
      </c>
      <c r="M49" s="7">
        <f t="shared" si="4"/>
        <v>1.2652173913043478</v>
      </c>
      <c r="N49" s="7">
        <f t="shared" si="4"/>
        <v>1.0565217391304349</v>
      </c>
      <c r="O49" s="7">
        <f t="shared" si="4"/>
        <v>1.1391304347826088</v>
      </c>
      <c r="P49" s="7">
        <f t="shared" si="5"/>
        <v>1.1391304347826088</v>
      </c>
    </row>
    <row r="50" spans="1:18" x14ac:dyDescent="0.2">
      <c r="C50" s="2">
        <v>1946</v>
      </c>
      <c r="D50" s="7">
        <v>2.91</v>
      </c>
      <c r="E50" s="7">
        <v>2.35</v>
      </c>
      <c r="F50" s="7">
        <v>2.62</v>
      </c>
      <c r="G50" s="7">
        <v>2.62</v>
      </c>
      <c r="L50" s="2">
        <v>1946</v>
      </c>
      <c r="M50" s="7">
        <f t="shared" si="4"/>
        <v>1.2652173913043478</v>
      </c>
      <c r="N50" s="7">
        <f t="shared" si="4"/>
        <v>1.0217391304347827</v>
      </c>
      <c r="O50" s="7">
        <f t="shared" si="4"/>
        <v>1.1391304347826088</v>
      </c>
      <c r="P50" s="7">
        <f t="shared" si="5"/>
        <v>1.1391304347826088</v>
      </c>
    </row>
    <row r="51" spans="1:18" x14ac:dyDescent="0.2">
      <c r="C51" s="2">
        <v>1965</v>
      </c>
      <c r="D51" s="2">
        <v>2.91</v>
      </c>
      <c r="E51" s="9">
        <v>2.31</v>
      </c>
      <c r="F51" s="7">
        <v>2.62</v>
      </c>
      <c r="G51" s="7">
        <v>2.62</v>
      </c>
      <c r="L51" s="2">
        <v>1965</v>
      </c>
      <c r="M51" s="7">
        <f t="shared" si="4"/>
        <v>1.2652173913043478</v>
      </c>
      <c r="N51" s="29">
        <f t="shared" si="4"/>
        <v>1.0043478260869565</v>
      </c>
      <c r="O51" s="7">
        <f t="shared" si="4"/>
        <v>1.1391304347826088</v>
      </c>
      <c r="P51" s="7">
        <f t="shared" si="5"/>
        <v>1.1391304347826088</v>
      </c>
    </row>
    <row r="52" spans="1:18" x14ac:dyDescent="0.2">
      <c r="C52" s="2">
        <v>1975</v>
      </c>
      <c r="D52" s="7">
        <v>2.91</v>
      </c>
      <c r="E52" s="7">
        <v>2.29</v>
      </c>
      <c r="F52" s="7">
        <v>2.62</v>
      </c>
      <c r="G52" s="7">
        <v>2.62</v>
      </c>
      <c r="L52" s="2">
        <v>1975</v>
      </c>
      <c r="M52" s="7">
        <f t="shared" si="4"/>
        <v>1.2652173913043478</v>
      </c>
      <c r="N52" s="7">
        <f t="shared" si="4"/>
        <v>0.9956521739130435</v>
      </c>
      <c r="O52" s="7">
        <f t="shared" si="4"/>
        <v>1.1391304347826088</v>
      </c>
      <c r="P52" s="7">
        <f t="shared" si="5"/>
        <v>1.1391304347826088</v>
      </c>
    </row>
    <row r="53" spans="1:18" x14ac:dyDescent="0.2">
      <c r="C53" s="2">
        <v>1982</v>
      </c>
      <c r="D53" s="2">
        <v>2.91</v>
      </c>
      <c r="E53" s="9">
        <v>2.29</v>
      </c>
      <c r="F53" s="7">
        <v>2.62</v>
      </c>
      <c r="G53" s="7">
        <v>2.62</v>
      </c>
      <c r="L53" s="2">
        <v>1982</v>
      </c>
      <c r="M53" s="7">
        <f t="shared" si="4"/>
        <v>1.2652173913043478</v>
      </c>
      <c r="N53" s="29">
        <f t="shared" si="4"/>
        <v>0.9956521739130435</v>
      </c>
      <c r="O53" s="7">
        <f t="shared" si="4"/>
        <v>1.1391304347826088</v>
      </c>
      <c r="P53" s="7">
        <f t="shared" si="5"/>
        <v>1.1391304347826088</v>
      </c>
    </row>
    <row r="54" spans="1:18" x14ac:dyDescent="0.2">
      <c r="C54" s="2">
        <v>1998</v>
      </c>
      <c r="D54" s="7">
        <v>2.91</v>
      </c>
      <c r="E54" s="9">
        <v>2.29</v>
      </c>
      <c r="F54" s="7">
        <v>2.62</v>
      </c>
      <c r="G54" s="7">
        <v>2.62</v>
      </c>
      <c r="L54" s="2">
        <v>1998</v>
      </c>
      <c r="M54" s="7">
        <f t="shared" si="4"/>
        <v>1.2652173913043478</v>
      </c>
      <c r="N54" s="29">
        <f t="shared" si="4"/>
        <v>0.9956521739130435</v>
      </c>
      <c r="O54" s="7">
        <f t="shared" si="4"/>
        <v>1.1391304347826088</v>
      </c>
      <c r="P54" s="7">
        <f t="shared" si="5"/>
        <v>1.1391304347826088</v>
      </c>
    </row>
    <row r="55" spans="1:18" x14ac:dyDescent="0.2">
      <c r="I55" s="26"/>
      <c r="J55" s="26"/>
      <c r="K55" s="26"/>
      <c r="L55" s="26"/>
      <c r="M55" s="26"/>
      <c r="N55" s="26"/>
      <c r="O55" s="26"/>
    </row>
    <row r="56" spans="1:18" x14ac:dyDescent="0.2">
      <c r="A56" s="16"/>
    </row>
    <row r="58" spans="1:18" x14ac:dyDescent="0.2">
      <c r="A58" s="16" t="s">
        <v>43</v>
      </c>
      <c r="E58" s="27"/>
      <c r="F58" s="27"/>
      <c r="G58" s="27"/>
      <c r="H58" s="27"/>
    </row>
    <row r="59" spans="1:18" ht="15.75" x14ac:dyDescent="0.25">
      <c r="A59" s="34" t="s">
        <v>44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8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18" ht="15.75" x14ac:dyDescent="0.25">
      <c r="A61" s="31"/>
      <c r="B61" s="32"/>
      <c r="C61" s="32"/>
      <c r="D61" s="32"/>
      <c r="E61" s="33"/>
      <c r="F61" s="33"/>
      <c r="G61" s="33"/>
      <c r="H61" s="33"/>
      <c r="I61" s="32"/>
      <c r="J61" s="32"/>
      <c r="K61" s="32"/>
      <c r="L61" s="32"/>
      <c r="M61" s="32"/>
      <c r="N61" s="32"/>
      <c r="O61" s="32"/>
      <c r="P61" s="32"/>
    </row>
    <row r="62" spans="1:18" ht="15.75" x14ac:dyDescent="0.25">
      <c r="A62" s="31"/>
      <c r="B62" s="32"/>
      <c r="C62" s="32"/>
      <c r="D62" s="32"/>
      <c r="E62" s="33"/>
      <c r="F62" s="33"/>
      <c r="G62" s="33"/>
      <c r="H62" s="33"/>
      <c r="I62" s="32"/>
      <c r="J62" s="32"/>
      <c r="K62" s="32"/>
      <c r="L62" s="32"/>
      <c r="M62" s="32"/>
      <c r="N62" s="32"/>
      <c r="O62" s="32"/>
      <c r="P62" s="32"/>
    </row>
    <row r="63" spans="1:18" x14ac:dyDescent="0.2">
      <c r="B63"/>
      <c r="C63"/>
      <c r="D63"/>
      <c r="E63" s="21"/>
      <c r="F63" s="21"/>
      <c r="G63" s="21"/>
      <c r="H63" s="21"/>
      <c r="I63"/>
      <c r="J63"/>
      <c r="K63"/>
      <c r="L63"/>
      <c r="M63"/>
      <c r="N63"/>
      <c r="O63"/>
      <c r="P63"/>
      <c r="Q63"/>
    </row>
    <row r="64" spans="1:18" x14ac:dyDescent="0.2">
      <c r="B64"/>
      <c r="C64"/>
      <c r="D64"/>
      <c r="E64" s="21"/>
      <c r="F64" s="21"/>
      <c r="G64" s="21"/>
      <c r="H64" s="21"/>
      <c r="I64"/>
      <c r="J64"/>
      <c r="K64"/>
      <c r="L64"/>
      <c r="M64"/>
      <c r="N64"/>
      <c r="O64"/>
      <c r="P64"/>
      <c r="Q64"/>
    </row>
    <row r="65" spans="2:17" x14ac:dyDescent="0.2">
      <c r="B65"/>
      <c r="C65"/>
      <c r="D65"/>
      <c r="E65" s="21"/>
      <c r="F65" s="28"/>
      <c r="G65" s="28"/>
      <c r="H65"/>
      <c r="I65"/>
      <c r="J65"/>
      <c r="K65"/>
      <c r="L65"/>
      <c r="M65"/>
      <c r="N65"/>
      <c r="O65"/>
      <c r="P65"/>
      <c r="Q65"/>
    </row>
    <row r="66" spans="2:17" x14ac:dyDescent="0.2">
      <c r="B66"/>
      <c r="C66"/>
      <c r="D66"/>
      <c r="E66" s="21"/>
      <c r="F66" s="21"/>
      <c r="G66" s="21"/>
      <c r="H66" s="21"/>
      <c r="I66"/>
      <c r="J66"/>
      <c r="K66"/>
      <c r="L66"/>
      <c r="M66"/>
      <c r="N66"/>
      <c r="O66"/>
      <c r="P66"/>
      <c r="Q6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Sheet1</vt:lpstr>
      <vt:lpstr>Org C v1</vt:lpstr>
    </vt:vector>
  </TitlesOfParts>
  <Company>Rothamsted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 (RRes-Roth)</cp:lastModifiedBy>
  <cp:lastPrinted>2012-12-12T14:42:25Z</cp:lastPrinted>
  <dcterms:created xsi:type="dcterms:W3CDTF">2008-02-29T11:59:08Z</dcterms:created>
  <dcterms:modified xsi:type="dcterms:W3CDTF">2013-08-06T11:21:43Z</dcterms:modified>
</cp:coreProperties>
</file>