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440" windowHeight="10035" tabRatio="641"/>
  </bookViews>
  <sheets>
    <sheet name="July 2012" sheetId="6" r:id="rId1"/>
    <sheet name="Average monthly " sheetId="3" r:id="rId2"/>
    <sheet name="2012 monthly" sheetId="4" r:id="rId3"/>
    <sheet name="2015 rain" sheetId="2" r:id="rId4"/>
    <sheet name="Long-term temperature" sheetId="7" r:id="rId5"/>
    <sheet name="Temp 5 year mean" sheetId="8" r:id="rId6"/>
  </sheets>
  <definedNames>
    <definedName name="_xlnm._FilterDatabase" localSheetId="4" hidden="1">'Long-term temperature'!$A$3:$C$137</definedName>
  </definedNames>
  <calcPr calcId="145621"/>
</workbook>
</file>

<file path=xl/calcChain.xml><?xml version="1.0" encoding="utf-8"?>
<calcChain xmlns="http://schemas.openxmlformats.org/spreadsheetml/2006/main">
  <c r="F7" i="6" l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6" i="6"/>
  <c r="F40" i="2" l="1"/>
  <c r="D40" i="2"/>
  <c r="B40" i="2"/>
  <c r="F38" i="2"/>
  <c r="D38" i="2"/>
  <c r="B38" i="2"/>
</calcChain>
</file>

<file path=xl/sharedStrings.xml><?xml version="1.0" encoding="utf-8"?>
<sst xmlns="http://schemas.openxmlformats.org/spreadsheetml/2006/main" count="207" uniqueCount="73">
  <si>
    <t>Sunshine</t>
  </si>
  <si>
    <t>Rain</t>
  </si>
  <si>
    <t>Maximum</t>
  </si>
  <si>
    <t>Minimum</t>
  </si>
  <si>
    <t>Hours</t>
  </si>
  <si>
    <t>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</si>
  <si>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</si>
  <si>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</si>
  <si>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</si>
  <si>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</si>
  <si>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</si>
  <si>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</si>
  <si>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</si>
  <si>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</si>
  <si>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</si>
  <si>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</si>
  <si>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</si>
  <si>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</si>
  <si>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</si>
  <si>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day</t>
  </si>
  <si>
    <t>rain</t>
  </si>
  <si>
    <t>Woburn, Beds</t>
  </si>
  <si>
    <t>Brooms Barn, Suffolk</t>
  </si>
  <si>
    <t>Rothamsted, Herts</t>
  </si>
  <si>
    <t>Total</t>
  </si>
  <si>
    <t>Example of rain from three different places in the South East England, July 2015</t>
  </si>
  <si>
    <t xml:space="preserve">How many days </t>
  </si>
  <si>
    <t>with no rain?</t>
  </si>
  <si>
    <t>Average</t>
  </si>
  <si>
    <t>monthly rain</t>
  </si>
  <si>
    <t>for July</t>
  </si>
  <si>
    <t>Month</t>
  </si>
  <si>
    <t xml:space="preserve">Rain </t>
  </si>
  <si>
    <t xml:space="preserve">Maximum </t>
  </si>
  <si>
    <t>Wind Speed</t>
  </si>
  <si>
    <t>Temp</t>
  </si>
  <si>
    <t>°C</t>
  </si>
  <si>
    <t>km/hour</t>
  </si>
  <si>
    <t>Average Temperature °C</t>
  </si>
  <si>
    <t>Monthly weather summary, 2012</t>
  </si>
  <si>
    <t xml:space="preserve">Total </t>
  </si>
  <si>
    <t>Monthly weather Summary : 2012</t>
  </si>
  <si>
    <t>sun</t>
  </si>
  <si>
    <t>km</t>
  </si>
  <si>
    <t>wind</t>
  </si>
  <si>
    <t>hour</t>
  </si>
  <si>
    <t>total</t>
  </si>
  <si>
    <t>maximum</t>
  </si>
  <si>
    <t>minimum</t>
  </si>
  <si>
    <t>temp</t>
  </si>
  <si>
    <t>Average = (maximum + minimum)/2</t>
  </si>
  <si>
    <t>eg in July 1st, average temp = (17.6 + 9.0)/2 = 13.3</t>
  </si>
  <si>
    <t xml:space="preserve">Weather at Rothamsted, Herts. </t>
  </si>
  <si>
    <t>Every day in July 2012:</t>
  </si>
  <si>
    <t>average*</t>
  </si>
  <si>
    <t>* We have calculated average temperature for you:</t>
  </si>
  <si>
    <t>Describe the weather on the opening day of the London 2012 Olympics (July 27th):</t>
  </si>
  <si>
    <t>How does it compare with July 7th?</t>
  </si>
  <si>
    <t>Average monthly weather, Rothamsted, Herts over last 30 years</t>
  </si>
  <si>
    <t>Average monthly weather,  Woburn, Beds over last 30 years</t>
  </si>
  <si>
    <t>Average monthly weather, Brooms Barn, Suffolk over last 30 years</t>
  </si>
  <si>
    <r>
      <t>Rothamsted mean annual air temperature, 1878-2013. Degrees Celsius (</t>
    </r>
    <r>
      <rPr>
        <b/>
        <sz val="12"/>
        <rFont val="Calibri"/>
        <family val="2"/>
      </rPr>
      <t>°</t>
    </r>
    <r>
      <rPr>
        <b/>
        <sz val="12"/>
        <rFont val="Arial"/>
        <family val="2"/>
      </rPr>
      <t>C)</t>
    </r>
  </si>
  <si>
    <t xml:space="preserve">Annual Mean </t>
  </si>
  <si>
    <t>5 year mean</t>
  </si>
  <si>
    <t>Mean 1878 to 1987</t>
  </si>
  <si>
    <t>Mean 1988 to 2013</t>
  </si>
  <si>
    <t>Year (Max)</t>
  </si>
  <si>
    <t>Year (Min)</t>
  </si>
  <si>
    <t>Mean 1878 to 1987:</t>
  </si>
  <si>
    <t>Mean 1988 to 2013:</t>
  </si>
  <si>
    <t xml:space="preserve">Rothamsted 5 year mean annual air temperature, 1878-2013. </t>
  </si>
  <si>
    <t>Degrees Celsius (°C)</t>
  </si>
  <si>
    <t xml:space="preserve">This data is plotted as an Open Access graph on e-RA, and I have included it as a pdf.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</si>
</sst>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\(\+0.00\);[Red]\(\-0.00\)"/>
    <numFmt numFmtId="166" formatCode="\(\+#,##0.00\);[Red]\(\-#,##0.00\)"/>
    <numFmt numFmtId="167" formatCode="0.0000000000000"/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4">
    <xf numFmtId="0" fontId="0" fillId="0" borderId="0" xfId="0"/>
    <xf numFmtId="0" fontId="4" fillId="0" borderId="0" xfId="1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14" fontId="5" fillId="0" borderId="0" xfId="1" applyNumberFormat="1" applyFont="1" applyBorder="1"/>
    <xf numFmtId="0" fontId="6" fillId="0" borderId="0" xfId="1" applyFont="1" applyBorder="1" applyAlignment="1">
      <alignment horizontal="left" vertical="center"/>
    </xf>
    <xf numFmtId="164" fontId="5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1" applyFont="1" applyBorder="1"/>
    <xf numFmtId="167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right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vertical="center" wrapText="1"/>
    </xf>
    <xf numFmtId="14" fontId="8" fillId="2" borderId="4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164" fontId="8" fillId="4" borderId="1" xfId="0" applyNumberFormat="1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vertical="center" wrapText="1"/>
    </xf>
    <xf numFmtId="164" fontId="8" fillId="5" borderId="1" xfId="0" applyNumberFormat="1" applyFont="1" applyFill="1" applyBorder="1" applyAlignment="1">
      <alignment vertical="center" wrapText="1"/>
    </xf>
    <xf numFmtId="0" fontId="0" fillId="0" borderId="0" xfId="0" quotePrefix="1"/>
    <xf numFmtId="164" fontId="0" fillId="0" borderId="0" xfId="0" applyNumberForma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1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" fontId="5" fillId="0" borderId="0" xfId="1" applyNumberFormat="1" applyFont="1"/>
    <xf numFmtId="164" fontId="5" fillId="0" borderId="0" xfId="1" applyNumberFormat="1" applyFont="1" applyAlignment="1">
      <alignment horizontal="center"/>
    </xf>
    <xf numFmtId="166" fontId="5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164" fontId="11" fillId="0" borderId="0" xfId="2" applyNumberFormat="1" applyFont="1" applyAlignment="1">
      <alignment vertical="center"/>
    </xf>
    <xf numFmtId="2" fontId="11" fillId="0" borderId="0" xfId="2" applyNumberFormat="1" applyFont="1" applyAlignment="1">
      <alignment vertical="center"/>
    </xf>
    <xf numFmtId="0" fontId="2" fillId="0" borderId="0" xfId="2" applyFont="1" applyAlignment="1">
      <alignment vertical="center"/>
    </xf>
    <xf numFmtId="0" fontId="9" fillId="0" borderId="0" xfId="2" applyFont="1"/>
    <xf numFmtId="0" fontId="12" fillId="0" borderId="0" xfId="2" applyFont="1"/>
    <xf numFmtId="0" fontId="11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2" fontId="11" fillId="0" borderId="0" xfId="2" applyNumberFormat="1" applyFont="1"/>
    <xf numFmtId="0" fontId="11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2" fontId="0" fillId="0" borderId="0" xfId="0" applyNumberFormat="1"/>
    <xf numFmtId="2" fontId="5" fillId="0" borderId="0" xfId="1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4" fillId="0" borderId="0" xfId="0" applyFont="1"/>
    <xf numFmtId="0" fontId="7" fillId="3" borderId="5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15" fillId="0" borderId="0" xfId="0" applyFont="1"/>
    <xf numFmtId="168" fontId="0" fillId="0" borderId="0" xfId="0" applyNumberFormat="1"/>
    <xf numFmtId="0" fontId="2" fillId="0" borderId="0" xfId="0" applyFont="1"/>
    <xf numFmtId="0" fontId="13" fillId="6" borderId="0" xfId="0" applyFont="1" applyFill="1"/>
    <xf numFmtId="2" fontId="0" fillId="6" borderId="0" xfId="0" applyNumberFormat="1" applyFill="1"/>
    <xf numFmtId="168" fontId="0" fillId="6" borderId="0" xfId="0" applyNumberFormat="1" applyFill="1"/>
    <xf numFmtId="0" fontId="13" fillId="0" borderId="0" xfId="0" applyFont="1"/>
    <xf numFmtId="0" fontId="13" fillId="0" borderId="0" xfId="0" applyFont="1" applyFill="1"/>
    <xf numFmtId="164" fontId="11" fillId="0" borderId="0" xfId="2" applyNumberFormat="1" applyFont="1"/>
    <xf numFmtId="0" fontId="17" fillId="0" borderId="0" xfId="2" applyFont="1" applyAlignment="1">
      <alignment vertical="center"/>
    </xf>
    <xf numFmtId="0" fontId="17" fillId="0" borderId="0" xfId="2" applyFont="1"/>
    <xf numFmtId="0" fontId="18" fillId="0" borderId="0" xfId="0" applyFont="1"/>
    <xf numFmtId="0" fontId="19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15" sqref="I15"/>
    </sheetView>
  </sheetViews>
  <sheetFormatPr defaultRowHeight="15" x14ac:dyDescent="0.25"/>
  <cols>
    <col min="1" max="1" width="13.85546875" customWidth="1"/>
    <col min="2" max="2" width="11.140625" customWidth="1"/>
    <col min="3" max="3" width="10.28515625" customWidth="1"/>
    <col min="4" max="4" width="11.140625" customWidth="1"/>
    <col min="5" max="5" width="10.85546875" customWidth="1"/>
    <col min="6" max="6" width="10.42578125" customWidth="1"/>
  </cols>
  <sheetData>
    <row r="1" spans="1:7" ht="21" x14ac:dyDescent="0.35">
      <c r="A1" s="67" t="s">
        <v>52</v>
      </c>
      <c r="B1" s="67"/>
      <c r="C1" s="67"/>
      <c r="E1" s="67" t="s">
        <v>53</v>
      </c>
    </row>
    <row r="2" spans="1:7" ht="21.75" thickBot="1" x14ac:dyDescent="0.4">
      <c r="B2" s="67"/>
      <c r="C2" s="67"/>
    </row>
    <row r="3" spans="1:7" ht="15.75" thickBot="1" x14ac:dyDescent="0.3">
      <c r="A3" s="24" t="s">
        <v>19</v>
      </c>
      <c r="B3" s="25" t="s">
        <v>20</v>
      </c>
      <c r="C3" s="25" t="s">
        <v>42</v>
      </c>
      <c r="D3" s="25" t="s">
        <v>49</v>
      </c>
      <c r="E3" s="25" t="s">
        <v>49</v>
      </c>
      <c r="F3" s="25" t="s">
        <v>49</v>
      </c>
      <c r="G3" s="25" t="s">
        <v>44</v>
      </c>
    </row>
    <row r="4" spans="1:7" ht="23.25" thickBot="1" x14ac:dyDescent="0.3">
      <c r="A4" s="26"/>
      <c r="B4" s="26" t="s">
        <v>46</v>
      </c>
      <c r="C4" s="21" t="s">
        <v>46</v>
      </c>
      <c r="D4" s="26" t="s">
        <v>47</v>
      </c>
      <c r="E4" s="26" t="s">
        <v>48</v>
      </c>
      <c r="F4" s="68" t="s">
        <v>54</v>
      </c>
      <c r="G4" s="21" t="s">
        <v>46</v>
      </c>
    </row>
    <row r="5" spans="1:7" ht="15.75" thickBot="1" x14ac:dyDescent="0.3">
      <c r="A5" s="26"/>
      <c r="B5" s="21" t="s">
        <v>5</v>
      </c>
      <c r="C5" s="21" t="s">
        <v>45</v>
      </c>
      <c r="D5" s="26" t="s">
        <v>36</v>
      </c>
      <c r="E5" s="26" t="s">
        <v>36</v>
      </c>
      <c r="F5" s="26" t="s">
        <v>36</v>
      </c>
      <c r="G5" s="21" t="s">
        <v>43</v>
      </c>
    </row>
    <row r="6" spans="1:7" ht="15.75" thickBot="1" x14ac:dyDescent="0.3">
      <c r="A6" s="27">
        <v>41091</v>
      </c>
      <c r="B6" s="22">
        <v>0.8</v>
      </c>
      <c r="C6" s="22">
        <v>8.8000000000000007</v>
      </c>
      <c r="D6" s="30">
        <v>17.600000000000001</v>
      </c>
      <c r="E6" s="30">
        <v>9</v>
      </c>
      <c r="F6" s="69">
        <f>(D6+E6)/2</f>
        <v>13.3</v>
      </c>
      <c r="G6" s="22">
        <v>274</v>
      </c>
    </row>
    <row r="7" spans="1:7" ht="15.75" thickBot="1" x14ac:dyDescent="0.3">
      <c r="A7" s="28">
        <v>41092</v>
      </c>
      <c r="B7" s="23">
        <v>5.0999999999999996</v>
      </c>
      <c r="C7" s="23">
        <v>0.5</v>
      </c>
      <c r="D7" s="31">
        <v>17</v>
      </c>
      <c r="E7" s="31">
        <v>11.8</v>
      </c>
      <c r="F7" s="69">
        <f t="shared" ref="F7:F36" si="0">(D7+E7)/2</f>
        <v>14.4</v>
      </c>
      <c r="G7" s="23">
        <v>223</v>
      </c>
    </row>
    <row r="8" spans="1:7" ht="15.75" thickBot="1" x14ac:dyDescent="0.3">
      <c r="A8" s="27">
        <v>41093</v>
      </c>
      <c r="B8" s="22">
        <v>5.9</v>
      </c>
      <c r="C8" s="22">
        <v>0.4</v>
      </c>
      <c r="D8" s="30">
        <v>18.2</v>
      </c>
      <c r="E8" s="30">
        <v>13.6</v>
      </c>
      <c r="F8" s="69">
        <f t="shared" si="0"/>
        <v>15.899999999999999</v>
      </c>
      <c r="G8" s="22">
        <v>197</v>
      </c>
    </row>
    <row r="9" spans="1:7" ht="15.75" thickBot="1" x14ac:dyDescent="0.3">
      <c r="A9" s="28">
        <v>41094</v>
      </c>
      <c r="B9" s="23">
        <v>0.2</v>
      </c>
      <c r="C9" s="23">
        <v>4.3</v>
      </c>
      <c r="D9" s="31">
        <v>21.3</v>
      </c>
      <c r="E9" s="31">
        <v>15.4</v>
      </c>
      <c r="F9" s="69">
        <f t="shared" si="0"/>
        <v>18.350000000000001</v>
      </c>
      <c r="G9" s="23">
        <v>163</v>
      </c>
    </row>
    <row r="10" spans="1:7" ht="15.75" thickBot="1" x14ac:dyDescent="0.3">
      <c r="A10" s="27">
        <v>41095</v>
      </c>
      <c r="B10" s="22">
        <v>5.5</v>
      </c>
      <c r="C10" s="22">
        <v>5.3</v>
      </c>
      <c r="D10" s="30">
        <v>22.7</v>
      </c>
      <c r="E10" s="30">
        <v>14.4</v>
      </c>
      <c r="F10" s="69">
        <f t="shared" si="0"/>
        <v>18.55</v>
      </c>
      <c r="G10" s="22">
        <v>106</v>
      </c>
    </row>
    <row r="11" spans="1:7" ht="15.75" thickBot="1" x14ac:dyDescent="0.3">
      <c r="A11" s="28">
        <v>41096</v>
      </c>
      <c r="B11" s="23">
        <v>4.7</v>
      </c>
      <c r="C11" s="23">
        <v>1.3</v>
      </c>
      <c r="D11" s="31">
        <v>17.600000000000001</v>
      </c>
      <c r="E11" s="31">
        <v>14.4</v>
      </c>
      <c r="F11" s="69">
        <f t="shared" si="0"/>
        <v>16</v>
      </c>
      <c r="G11" s="23">
        <v>154</v>
      </c>
    </row>
    <row r="12" spans="1:7" ht="15.75" thickBot="1" x14ac:dyDescent="0.3">
      <c r="A12" s="27">
        <v>41097</v>
      </c>
      <c r="B12" s="29">
        <v>23.6</v>
      </c>
      <c r="C12" s="29">
        <v>2.7</v>
      </c>
      <c r="D12" s="32">
        <v>17.399999999999999</v>
      </c>
      <c r="E12" s="32">
        <v>11.1</v>
      </c>
      <c r="F12" s="70">
        <f t="shared" si="0"/>
        <v>14.25</v>
      </c>
      <c r="G12" s="29">
        <v>170</v>
      </c>
    </row>
    <row r="13" spans="1:7" ht="15.75" thickBot="1" x14ac:dyDescent="0.3">
      <c r="A13" s="28">
        <v>41098</v>
      </c>
      <c r="B13" s="23">
        <v>6.5</v>
      </c>
      <c r="C13" s="23">
        <v>2.1</v>
      </c>
      <c r="D13" s="31">
        <v>18.100000000000001</v>
      </c>
      <c r="E13" s="31">
        <v>13.1</v>
      </c>
      <c r="F13" s="69">
        <f t="shared" si="0"/>
        <v>15.600000000000001</v>
      </c>
      <c r="G13" s="23">
        <v>154</v>
      </c>
    </row>
    <row r="14" spans="1:7" ht="15.75" thickBot="1" x14ac:dyDescent="0.3">
      <c r="A14" s="27">
        <v>41099</v>
      </c>
      <c r="B14" s="22">
        <v>0.2</v>
      </c>
      <c r="C14" s="22">
        <v>0.2</v>
      </c>
      <c r="D14" s="30">
        <v>17.8</v>
      </c>
      <c r="E14" s="30">
        <v>13.2</v>
      </c>
      <c r="F14" s="69">
        <f t="shared" si="0"/>
        <v>15.5</v>
      </c>
      <c r="G14" s="22">
        <v>159</v>
      </c>
    </row>
    <row r="15" spans="1:7" ht="15.75" thickBot="1" x14ac:dyDescent="0.3">
      <c r="A15" s="28">
        <v>41100</v>
      </c>
      <c r="B15" s="23">
        <v>12.8</v>
      </c>
      <c r="C15" s="23">
        <v>2.6</v>
      </c>
      <c r="D15" s="31">
        <v>17.399999999999999</v>
      </c>
      <c r="E15" s="31">
        <v>12.4</v>
      </c>
      <c r="F15" s="69">
        <f t="shared" si="0"/>
        <v>14.899999999999999</v>
      </c>
      <c r="G15" s="23">
        <v>177</v>
      </c>
    </row>
    <row r="16" spans="1:7" ht="15.75" thickBot="1" x14ac:dyDescent="0.3">
      <c r="A16" s="27">
        <v>41101</v>
      </c>
      <c r="B16" s="22">
        <v>8.1</v>
      </c>
      <c r="C16" s="22">
        <v>5.4</v>
      </c>
      <c r="D16" s="30">
        <v>17.8</v>
      </c>
      <c r="E16" s="30">
        <v>9.6999999999999993</v>
      </c>
      <c r="F16" s="69">
        <f t="shared" si="0"/>
        <v>13.75</v>
      </c>
      <c r="G16" s="22">
        <v>197</v>
      </c>
    </row>
    <row r="17" spans="1:7" ht="15.75" thickBot="1" x14ac:dyDescent="0.3">
      <c r="A17" s="28">
        <v>41102</v>
      </c>
      <c r="B17" s="23">
        <v>11.6</v>
      </c>
      <c r="C17" s="23">
        <v>7.6</v>
      </c>
      <c r="D17" s="31">
        <v>18</v>
      </c>
      <c r="E17" s="31">
        <v>7.9</v>
      </c>
      <c r="F17" s="69">
        <f t="shared" si="0"/>
        <v>12.95</v>
      </c>
      <c r="G17" s="23">
        <v>228</v>
      </c>
    </row>
    <row r="18" spans="1:7" ht="15.75" thickBot="1" x14ac:dyDescent="0.3">
      <c r="A18" s="27">
        <v>41103</v>
      </c>
      <c r="B18" s="22">
        <v>10.6</v>
      </c>
      <c r="C18" s="22">
        <v>3.2</v>
      </c>
      <c r="D18" s="30">
        <v>18.600000000000001</v>
      </c>
      <c r="E18" s="30">
        <v>12.3</v>
      </c>
      <c r="F18" s="69">
        <f t="shared" si="0"/>
        <v>15.450000000000001</v>
      </c>
      <c r="G18" s="22">
        <v>202</v>
      </c>
    </row>
    <row r="19" spans="1:7" ht="15.75" thickBot="1" x14ac:dyDescent="0.3">
      <c r="A19" s="28">
        <v>41104</v>
      </c>
      <c r="B19" s="23">
        <v>7.9</v>
      </c>
      <c r="C19" s="23">
        <v>0.9</v>
      </c>
      <c r="D19" s="31">
        <v>16.3</v>
      </c>
      <c r="E19" s="31">
        <v>12.3</v>
      </c>
      <c r="F19" s="69">
        <f t="shared" si="0"/>
        <v>14.3</v>
      </c>
      <c r="G19" s="23">
        <v>143</v>
      </c>
    </row>
    <row r="20" spans="1:7" ht="15.75" thickBot="1" x14ac:dyDescent="0.3">
      <c r="A20" s="27">
        <v>41105</v>
      </c>
      <c r="B20" s="22">
        <v>0.4</v>
      </c>
      <c r="C20" s="22">
        <v>7.4</v>
      </c>
      <c r="D20" s="30">
        <v>17.3</v>
      </c>
      <c r="E20" s="30">
        <v>10.5</v>
      </c>
      <c r="F20" s="69">
        <f t="shared" si="0"/>
        <v>13.9</v>
      </c>
      <c r="G20" s="22">
        <v>230</v>
      </c>
    </row>
    <row r="21" spans="1:7" ht="15.75" thickBot="1" x14ac:dyDescent="0.3">
      <c r="A21" s="28">
        <v>41106</v>
      </c>
      <c r="B21" s="23">
        <v>2.2000000000000002</v>
      </c>
      <c r="C21" s="23">
        <v>0.1</v>
      </c>
      <c r="D21" s="31">
        <v>17.8</v>
      </c>
      <c r="E21" s="31">
        <v>11.2</v>
      </c>
      <c r="F21" s="69">
        <f t="shared" si="0"/>
        <v>14.5</v>
      </c>
      <c r="G21" s="23">
        <v>326</v>
      </c>
    </row>
    <row r="22" spans="1:7" ht="15.75" thickBot="1" x14ac:dyDescent="0.3">
      <c r="A22" s="27">
        <v>41107</v>
      </c>
      <c r="B22" s="22">
        <v>0</v>
      </c>
      <c r="C22" s="22">
        <v>7.1</v>
      </c>
      <c r="D22" s="30">
        <v>21.5</v>
      </c>
      <c r="E22" s="30">
        <v>13.3</v>
      </c>
      <c r="F22" s="69">
        <f t="shared" si="0"/>
        <v>17.399999999999999</v>
      </c>
      <c r="G22" s="22">
        <v>270</v>
      </c>
    </row>
    <row r="23" spans="1:7" ht="15.75" thickBot="1" x14ac:dyDescent="0.3">
      <c r="A23" s="28">
        <v>41108</v>
      </c>
      <c r="B23" s="23">
        <v>3.9</v>
      </c>
      <c r="C23" s="23">
        <v>1.2</v>
      </c>
      <c r="D23" s="31">
        <v>18</v>
      </c>
      <c r="E23" s="31">
        <v>14</v>
      </c>
      <c r="F23" s="69">
        <f t="shared" si="0"/>
        <v>16</v>
      </c>
      <c r="G23" s="23">
        <v>291</v>
      </c>
    </row>
    <row r="24" spans="1:7" ht="15.75" thickBot="1" x14ac:dyDescent="0.3">
      <c r="A24" s="27">
        <v>41109</v>
      </c>
      <c r="B24" s="22">
        <v>0</v>
      </c>
      <c r="C24" s="22">
        <v>3.8</v>
      </c>
      <c r="D24" s="30">
        <v>18.3</v>
      </c>
      <c r="E24" s="30">
        <v>12.4</v>
      </c>
      <c r="F24" s="69">
        <f t="shared" si="0"/>
        <v>15.350000000000001</v>
      </c>
      <c r="G24" s="22">
        <v>164</v>
      </c>
    </row>
    <row r="25" spans="1:7" ht="15.75" thickBot="1" x14ac:dyDescent="0.3">
      <c r="A25" s="28">
        <v>41110</v>
      </c>
      <c r="B25" s="23">
        <v>2.2000000000000002</v>
      </c>
      <c r="C25" s="23">
        <v>1.2</v>
      </c>
      <c r="D25" s="31">
        <v>16.2</v>
      </c>
      <c r="E25" s="31">
        <v>9.6</v>
      </c>
      <c r="F25" s="69">
        <f t="shared" si="0"/>
        <v>12.899999999999999</v>
      </c>
      <c r="G25" s="23">
        <v>148</v>
      </c>
    </row>
    <row r="26" spans="1:7" ht="15.75" thickBot="1" x14ac:dyDescent="0.3">
      <c r="A26" s="27">
        <v>41111</v>
      </c>
      <c r="B26" s="22">
        <v>0</v>
      </c>
      <c r="C26" s="22">
        <v>9.6</v>
      </c>
      <c r="D26" s="30">
        <v>19.2</v>
      </c>
      <c r="E26" s="30">
        <v>9.6</v>
      </c>
      <c r="F26" s="69">
        <f t="shared" si="0"/>
        <v>14.399999999999999</v>
      </c>
      <c r="G26" s="22">
        <v>105</v>
      </c>
    </row>
    <row r="27" spans="1:7" ht="15.75" thickBot="1" x14ac:dyDescent="0.3">
      <c r="A27" s="28">
        <v>41112</v>
      </c>
      <c r="B27" s="23">
        <v>0</v>
      </c>
      <c r="C27" s="23">
        <v>12.1</v>
      </c>
      <c r="D27" s="31">
        <v>22.4</v>
      </c>
      <c r="E27" s="31">
        <v>10.3</v>
      </c>
      <c r="F27" s="69">
        <f t="shared" si="0"/>
        <v>16.350000000000001</v>
      </c>
      <c r="G27" s="23">
        <v>188</v>
      </c>
    </row>
    <row r="28" spans="1:7" ht="15.75" thickBot="1" x14ac:dyDescent="0.3">
      <c r="A28" s="27">
        <v>41113</v>
      </c>
      <c r="B28" s="22">
        <v>0.2</v>
      </c>
      <c r="C28" s="22">
        <v>14.5</v>
      </c>
      <c r="D28" s="30">
        <v>26</v>
      </c>
      <c r="E28" s="30">
        <v>11</v>
      </c>
      <c r="F28" s="69">
        <f t="shared" si="0"/>
        <v>18.5</v>
      </c>
      <c r="G28" s="22">
        <v>157</v>
      </c>
    </row>
    <row r="29" spans="1:7" ht="15.75" thickBot="1" x14ac:dyDescent="0.3">
      <c r="A29" s="28">
        <v>41114</v>
      </c>
      <c r="B29" s="23">
        <v>0.2</v>
      </c>
      <c r="C29" s="23">
        <v>14.4</v>
      </c>
      <c r="D29" s="31">
        <v>27.7</v>
      </c>
      <c r="E29" s="31">
        <v>11.8</v>
      </c>
      <c r="F29" s="69">
        <f t="shared" si="0"/>
        <v>19.75</v>
      </c>
      <c r="G29" s="23">
        <v>93</v>
      </c>
    </row>
    <row r="30" spans="1:7" ht="15.75" thickBot="1" x14ac:dyDescent="0.3">
      <c r="A30" s="27">
        <v>41115</v>
      </c>
      <c r="B30" s="22">
        <v>0</v>
      </c>
      <c r="C30" s="22">
        <v>13.4</v>
      </c>
      <c r="D30" s="30">
        <v>28</v>
      </c>
      <c r="E30" s="30">
        <v>13</v>
      </c>
      <c r="F30" s="69">
        <f t="shared" si="0"/>
        <v>20.5</v>
      </c>
      <c r="G30" s="22">
        <v>186</v>
      </c>
    </row>
    <row r="31" spans="1:7" ht="15.75" thickBot="1" x14ac:dyDescent="0.3">
      <c r="A31" s="28">
        <v>41116</v>
      </c>
      <c r="B31" s="23">
        <v>0</v>
      </c>
      <c r="C31" s="23">
        <v>12.9</v>
      </c>
      <c r="D31" s="31">
        <v>25.8</v>
      </c>
      <c r="E31" s="31">
        <v>13.1</v>
      </c>
      <c r="F31" s="69">
        <f t="shared" si="0"/>
        <v>19.45</v>
      </c>
      <c r="G31" s="23">
        <v>132</v>
      </c>
    </row>
    <row r="32" spans="1:7" ht="15.75" thickBot="1" x14ac:dyDescent="0.3">
      <c r="A32" s="27">
        <v>41117</v>
      </c>
      <c r="B32" s="29">
        <v>0</v>
      </c>
      <c r="C32" s="29">
        <v>4.4000000000000004</v>
      </c>
      <c r="D32" s="32">
        <v>23.3</v>
      </c>
      <c r="E32" s="32">
        <v>12.8</v>
      </c>
      <c r="F32" s="70">
        <f t="shared" si="0"/>
        <v>18.05</v>
      </c>
      <c r="G32" s="29">
        <v>184</v>
      </c>
    </row>
    <row r="33" spans="1:7" ht="15.75" thickBot="1" x14ac:dyDescent="0.3">
      <c r="A33" s="28">
        <v>41118</v>
      </c>
      <c r="B33" s="23">
        <v>0</v>
      </c>
      <c r="C33" s="23">
        <v>6.6</v>
      </c>
      <c r="D33" s="31">
        <v>20.100000000000001</v>
      </c>
      <c r="E33" s="31">
        <v>12.9</v>
      </c>
      <c r="F33" s="69">
        <f t="shared" si="0"/>
        <v>16.5</v>
      </c>
      <c r="G33" s="23">
        <v>190</v>
      </c>
    </row>
    <row r="34" spans="1:7" ht="15.75" thickBot="1" x14ac:dyDescent="0.3">
      <c r="A34" s="27">
        <v>41119</v>
      </c>
      <c r="B34" s="22">
        <v>8.1</v>
      </c>
      <c r="C34" s="22">
        <v>8.1999999999999993</v>
      </c>
      <c r="D34" s="30">
        <v>18.5</v>
      </c>
      <c r="E34" s="30">
        <v>8.1999999999999993</v>
      </c>
      <c r="F34" s="69">
        <f t="shared" si="0"/>
        <v>13.35</v>
      </c>
      <c r="G34" s="22">
        <v>179</v>
      </c>
    </row>
    <row r="35" spans="1:7" ht="15.75" thickBot="1" x14ac:dyDescent="0.3">
      <c r="A35" s="28">
        <v>41120</v>
      </c>
      <c r="B35" s="23">
        <v>6.9</v>
      </c>
      <c r="C35" s="23">
        <v>9.3000000000000007</v>
      </c>
      <c r="D35" s="31">
        <v>19</v>
      </c>
      <c r="E35" s="31">
        <v>6.8</v>
      </c>
      <c r="F35" s="69">
        <f t="shared" si="0"/>
        <v>12.9</v>
      </c>
      <c r="G35" s="23">
        <v>203</v>
      </c>
    </row>
    <row r="36" spans="1:7" ht="15.75" thickBot="1" x14ac:dyDescent="0.3">
      <c r="A36" s="27">
        <v>41121</v>
      </c>
      <c r="B36" s="22">
        <v>0.8</v>
      </c>
      <c r="C36" s="22">
        <v>0.8</v>
      </c>
      <c r="D36" s="30">
        <v>19.3</v>
      </c>
      <c r="E36" s="30">
        <v>10.199999999999999</v>
      </c>
      <c r="F36" s="69">
        <f t="shared" si="0"/>
        <v>14.75</v>
      </c>
      <c r="G36" s="22">
        <v>173</v>
      </c>
    </row>
    <row r="38" spans="1:7" x14ac:dyDescent="0.25">
      <c r="A38" t="s">
        <v>55</v>
      </c>
    </row>
    <row r="39" spans="1:7" x14ac:dyDescent="0.25">
      <c r="A39" t="s">
        <v>50</v>
      </c>
      <c r="D39" t="s">
        <v>51</v>
      </c>
    </row>
    <row r="41" spans="1:7" x14ac:dyDescent="0.25">
      <c r="A41" t="s">
        <v>56</v>
      </c>
    </row>
    <row r="42" spans="1:7" x14ac:dyDescent="0.25">
      <c r="A42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J16" sqref="J16"/>
    </sheetView>
  </sheetViews>
  <sheetFormatPr defaultRowHeight="15" x14ac:dyDescent="0.25"/>
  <cols>
    <col min="1" max="1" width="12.140625" customWidth="1"/>
    <col min="2" max="2" width="8.28515625" customWidth="1"/>
    <col min="3" max="3" width="11" customWidth="1"/>
    <col min="4" max="8" width="13.28515625" customWidth="1"/>
  </cols>
  <sheetData>
    <row r="1" spans="1:8" ht="20.25" x14ac:dyDescent="0.25">
      <c r="A1" s="80" t="s">
        <v>58</v>
      </c>
      <c r="B1" s="45"/>
      <c r="C1" s="46"/>
      <c r="D1" s="46"/>
      <c r="E1" s="46"/>
      <c r="F1" s="46"/>
      <c r="G1" s="46"/>
      <c r="H1" s="46"/>
    </row>
    <row r="2" spans="1:8" x14ac:dyDescent="0.25">
      <c r="A2" s="47" t="s">
        <v>31</v>
      </c>
      <c r="B2" s="47" t="s">
        <v>32</v>
      </c>
      <c r="C2" s="47" t="s">
        <v>0</v>
      </c>
      <c r="D2" s="47" t="s">
        <v>33</v>
      </c>
      <c r="E2" s="47" t="s">
        <v>3</v>
      </c>
      <c r="F2" s="47" t="s">
        <v>28</v>
      </c>
      <c r="G2" s="47" t="s">
        <v>34</v>
      </c>
    </row>
    <row r="3" spans="1:8" x14ac:dyDescent="0.25">
      <c r="A3" s="47"/>
      <c r="B3" s="47"/>
      <c r="C3" s="48"/>
      <c r="D3" s="47" t="s">
        <v>35</v>
      </c>
      <c r="E3" s="47" t="s">
        <v>35</v>
      </c>
      <c r="F3" s="47" t="s">
        <v>35</v>
      </c>
      <c r="G3" s="48"/>
    </row>
    <row r="4" spans="1:8" x14ac:dyDescent="0.25">
      <c r="A4" s="47"/>
      <c r="B4" s="47" t="s">
        <v>5</v>
      </c>
      <c r="C4" s="47" t="s">
        <v>4</v>
      </c>
      <c r="D4" s="47" t="s">
        <v>36</v>
      </c>
      <c r="E4" s="47" t="s">
        <v>36</v>
      </c>
      <c r="F4" s="47" t="s">
        <v>36</v>
      </c>
      <c r="G4" s="47" t="s">
        <v>37</v>
      </c>
    </row>
    <row r="5" spans="1:8" x14ac:dyDescent="0.25">
      <c r="A5" s="49" t="s">
        <v>6</v>
      </c>
      <c r="B5" s="50">
        <v>69.971100000000007</v>
      </c>
      <c r="C5" s="50">
        <v>62.046999999999997</v>
      </c>
      <c r="D5" s="51">
        <v>6.7025344086021494</v>
      </c>
      <c r="E5" s="51">
        <v>1.1988161290322581</v>
      </c>
      <c r="F5" s="51">
        <v>3.9506752688172035</v>
      </c>
      <c r="G5" s="51">
        <v>10.43767383512545</v>
      </c>
    </row>
    <row r="6" spans="1:8" x14ac:dyDescent="0.25">
      <c r="A6" s="49" t="s">
        <v>7</v>
      </c>
      <c r="B6" s="50">
        <v>50.140233333333342</v>
      </c>
      <c r="C6" s="50">
        <v>80.270233333333323</v>
      </c>
      <c r="D6" s="51">
        <v>6.9170904351395732</v>
      </c>
      <c r="E6" s="51">
        <v>0.92865525451559949</v>
      </c>
      <c r="F6" s="51">
        <v>3.9228728448275865</v>
      </c>
      <c r="G6" s="51">
        <v>10.450491926655721</v>
      </c>
    </row>
    <row r="7" spans="1:8" x14ac:dyDescent="0.25">
      <c r="A7" s="49" t="s">
        <v>8</v>
      </c>
      <c r="B7" s="50">
        <v>50.795666666666669</v>
      </c>
      <c r="C7" s="50">
        <v>114.89696666666667</v>
      </c>
      <c r="D7" s="51">
        <v>9.8920311827956997</v>
      </c>
      <c r="E7" s="51">
        <v>2.6681645161290319</v>
      </c>
      <c r="F7" s="51">
        <v>6.2800978494623658</v>
      </c>
      <c r="G7" s="51">
        <v>10.298462365591398</v>
      </c>
    </row>
    <row r="8" spans="1:8" x14ac:dyDescent="0.25">
      <c r="A8" s="49" t="s">
        <v>9</v>
      </c>
      <c r="B8" s="50">
        <v>55.057533333333332</v>
      </c>
      <c r="C8" s="50">
        <v>161.21860000000001</v>
      </c>
      <c r="D8" s="51">
        <v>12.631744444444443</v>
      </c>
      <c r="E8" s="51">
        <v>4.0223233333333335</v>
      </c>
      <c r="F8" s="51">
        <v>8.327033888888888</v>
      </c>
      <c r="G8" s="51">
        <v>9.0246962962962964</v>
      </c>
    </row>
    <row r="9" spans="1:8" x14ac:dyDescent="0.25">
      <c r="A9" s="49" t="s">
        <v>10</v>
      </c>
      <c r="B9" s="50">
        <v>54.687000000000005</v>
      </c>
      <c r="C9" s="50">
        <v>194.61500000000007</v>
      </c>
      <c r="D9" s="51">
        <v>16.078268817204304</v>
      </c>
      <c r="E9" s="51">
        <v>6.8640537634408592</v>
      </c>
      <c r="F9" s="51">
        <v>11.471161290322581</v>
      </c>
      <c r="G9" s="51">
        <v>7.8635053763440865</v>
      </c>
    </row>
    <row r="10" spans="1:8" x14ac:dyDescent="0.25">
      <c r="A10" s="49" t="s">
        <v>11</v>
      </c>
      <c r="B10" s="50">
        <v>53.262733333333337</v>
      </c>
      <c r="C10" s="50">
        <v>198.16209999999998</v>
      </c>
      <c r="D10" s="51">
        <v>19.13656666666667</v>
      </c>
      <c r="E10" s="51">
        <v>9.7564322222222213</v>
      </c>
      <c r="F10" s="51">
        <v>14.446499444444445</v>
      </c>
      <c r="G10" s="51">
        <v>6.7534750000000017</v>
      </c>
    </row>
    <row r="11" spans="1:8" x14ac:dyDescent="0.25">
      <c r="A11" s="49" t="s">
        <v>12</v>
      </c>
      <c r="B11" s="50">
        <v>49.872799999999998</v>
      </c>
      <c r="C11" s="50">
        <v>205.18016666666665</v>
      </c>
      <c r="D11" s="51">
        <v>21.764129032258055</v>
      </c>
      <c r="E11" s="51">
        <v>11.897354838709678</v>
      </c>
      <c r="F11" s="51">
        <v>16.830741935483864</v>
      </c>
      <c r="G11" s="51">
        <v>6.4004883512544808</v>
      </c>
    </row>
    <row r="12" spans="1:8" x14ac:dyDescent="0.25">
      <c r="A12" s="49" t="s">
        <v>13</v>
      </c>
      <c r="B12" s="50">
        <v>63.730333333333334</v>
      </c>
      <c r="C12" s="50">
        <v>196.24113333333329</v>
      </c>
      <c r="D12" s="51">
        <v>21.569924731182798</v>
      </c>
      <c r="E12" s="51">
        <v>11.841273118279567</v>
      </c>
      <c r="F12" s="51">
        <v>16.705598924731184</v>
      </c>
      <c r="G12" s="51">
        <v>6.5312222222222216</v>
      </c>
    </row>
    <row r="13" spans="1:8" x14ac:dyDescent="0.25">
      <c r="A13" s="49" t="s">
        <v>14</v>
      </c>
      <c r="B13" s="50">
        <v>57.631800000000005</v>
      </c>
      <c r="C13" s="50">
        <v>143.39179999999996</v>
      </c>
      <c r="D13" s="51">
        <v>18.281966666666669</v>
      </c>
      <c r="E13" s="51">
        <v>9.9245066666666677</v>
      </c>
      <c r="F13" s="51">
        <v>14.103236666666668</v>
      </c>
      <c r="G13" s="51">
        <v>6.9666585887611765</v>
      </c>
    </row>
    <row r="14" spans="1:8" x14ac:dyDescent="0.25">
      <c r="A14" s="49" t="s">
        <v>15</v>
      </c>
      <c r="B14" s="50">
        <v>81.681766666666675</v>
      </c>
      <c r="C14" s="50">
        <v>111.71529999999998</v>
      </c>
      <c r="D14" s="51">
        <v>14.04417204301075</v>
      </c>
      <c r="E14" s="51">
        <v>7.1251086021505383</v>
      </c>
      <c r="F14" s="51">
        <v>10.584640322580643</v>
      </c>
      <c r="G14" s="51">
        <v>7.7964462365591389</v>
      </c>
    </row>
    <row r="15" spans="1:8" x14ac:dyDescent="0.25">
      <c r="A15" s="49" t="s">
        <v>16</v>
      </c>
      <c r="B15" s="50">
        <v>76.63266666666668</v>
      </c>
      <c r="C15" s="50">
        <v>70.745833333333337</v>
      </c>
      <c r="D15" s="51">
        <v>9.724788888888888</v>
      </c>
      <c r="E15" s="51">
        <v>3.799112222222222</v>
      </c>
      <c r="F15" s="51">
        <v>6.761950555555555</v>
      </c>
      <c r="G15" s="51">
        <v>8.3281574074074083</v>
      </c>
    </row>
    <row r="16" spans="1:8" x14ac:dyDescent="0.25">
      <c r="A16" s="49" t="s">
        <v>17</v>
      </c>
      <c r="B16" s="50">
        <v>69.519266666666653</v>
      </c>
      <c r="C16" s="50">
        <v>53.804366666666667</v>
      </c>
      <c r="D16" s="51">
        <v>6.889359139784947</v>
      </c>
      <c r="E16" s="51">
        <v>1.6577774193548389</v>
      </c>
      <c r="F16" s="51">
        <v>4.2735682795698926</v>
      </c>
      <c r="G16" s="51">
        <v>9.4493848566308252</v>
      </c>
    </row>
    <row r="17" spans="1:8" x14ac:dyDescent="0.25">
      <c r="A17" s="49"/>
      <c r="B17" s="50"/>
      <c r="C17" s="50"/>
      <c r="D17" s="51"/>
      <c r="E17" s="51"/>
      <c r="F17" s="51"/>
      <c r="G17" s="51"/>
    </row>
    <row r="18" spans="1:8" x14ac:dyDescent="0.25">
      <c r="A18" s="49" t="s">
        <v>18</v>
      </c>
      <c r="B18" s="50">
        <v>732.98223333333351</v>
      </c>
      <c r="C18" s="50">
        <v>1592.2884999999997</v>
      </c>
      <c r="D18" s="51">
        <v>13.636048038053746</v>
      </c>
      <c r="E18" s="51">
        <v>5.973631507171401</v>
      </c>
      <c r="F18" s="51">
        <v>9.8048397726125742</v>
      </c>
      <c r="G18" s="51">
        <v>8.3583885385706829</v>
      </c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ht="20.25" x14ac:dyDescent="0.3">
      <c r="A21" s="81" t="s">
        <v>59</v>
      </c>
      <c r="B21" s="54"/>
      <c r="C21" s="53"/>
      <c r="D21" s="55"/>
      <c r="E21" s="55"/>
      <c r="F21" s="55"/>
      <c r="G21" s="55"/>
      <c r="H21" s="55"/>
    </row>
    <row r="22" spans="1:8" x14ac:dyDescent="0.25">
      <c r="A22" s="56" t="s">
        <v>31</v>
      </c>
      <c r="B22" s="56" t="s">
        <v>32</v>
      </c>
      <c r="C22" s="56" t="s">
        <v>0</v>
      </c>
      <c r="D22" s="57" t="s">
        <v>33</v>
      </c>
      <c r="E22" s="57" t="s">
        <v>3</v>
      </c>
      <c r="F22" s="57" t="s">
        <v>28</v>
      </c>
      <c r="G22" s="56" t="s">
        <v>34</v>
      </c>
      <c r="H22" s="52"/>
    </row>
    <row r="23" spans="1:8" x14ac:dyDescent="0.25">
      <c r="A23" s="56"/>
      <c r="B23" s="56"/>
      <c r="C23" s="56"/>
      <c r="D23" s="57" t="s">
        <v>35</v>
      </c>
      <c r="E23" s="57" t="s">
        <v>35</v>
      </c>
      <c r="F23" s="57" t="s">
        <v>35</v>
      </c>
      <c r="G23" s="56"/>
      <c r="H23" s="52"/>
    </row>
    <row r="24" spans="1:8" x14ac:dyDescent="0.25">
      <c r="A24" s="56"/>
      <c r="B24" s="47" t="s">
        <v>5</v>
      </c>
      <c r="C24" s="47" t="s">
        <v>4</v>
      </c>
      <c r="D24" s="47" t="s">
        <v>36</v>
      </c>
      <c r="E24" s="47" t="s">
        <v>36</v>
      </c>
      <c r="F24" s="47" t="s">
        <v>36</v>
      </c>
      <c r="G24" s="47" t="s">
        <v>37</v>
      </c>
      <c r="H24" s="52"/>
    </row>
    <row r="25" spans="1:8" x14ac:dyDescent="0.25">
      <c r="A25" s="49" t="s">
        <v>6</v>
      </c>
      <c r="B25" s="50">
        <v>54.533333333333331</v>
      </c>
      <c r="C25" s="50">
        <v>60.024833333333341</v>
      </c>
      <c r="D25" s="50">
        <v>7.0445247311827961</v>
      </c>
      <c r="E25" s="51">
        <v>1.2620204301075268</v>
      </c>
      <c r="F25" s="51">
        <v>4.1532725806451616</v>
      </c>
      <c r="G25" s="51">
        <v>9.9757965501792096</v>
      </c>
      <c r="H25" s="55"/>
    </row>
    <row r="26" spans="1:8" x14ac:dyDescent="0.25">
      <c r="A26" s="49" t="s">
        <v>7</v>
      </c>
      <c r="B26" s="50">
        <v>42.163333333333334</v>
      </c>
      <c r="C26" s="50">
        <v>74.908933333333337</v>
      </c>
      <c r="D26" s="50">
        <v>7.3578482758620689</v>
      </c>
      <c r="E26" s="51">
        <v>0.88655463875205265</v>
      </c>
      <c r="F26" s="51">
        <v>4.1222014573070611</v>
      </c>
      <c r="G26" s="51">
        <v>9.1305366531198668</v>
      </c>
      <c r="H26" s="52"/>
    </row>
    <row r="27" spans="1:8" x14ac:dyDescent="0.25">
      <c r="A27" s="49" t="s">
        <v>8</v>
      </c>
      <c r="B27" s="50">
        <v>45.913333333333341</v>
      </c>
      <c r="C27" s="50">
        <v>113.45616666666665</v>
      </c>
      <c r="D27" s="50">
        <v>10.355718279569892</v>
      </c>
      <c r="E27" s="51">
        <v>2.673541935483871</v>
      </c>
      <c r="F27" s="51">
        <v>6.514630107526882</v>
      </c>
      <c r="G27" s="51">
        <v>9.214118765232973</v>
      </c>
      <c r="H27" s="52"/>
    </row>
    <row r="28" spans="1:8" x14ac:dyDescent="0.25">
      <c r="A28" s="49" t="s">
        <v>9</v>
      </c>
      <c r="B28" s="50">
        <v>52.213333333333345</v>
      </c>
      <c r="C28" s="50">
        <v>150.92180000000002</v>
      </c>
      <c r="D28" s="50">
        <v>13.062122222222223</v>
      </c>
      <c r="E28" s="51">
        <v>3.75624</v>
      </c>
      <c r="F28" s="51">
        <v>8.4091811111111117</v>
      </c>
      <c r="G28" s="51">
        <v>7.6892114182769715</v>
      </c>
      <c r="H28" s="52"/>
    </row>
    <row r="29" spans="1:8" x14ac:dyDescent="0.25">
      <c r="A29" s="49" t="s">
        <v>10</v>
      </c>
      <c r="B29" s="50">
        <v>53.26</v>
      </c>
      <c r="C29" s="50">
        <v>187.20909999999998</v>
      </c>
      <c r="D29" s="50">
        <v>16.55120430107527</v>
      </c>
      <c r="E29" s="51">
        <v>6.5274770609318997</v>
      </c>
      <c r="F29" s="51">
        <v>11.539340681003585</v>
      </c>
      <c r="G29" s="51">
        <v>6.7643818422939086</v>
      </c>
      <c r="H29" s="52"/>
    </row>
    <row r="30" spans="1:8" x14ac:dyDescent="0.25">
      <c r="A30" s="49" t="s">
        <v>11</v>
      </c>
      <c r="B30" s="50">
        <v>50.070000000000007</v>
      </c>
      <c r="C30" s="50">
        <v>187.90846666666667</v>
      </c>
      <c r="D30" s="50">
        <v>19.548608547008545</v>
      </c>
      <c r="E30" s="51">
        <v>9.4117800000000003</v>
      </c>
      <c r="F30" s="51">
        <v>14.480194273504273</v>
      </c>
      <c r="G30" s="51">
        <v>6.3560924999999999</v>
      </c>
      <c r="H30" s="52"/>
    </row>
    <row r="31" spans="1:8" x14ac:dyDescent="0.25">
      <c r="A31" s="49" t="s">
        <v>12</v>
      </c>
      <c r="B31" s="50">
        <v>49.88666666666667</v>
      </c>
      <c r="C31" s="50">
        <v>197.11369999999994</v>
      </c>
      <c r="D31" s="50">
        <v>22.095917363600158</v>
      </c>
      <c r="E31" s="51">
        <v>11.631855169561618</v>
      </c>
      <c r="F31" s="51">
        <v>16.863886266580888</v>
      </c>
      <c r="G31" s="51">
        <v>6.4602620340501788</v>
      </c>
      <c r="H31" s="52"/>
    </row>
    <row r="32" spans="1:8" x14ac:dyDescent="0.25">
      <c r="A32" s="49" t="s">
        <v>13</v>
      </c>
      <c r="B32" s="50">
        <v>57.79666666666666</v>
      </c>
      <c r="C32" s="50">
        <v>188.84233333333336</v>
      </c>
      <c r="D32" s="50">
        <v>21.895505376344087</v>
      </c>
      <c r="E32" s="51">
        <v>11.571670967741934</v>
      </c>
      <c r="F32" s="51">
        <v>16.73358817204301</v>
      </c>
      <c r="G32" s="51">
        <v>6.3768682173835138</v>
      </c>
      <c r="H32" s="52"/>
    </row>
    <row r="33" spans="1:8" x14ac:dyDescent="0.25">
      <c r="A33" s="49" t="s">
        <v>14</v>
      </c>
      <c r="B33" s="50">
        <v>57.106666666666669</v>
      </c>
      <c r="C33" s="50">
        <v>137.05240000000001</v>
      </c>
      <c r="D33" s="50">
        <v>18.670177777777777</v>
      </c>
      <c r="E33" s="51">
        <v>9.598308888888889</v>
      </c>
      <c r="F33" s="51">
        <v>14.134243333333334</v>
      </c>
      <c r="G33" s="51">
        <v>6.5881269528180342</v>
      </c>
      <c r="H33" s="52"/>
    </row>
    <row r="34" spans="1:8" x14ac:dyDescent="0.25">
      <c r="A34" s="49" t="s">
        <v>15</v>
      </c>
      <c r="B34" s="50">
        <v>70.832333333333324</v>
      </c>
      <c r="C34" s="50">
        <v>111.77286666666666</v>
      </c>
      <c r="D34" s="50">
        <v>14.435870967741941</v>
      </c>
      <c r="E34" s="51">
        <v>6.9337698924731201</v>
      </c>
      <c r="F34" s="51">
        <v>10.68482043010753</v>
      </c>
      <c r="G34" s="51">
        <v>7.5649543602150544</v>
      </c>
      <c r="H34" s="52"/>
    </row>
    <row r="35" spans="1:8" x14ac:dyDescent="0.25">
      <c r="A35" s="49" t="s">
        <v>16</v>
      </c>
      <c r="B35" s="50">
        <v>62.46899999999998</v>
      </c>
      <c r="C35" s="50">
        <v>66.227833333333336</v>
      </c>
      <c r="D35" s="50">
        <v>9.9718622222222226</v>
      </c>
      <c r="E35" s="51">
        <v>3.7647411111111113</v>
      </c>
      <c r="F35" s="51">
        <v>6.8683016666666674</v>
      </c>
      <c r="G35" s="51">
        <v>7.7869808231481477</v>
      </c>
      <c r="H35" s="52"/>
    </row>
    <row r="36" spans="1:8" x14ac:dyDescent="0.25">
      <c r="A36" s="49" t="s">
        <v>17</v>
      </c>
      <c r="B36" s="50">
        <v>55.75333333333333</v>
      </c>
      <c r="C36" s="50">
        <v>45.61549999999999</v>
      </c>
      <c r="D36" s="50">
        <v>7.1932129032258079</v>
      </c>
      <c r="E36" s="51">
        <v>1.4798620071684587</v>
      </c>
      <c r="F36" s="51">
        <v>4.3365374551971332</v>
      </c>
      <c r="G36" s="51">
        <v>8.7113779068100374</v>
      </c>
      <c r="H36" s="52"/>
    </row>
    <row r="37" spans="1:8" x14ac:dyDescent="0.25">
      <c r="A37" s="56"/>
      <c r="B37" s="58"/>
      <c r="C37" s="58"/>
      <c r="D37" s="58"/>
      <c r="E37" s="58"/>
      <c r="F37" s="58"/>
      <c r="G37" s="58"/>
      <c r="H37" s="52"/>
    </row>
    <row r="38" spans="1:8" x14ac:dyDescent="0.25">
      <c r="A38" s="56" t="s">
        <v>18</v>
      </c>
      <c r="B38" s="79">
        <v>651.99799999999993</v>
      </c>
      <c r="C38" s="58">
        <v>1521.0539333333331</v>
      </c>
      <c r="D38" s="58">
        <v>14.015214413986065</v>
      </c>
      <c r="E38" s="58">
        <v>5.7914851751850405</v>
      </c>
      <c r="F38" s="58">
        <v>9.9033497945855533</v>
      </c>
      <c r="G38" s="58">
        <v>7.7182256686273254</v>
      </c>
      <c r="H38" s="52"/>
    </row>
    <row r="39" spans="1:8" x14ac:dyDescent="0.25">
      <c r="A39" s="52"/>
      <c r="B39" s="52"/>
      <c r="C39" s="52"/>
      <c r="D39" s="52"/>
      <c r="E39" s="52"/>
      <c r="F39" s="52"/>
      <c r="G39" s="52"/>
      <c r="H39" s="52"/>
    </row>
    <row r="40" spans="1:8" x14ac:dyDescent="0.25">
      <c r="A40" s="52"/>
      <c r="B40" s="52"/>
      <c r="C40" s="52"/>
      <c r="D40" s="52"/>
      <c r="E40" s="52"/>
      <c r="F40" s="52"/>
      <c r="G40" s="52"/>
      <c r="H40" s="52"/>
    </row>
    <row r="51" spans="1:8" ht="20.25" x14ac:dyDescent="0.3">
      <c r="A51" s="81" t="s">
        <v>60</v>
      </c>
      <c r="B51" s="54"/>
      <c r="C51" s="53"/>
      <c r="D51" s="55"/>
      <c r="E51" s="55"/>
      <c r="F51" s="55"/>
      <c r="G51" s="55"/>
      <c r="H51" s="55"/>
    </row>
    <row r="52" spans="1:8" x14ac:dyDescent="0.25">
      <c r="A52" s="47" t="s">
        <v>31</v>
      </c>
      <c r="B52" s="47" t="s">
        <v>32</v>
      </c>
      <c r="C52" s="47" t="s">
        <v>0</v>
      </c>
      <c r="D52" s="47" t="s">
        <v>33</v>
      </c>
      <c r="E52" s="47" t="s">
        <v>3</v>
      </c>
      <c r="F52" s="47" t="s">
        <v>28</v>
      </c>
      <c r="G52" s="47" t="s">
        <v>34</v>
      </c>
    </row>
    <row r="53" spans="1:8" x14ac:dyDescent="0.25">
      <c r="A53" s="47"/>
      <c r="B53" s="47"/>
      <c r="C53" s="47"/>
      <c r="D53" s="47" t="s">
        <v>35</v>
      </c>
      <c r="E53" s="47" t="s">
        <v>35</v>
      </c>
      <c r="F53" s="47" t="s">
        <v>35</v>
      </c>
      <c r="G53" s="48"/>
    </row>
    <row r="54" spans="1:8" x14ac:dyDescent="0.25">
      <c r="A54" s="56"/>
      <c r="B54" s="47" t="s">
        <v>5</v>
      </c>
      <c r="C54" s="47" t="s">
        <v>4</v>
      </c>
      <c r="D54" s="47" t="s">
        <v>36</v>
      </c>
      <c r="E54" s="47" t="s">
        <v>36</v>
      </c>
      <c r="F54" s="47" t="s">
        <v>36</v>
      </c>
      <c r="G54" s="47" t="s">
        <v>37</v>
      </c>
    </row>
    <row r="55" spans="1:8" x14ac:dyDescent="0.25">
      <c r="A55" s="46" t="s">
        <v>6</v>
      </c>
      <c r="B55" s="50">
        <v>50.453333333333333</v>
      </c>
      <c r="C55" s="50">
        <v>62.284000000000006</v>
      </c>
      <c r="D55" s="50">
        <v>6.7533333333333347</v>
      </c>
      <c r="E55" s="50">
        <v>1.5099999999999996</v>
      </c>
      <c r="F55" s="50">
        <v>4.1316666666666668</v>
      </c>
      <c r="G55" s="50">
        <v>9.4215501792114704</v>
      </c>
    </row>
    <row r="56" spans="1:8" x14ac:dyDescent="0.25">
      <c r="A56" s="46" t="s">
        <v>7</v>
      </c>
      <c r="B56" s="50">
        <v>39.563333333333318</v>
      </c>
      <c r="C56" s="50">
        <v>76.359999999999985</v>
      </c>
      <c r="D56" s="50">
        <v>7.0733333333333333</v>
      </c>
      <c r="E56" s="50">
        <v>1.2366666666666666</v>
      </c>
      <c r="F56" s="50">
        <v>4.1549999999999994</v>
      </c>
      <c r="G56" s="50">
        <v>8.9974206349206352</v>
      </c>
    </row>
    <row r="57" spans="1:8" x14ac:dyDescent="0.25">
      <c r="A57" s="46" t="s">
        <v>8</v>
      </c>
      <c r="B57" s="50">
        <v>45.590000000000011</v>
      </c>
      <c r="C57" s="50">
        <v>107.45199999999998</v>
      </c>
      <c r="D57" s="50">
        <v>10.08</v>
      </c>
      <c r="E57" s="50">
        <v>3.0266666666666664</v>
      </c>
      <c r="F57" s="50">
        <v>6.5533333333333328</v>
      </c>
      <c r="G57" s="50">
        <v>8.9037634408602155</v>
      </c>
    </row>
    <row r="58" spans="1:8" x14ac:dyDescent="0.25">
      <c r="A58" s="46" t="s">
        <v>9</v>
      </c>
      <c r="B58" s="50">
        <v>44.346666666666671</v>
      </c>
      <c r="C58" s="50">
        <v>152.93076923076927</v>
      </c>
      <c r="D58" s="50">
        <v>13.01</v>
      </c>
      <c r="E58" s="50">
        <v>4.3453333333333335</v>
      </c>
      <c r="F58" s="50">
        <v>8.6776666666666635</v>
      </c>
      <c r="G58" s="50">
        <v>7.4133333333333313</v>
      </c>
    </row>
    <row r="59" spans="1:8" x14ac:dyDescent="0.25">
      <c r="A59" s="46" t="s">
        <v>10</v>
      </c>
      <c r="B59" s="50">
        <v>52.533333333333353</v>
      </c>
      <c r="C59" s="50">
        <v>183.04615384615389</v>
      </c>
      <c r="D59" s="50">
        <v>16.486666666666665</v>
      </c>
      <c r="E59" s="50">
        <v>7.28</v>
      </c>
      <c r="F59" s="50">
        <v>11.883333333333329</v>
      </c>
      <c r="G59" s="50">
        <v>6.7388888888888898</v>
      </c>
    </row>
    <row r="60" spans="1:8" x14ac:dyDescent="0.25">
      <c r="A60" s="46" t="s">
        <v>11</v>
      </c>
      <c r="B60" s="50">
        <v>57.486666666666686</v>
      </c>
      <c r="C60" s="50">
        <v>174.71153846153845</v>
      </c>
      <c r="D60" s="50">
        <v>19.41</v>
      </c>
      <c r="E60" s="50">
        <v>10.10333333333333</v>
      </c>
      <c r="F60" s="50">
        <v>14.756666666666662</v>
      </c>
      <c r="G60" s="50">
        <v>5.9700462962962977</v>
      </c>
    </row>
    <row r="61" spans="1:8" x14ac:dyDescent="0.25">
      <c r="A61" s="46" t="s">
        <v>12</v>
      </c>
      <c r="B61" s="50">
        <v>52.17133333333333</v>
      </c>
      <c r="C61" s="50">
        <v>182.64999999999998</v>
      </c>
      <c r="D61" s="50">
        <v>22.17</v>
      </c>
      <c r="E61" s="50">
        <v>12.356666666666667</v>
      </c>
      <c r="F61" s="50">
        <v>17.263333333333335</v>
      </c>
      <c r="G61" s="50">
        <v>5.8791666666666655</v>
      </c>
    </row>
    <row r="62" spans="1:8" x14ac:dyDescent="0.25">
      <c r="A62" s="46" t="s">
        <v>13</v>
      </c>
      <c r="B62" s="50">
        <v>62.61999999999999</v>
      </c>
      <c r="C62" s="50">
        <v>174.46923076923076</v>
      </c>
      <c r="D62" s="50">
        <v>22.05</v>
      </c>
      <c r="E62" s="50">
        <v>12.409999999999998</v>
      </c>
      <c r="F62" s="50">
        <v>17.23</v>
      </c>
      <c r="G62" s="50">
        <v>5.9517473118279565</v>
      </c>
    </row>
    <row r="63" spans="1:8" x14ac:dyDescent="0.25">
      <c r="A63" s="46" t="s">
        <v>14</v>
      </c>
      <c r="B63" s="50">
        <v>52.433333333333351</v>
      </c>
      <c r="C63" s="50">
        <v>133.98076923076923</v>
      </c>
      <c r="D63" s="50">
        <v>18.783333333333335</v>
      </c>
      <c r="E63" s="50">
        <v>10.5</v>
      </c>
      <c r="F63" s="50">
        <v>14.641666666666664</v>
      </c>
      <c r="G63" s="50">
        <v>6.0717592592592577</v>
      </c>
    </row>
    <row r="64" spans="1:8" x14ac:dyDescent="0.25">
      <c r="A64" s="46" t="s">
        <v>15</v>
      </c>
      <c r="B64" s="50">
        <v>62.223333333333329</v>
      </c>
      <c r="C64" s="50">
        <v>104.51153846153846</v>
      </c>
      <c r="D64" s="50">
        <v>14.459999999999999</v>
      </c>
      <c r="E64" s="50">
        <v>7.7066666666666661</v>
      </c>
      <c r="F64" s="50">
        <v>11.083333333333334</v>
      </c>
      <c r="G64" s="50">
        <v>7.0445788530465956</v>
      </c>
    </row>
    <row r="65" spans="1:7" x14ac:dyDescent="0.25">
      <c r="A65" s="46" t="s">
        <v>16</v>
      </c>
      <c r="B65" s="50">
        <v>58.290000000000006</v>
      </c>
      <c r="C65" s="50">
        <v>68.465384615384622</v>
      </c>
      <c r="D65" s="50">
        <v>9.8433333333333319</v>
      </c>
      <c r="E65" s="50">
        <v>4.3066666666666675</v>
      </c>
      <c r="F65" s="50">
        <v>7.075000000000002</v>
      </c>
      <c r="G65" s="50">
        <v>7.3073611111111116</v>
      </c>
    </row>
    <row r="66" spans="1:7" x14ac:dyDescent="0.25">
      <c r="A66" s="46" t="s">
        <v>17</v>
      </c>
      <c r="B66" s="50">
        <v>53.290000000000006</v>
      </c>
      <c r="C66" s="50">
        <v>55.226923076923072</v>
      </c>
      <c r="D66" s="50">
        <v>6.9733333333333327</v>
      </c>
      <c r="E66" s="50">
        <v>1.9133333333333336</v>
      </c>
      <c r="F66" s="50">
        <v>4.4433333333333334</v>
      </c>
      <c r="G66" s="50">
        <v>8.2035842293906818</v>
      </c>
    </row>
    <row r="67" spans="1:7" x14ac:dyDescent="0.25">
      <c r="A67" s="46"/>
      <c r="B67" s="59"/>
      <c r="C67" s="59"/>
      <c r="D67" s="50"/>
      <c r="E67" s="50"/>
      <c r="F67" s="50"/>
      <c r="G67" s="59"/>
    </row>
    <row r="68" spans="1:7" x14ac:dyDescent="0.25">
      <c r="A68" s="46" t="s">
        <v>18</v>
      </c>
      <c r="B68" s="50">
        <v>631</v>
      </c>
      <c r="C68" s="50">
        <v>1476.09</v>
      </c>
      <c r="D68" s="51">
        <v>13.92</v>
      </c>
      <c r="E68" s="51">
        <v>6.39</v>
      </c>
      <c r="F68" s="50">
        <v>10.16</v>
      </c>
      <c r="G68" s="51">
        <v>7.33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E53" sqref="E53"/>
    </sheetView>
  </sheetViews>
  <sheetFormatPr defaultColWidth="10" defaultRowHeight="18.75" x14ac:dyDescent="0.3"/>
  <cols>
    <col min="1" max="1" width="15.140625" style="1" customWidth="1"/>
    <col min="2" max="2" width="12.140625" style="1" customWidth="1"/>
    <col min="3" max="4" width="10" style="20"/>
    <col min="5" max="5" width="11" style="20" customWidth="1"/>
    <col min="6" max="9" width="10" style="20"/>
    <col min="10" max="10" width="10.85546875" style="20" customWidth="1"/>
    <col min="11" max="11" width="14.42578125" style="20" customWidth="1"/>
    <col min="12" max="17" width="10" style="20"/>
    <col min="18" max="16384" width="10" style="1"/>
  </cols>
  <sheetData>
    <row r="1" spans="1:20" x14ac:dyDescent="0.3">
      <c r="A1" s="61" t="s">
        <v>23</v>
      </c>
      <c r="B1" s="61"/>
      <c r="C1" s="61" t="s">
        <v>39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20" s="2" customFormat="1" ht="15.75" x14ac:dyDescent="0.25">
      <c r="A2" s="19"/>
      <c r="B2" s="1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20" s="2" customFormat="1" ht="15.75" x14ac:dyDescent="0.25">
      <c r="A3" s="3"/>
      <c r="B3" s="4" t="s">
        <v>1</v>
      </c>
      <c r="C3" s="4" t="s">
        <v>0</v>
      </c>
      <c r="D3" s="4"/>
      <c r="E3" s="4" t="s">
        <v>38</v>
      </c>
      <c r="F3" s="4"/>
      <c r="K3" s="4"/>
      <c r="L3" s="4"/>
      <c r="M3" s="4"/>
      <c r="P3" s="4"/>
    </row>
    <row r="4" spans="1:20" s="2" customFormat="1" ht="15.75" x14ac:dyDescent="0.25">
      <c r="A4" s="3"/>
      <c r="B4" s="5" t="s">
        <v>40</v>
      </c>
      <c r="C4" s="5" t="s">
        <v>40</v>
      </c>
      <c r="D4" s="4" t="s">
        <v>2</v>
      </c>
      <c r="E4" s="4" t="s">
        <v>3</v>
      </c>
      <c r="F4" s="17" t="s">
        <v>28</v>
      </c>
      <c r="K4" s="4"/>
      <c r="L4" s="4"/>
      <c r="M4" s="4"/>
      <c r="P4" s="4"/>
    </row>
    <row r="5" spans="1:20" s="2" customFormat="1" ht="30.75" customHeight="1" x14ac:dyDescent="0.25">
      <c r="A5" s="3"/>
      <c r="B5" s="5" t="s">
        <v>5</v>
      </c>
      <c r="C5" s="5" t="s">
        <v>4</v>
      </c>
      <c r="D5" s="5" t="s">
        <v>36</v>
      </c>
      <c r="E5" s="5" t="s">
        <v>36</v>
      </c>
      <c r="F5" s="5" t="s">
        <v>36</v>
      </c>
      <c r="K5" s="4"/>
      <c r="M5" s="4"/>
      <c r="P5" s="4"/>
      <c r="S5" s="6"/>
    </row>
    <row r="6" spans="1:20" s="2" customFormat="1" ht="15.75" x14ac:dyDescent="0.25">
      <c r="A6" s="3"/>
      <c r="C6" s="3"/>
      <c r="D6" s="3"/>
      <c r="E6" s="3"/>
      <c r="K6" s="3"/>
      <c r="L6" s="3"/>
      <c r="M6" s="3"/>
      <c r="P6" s="3"/>
      <c r="T6" s="7"/>
    </row>
    <row r="7" spans="1:20" s="2" customFormat="1" ht="15.75" x14ac:dyDescent="0.25">
      <c r="A7" s="8" t="s">
        <v>6</v>
      </c>
      <c r="B7" s="9">
        <v>58</v>
      </c>
      <c r="C7" s="9">
        <v>82.221999999999994</v>
      </c>
      <c r="D7" s="9">
        <v>8.4542903225806452</v>
      </c>
      <c r="E7" s="9">
        <v>2.4582258064516127</v>
      </c>
      <c r="F7" s="11">
        <v>5.4562580645161294</v>
      </c>
      <c r="K7" s="9"/>
      <c r="M7" s="10"/>
      <c r="P7" s="9"/>
    </row>
    <row r="8" spans="1:20" s="2" customFormat="1" ht="15.75" x14ac:dyDescent="0.25">
      <c r="A8" s="8" t="s">
        <v>7</v>
      </c>
      <c r="B8" s="9">
        <v>24.699999999999996</v>
      </c>
      <c r="C8" s="9">
        <v>109.30000000000001</v>
      </c>
      <c r="D8" s="9">
        <v>6.4172413793103456</v>
      </c>
      <c r="E8" s="9">
        <v>8.2758620689654908E-2</v>
      </c>
      <c r="F8" s="11">
        <v>3.2500000000000004</v>
      </c>
      <c r="K8" s="9"/>
      <c r="M8" s="10"/>
      <c r="P8" s="9"/>
    </row>
    <row r="9" spans="1:20" s="2" customFormat="1" ht="15.75" x14ac:dyDescent="0.25">
      <c r="A9" s="8" t="s">
        <v>8</v>
      </c>
      <c r="B9" s="9">
        <v>34.669000000000011</v>
      </c>
      <c r="C9" s="9">
        <v>193.50500000000002</v>
      </c>
      <c r="D9" s="9">
        <v>12.834193548387097</v>
      </c>
      <c r="E9" s="9">
        <v>3.064612903225806</v>
      </c>
      <c r="F9" s="11">
        <v>7.9494032258064511</v>
      </c>
      <c r="K9" s="9"/>
      <c r="M9" s="10"/>
      <c r="P9" s="9"/>
    </row>
    <row r="10" spans="1:20" s="2" customFormat="1" ht="15.75" x14ac:dyDescent="0.25">
      <c r="A10" s="8" t="s">
        <v>9</v>
      </c>
      <c r="B10" s="9">
        <v>168.62999999999997</v>
      </c>
      <c r="C10" s="9">
        <v>150.07600000000005</v>
      </c>
      <c r="D10" s="9">
        <v>11.52</v>
      </c>
      <c r="E10" s="9">
        <v>3.3370333333333337</v>
      </c>
      <c r="F10" s="11">
        <v>7.4285166666666669</v>
      </c>
      <c r="K10" s="9"/>
      <c r="M10" s="10"/>
      <c r="P10" s="9"/>
    </row>
    <row r="11" spans="1:20" s="2" customFormat="1" ht="15.75" x14ac:dyDescent="0.25">
      <c r="A11" s="8" t="s">
        <v>10</v>
      </c>
      <c r="B11" s="9">
        <v>52.607000000000006</v>
      </c>
      <c r="C11" s="9">
        <v>175.55599999999998</v>
      </c>
      <c r="D11" s="9">
        <v>16.128709677419355</v>
      </c>
      <c r="E11" s="9">
        <v>7.88</v>
      </c>
      <c r="F11" s="11">
        <v>12.004354838709677</v>
      </c>
      <c r="K11" s="9"/>
      <c r="M11" s="10"/>
      <c r="P11" s="9"/>
    </row>
    <row r="12" spans="1:20" s="2" customFormat="1" ht="15.75" x14ac:dyDescent="0.25">
      <c r="A12" s="8" t="s">
        <v>11</v>
      </c>
      <c r="B12" s="9">
        <v>166.47400000000005</v>
      </c>
      <c r="C12" s="9">
        <v>144.85699999999997</v>
      </c>
      <c r="D12" s="9">
        <v>17.626999999999999</v>
      </c>
      <c r="E12" s="9">
        <v>10.023966666666665</v>
      </c>
      <c r="F12" s="11">
        <v>13.825483333333331</v>
      </c>
      <c r="K12" s="9"/>
      <c r="M12" s="10"/>
      <c r="P12" s="9"/>
    </row>
    <row r="13" spans="1:20" s="2" customFormat="1" ht="15.75" x14ac:dyDescent="0.25">
      <c r="A13" s="8" t="s">
        <v>12</v>
      </c>
      <c r="B13" s="9">
        <v>128.44400000000002</v>
      </c>
      <c r="C13" s="9">
        <v>172.31700000000001</v>
      </c>
      <c r="D13" s="9">
        <v>19.80838709677419</v>
      </c>
      <c r="E13" s="9">
        <v>11.64909677419355</v>
      </c>
      <c r="F13" s="11">
        <v>15.728741935483871</v>
      </c>
      <c r="K13" s="9"/>
      <c r="M13" s="10"/>
      <c r="P13" s="9"/>
    </row>
    <row r="14" spans="1:20" s="2" customFormat="1" ht="15.75" x14ac:dyDescent="0.25">
      <c r="A14" s="8" t="s">
        <v>13</v>
      </c>
      <c r="B14" s="12">
        <v>54.907000000000011</v>
      </c>
      <c r="C14" s="12">
        <v>176.47199999999992</v>
      </c>
      <c r="D14" s="12">
        <v>21.747741935483869</v>
      </c>
      <c r="E14" s="12">
        <v>12.750806451612899</v>
      </c>
      <c r="F14" s="66">
        <v>17.249274193548384</v>
      </c>
      <c r="K14" s="12"/>
      <c r="M14" s="13"/>
      <c r="P14" s="12"/>
    </row>
    <row r="15" spans="1:20" s="2" customFormat="1" ht="15.75" x14ac:dyDescent="0.25">
      <c r="A15" s="8" t="s">
        <v>14</v>
      </c>
      <c r="B15" s="12">
        <v>40.36</v>
      </c>
      <c r="C15" s="12">
        <v>179.58899999999997</v>
      </c>
      <c r="D15" s="12">
        <v>18.294</v>
      </c>
      <c r="E15" s="12">
        <v>8.3941666666666652</v>
      </c>
      <c r="F15" s="66">
        <v>13.344083333333334</v>
      </c>
      <c r="K15" s="12"/>
      <c r="M15" s="13"/>
      <c r="P15" s="12"/>
    </row>
    <row r="16" spans="1:20" s="2" customFormat="1" ht="15.75" x14ac:dyDescent="0.25">
      <c r="A16" s="8" t="s">
        <v>15</v>
      </c>
      <c r="B16" s="12">
        <v>115.81499999999998</v>
      </c>
      <c r="C16" s="12">
        <v>86.003</v>
      </c>
      <c r="D16" s="12">
        <v>12.682258064516128</v>
      </c>
      <c r="E16" s="12">
        <v>6.6535806451612896</v>
      </c>
      <c r="F16" s="66">
        <v>9.667919354838709</v>
      </c>
      <c r="K16" s="12"/>
      <c r="M16" s="13"/>
      <c r="P16" s="12"/>
    </row>
    <row r="17" spans="1:17" s="2" customFormat="1" ht="15.75" x14ac:dyDescent="0.25">
      <c r="A17" s="8" t="s">
        <v>16</v>
      </c>
      <c r="B17" s="12">
        <v>100.42</v>
      </c>
      <c r="C17" s="12">
        <v>76.871000000000009</v>
      </c>
      <c r="D17" s="12">
        <v>9.4006666666666661</v>
      </c>
      <c r="E17" s="12">
        <v>3.5662000000000007</v>
      </c>
      <c r="F17" s="66">
        <v>6.4834333333333332</v>
      </c>
      <c r="K17" s="12"/>
      <c r="M17" s="13"/>
      <c r="P17" s="12"/>
    </row>
    <row r="18" spans="1:17" s="2" customFormat="1" ht="15.75" x14ac:dyDescent="0.25">
      <c r="A18" s="8" t="s">
        <v>17</v>
      </c>
      <c r="B18" s="12">
        <v>114.18799999999997</v>
      </c>
      <c r="C18" s="12">
        <v>68.204000000000008</v>
      </c>
      <c r="D18" s="12">
        <v>7.5341935483870976</v>
      </c>
      <c r="E18" s="12">
        <v>1.4179032258064515</v>
      </c>
      <c r="F18" s="66">
        <v>4.4760483870967747</v>
      </c>
      <c r="K18" s="12"/>
      <c r="M18" s="13"/>
      <c r="P18" s="12"/>
    </row>
    <row r="19" spans="1:17" s="2" customFormat="1" ht="15.75" x14ac:dyDescent="0.25">
      <c r="A19" s="3"/>
      <c r="B19" s="12"/>
      <c r="C19" s="14"/>
      <c r="D19" s="12"/>
      <c r="E19" s="12"/>
      <c r="F19" s="66"/>
      <c r="K19" s="12"/>
      <c r="M19" s="15"/>
      <c r="P19" s="12"/>
    </row>
    <row r="20" spans="1:17" s="17" customFormat="1" ht="15.75" x14ac:dyDescent="0.25">
      <c r="A20" s="8" t="s">
        <v>18</v>
      </c>
      <c r="B20" s="12">
        <v>1059.2139999999999</v>
      </c>
      <c r="C20" s="12">
        <v>1614.972</v>
      </c>
      <c r="D20" s="12">
        <v>13.537390186627116</v>
      </c>
      <c r="E20" s="12">
        <v>5.9398625911506606</v>
      </c>
      <c r="F20" s="66">
        <v>9.7386263888888891</v>
      </c>
      <c r="K20" s="12"/>
      <c r="M20" s="16"/>
      <c r="P20" s="12"/>
    </row>
    <row r="21" spans="1:17" s="2" customFormat="1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8"/>
      <c r="N21" s="18"/>
      <c r="O21" s="3"/>
      <c r="P21" s="3"/>
      <c r="Q21" s="3"/>
    </row>
    <row r="22" spans="1:17" s="2" customFormat="1" ht="15.75" x14ac:dyDescent="0.25">
      <c r="A22" s="19"/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2" customFormat="1" x14ac:dyDescent="0.3">
      <c r="A23" s="63" t="s">
        <v>21</v>
      </c>
      <c r="B23" s="62"/>
      <c r="C23" s="63" t="s">
        <v>41</v>
      </c>
      <c r="D23"/>
      <c r="E23" s="62"/>
      <c r="F23" s="62"/>
      <c r="G23" s="62"/>
      <c r="H23" s="62"/>
      <c r="I23" s="3"/>
      <c r="J23" s="3"/>
      <c r="K23" s="3"/>
      <c r="L23" s="3"/>
      <c r="M23" s="3"/>
      <c r="N23" s="3"/>
      <c r="O23" s="3"/>
      <c r="P23" s="3"/>
      <c r="Q23" s="3"/>
    </row>
    <row r="24" spans="1:17" s="2" customFormat="1" x14ac:dyDescent="0.3">
      <c r="A24"/>
      <c r="B24" s="62"/>
      <c r="C24" s="62"/>
      <c r="D24" s="62"/>
      <c r="E24" s="62"/>
      <c r="F24" s="62"/>
      <c r="G24" s="62"/>
      <c r="H24" s="62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35"/>
      <c r="B25" s="4" t="s">
        <v>1</v>
      </c>
      <c r="C25" s="4" t="s">
        <v>0</v>
      </c>
      <c r="D25" s="4"/>
      <c r="E25" s="4" t="s">
        <v>38</v>
      </c>
      <c r="F25" s="4"/>
      <c r="G25" s="36"/>
      <c r="H25" s="36"/>
    </row>
    <row r="26" spans="1:17" x14ac:dyDescent="0.3">
      <c r="A26" s="35"/>
      <c r="B26" s="5" t="s">
        <v>40</v>
      </c>
      <c r="C26" s="5" t="s">
        <v>40</v>
      </c>
      <c r="D26" s="4" t="s">
        <v>2</v>
      </c>
      <c r="E26" s="4" t="s">
        <v>3</v>
      </c>
      <c r="F26" s="17" t="s">
        <v>28</v>
      </c>
      <c r="G26" s="36"/>
      <c r="H26" s="36"/>
    </row>
    <row r="27" spans="1:17" x14ac:dyDescent="0.3">
      <c r="A27" s="35"/>
      <c r="B27" s="5" t="s">
        <v>5</v>
      </c>
      <c r="C27" s="5" t="s">
        <v>4</v>
      </c>
      <c r="D27" s="5" t="s">
        <v>36</v>
      </c>
      <c r="E27" s="5" t="s">
        <v>36</v>
      </c>
      <c r="F27" s="5" t="s">
        <v>36</v>
      </c>
      <c r="G27" s="35"/>
      <c r="H27" s="39"/>
      <c r="I27" s="62"/>
      <c r="J27" s="62"/>
      <c r="K27" s="62"/>
      <c r="L27" s="62"/>
      <c r="M27" s="62"/>
      <c r="N27" s="62"/>
      <c r="O27" s="62"/>
    </row>
    <row r="28" spans="1:17" x14ac:dyDescent="0.3">
      <c r="A28" s="35"/>
      <c r="B28" s="35"/>
      <c r="C28" s="35"/>
      <c r="D28"/>
      <c r="E28"/>
      <c r="F28" s="35"/>
      <c r="G28" s="35"/>
      <c r="H28" s="35"/>
      <c r="I28" s="62"/>
      <c r="J28" s="62"/>
      <c r="K28" s="62"/>
      <c r="L28" s="62"/>
      <c r="M28" s="62"/>
      <c r="N28" s="62"/>
      <c r="O28" s="62"/>
    </row>
    <row r="29" spans="1:17" x14ac:dyDescent="0.3">
      <c r="A29" s="37" t="s">
        <v>6</v>
      </c>
      <c r="B29" s="41">
        <v>35.000000000000007</v>
      </c>
      <c r="C29" s="41">
        <v>73.052999999999983</v>
      </c>
      <c r="D29" s="41">
        <v>8.9958064516129035</v>
      </c>
      <c r="E29" s="41">
        <v>2.0821612903225799</v>
      </c>
      <c r="F29" s="65">
        <v>5.5389838709677415</v>
      </c>
      <c r="G29"/>
      <c r="H29"/>
      <c r="I29" s="39"/>
      <c r="J29" s="39"/>
      <c r="K29" s="39"/>
      <c r="L29" s="39"/>
      <c r="M29" s="39"/>
      <c r="N29" s="39"/>
      <c r="O29" s="39"/>
    </row>
    <row r="30" spans="1:17" x14ac:dyDescent="0.3">
      <c r="A30" s="37" t="s">
        <v>7</v>
      </c>
      <c r="B30" s="41">
        <v>18.599999999999994</v>
      </c>
      <c r="C30" s="41">
        <v>90.816999999999979</v>
      </c>
      <c r="D30" s="41">
        <v>6.868551724137931</v>
      </c>
      <c r="E30" s="41">
        <v>-0.41682758620689619</v>
      </c>
      <c r="F30" s="65">
        <v>3.2258620689655175</v>
      </c>
      <c r="G30"/>
      <c r="H30"/>
      <c r="I30" s="36"/>
      <c r="J30" s="36"/>
      <c r="K30" s="36"/>
      <c r="L30" s="36"/>
      <c r="M30" s="36"/>
      <c r="N30" s="36"/>
      <c r="P30" s="36"/>
    </row>
    <row r="31" spans="1:17" x14ac:dyDescent="0.3">
      <c r="A31" s="37" t="s">
        <v>8</v>
      </c>
      <c r="B31" s="41">
        <v>26.999999999999993</v>
      </c>
      <c r="C31" s="41">
        <v>168.626</v>
      </c>
      <c r="D31" s="41">
        <v>13.259999999999998</v>
      </c>
      <c r="E31" s="41">
        <v>2.1643548387096776</v>
      </c>
      <c r="F31" s="65">
        <v>7.7121774193548376</v>
      </c>
      <c r="G31"/>
      <c r="H31"/>
      <c r="I31" s="38"/>
      <c r="J31" s="36"/>
      <c r="K31" s="36"/>
      <c r="L31" s="36"/>
      <c r="M31" s="36"/>
      <c r="O31" s="38"/>
      <c r="P31" s="36"/>
    </row>
    <row r="32" spans="1:17" x14ac:dyDescent="0.3">
      <c r="A32" s="37" t="s">
        <v>9</v>
      </c>
      <c r="B32" s="41">
        <v>131.99999999999997</v>
      </c>
      <c r="C32" s="41">
        <v>141.97900000000001</v>
      </c>
      <c r="D32" s="41">
        <v>12.243666666666666</v>
      </c>
      <c r="E32" s="41">
        <v>3.0853666666666664</v>
      </c>
      <c r="F32" s="65">
        <v>7.6645166666666658</v>
      </c>
      <c r="G32"/>
      <c r="H32"/>
      <c r="I32" s="38"/>
      <c r="J32" s="36"/>
      <c r="K32" s="36"/>
      <c r="L32" s="36"/>
      <c r="M32" s="36"/>
      <c r="N32" s="5"/>
      <c r="O32" s="38"/>
      <c r="P32" s="39"/>
      <c r="Q32" s="1"/>
    </row>
    <row r="33" spans="1:17" x14ac:dyDescent="0.3">
      <c r="A33" s="37" t="s">
        <v>10</v>
      </c>
      <c r="B33" s="41">
        <v>68.8</v>
      </c>
      <c r="C33" s="41">
        <v>177.75200000000004</v>
      </c>
      <c r="D33" s="41">
        <v>16.719032258064519</v>
      </c>
      <c r="E33" s="41">
        <v>7.2791612903225804</v>
      </c>
      <c r="F33" s="65">
        <v>11.99909677419355</v>
      </c>
      <c r="G33"/>
      <c r="H33"/>
      <c r="I33" s="40"/>
      <c r="J33" s="35"/>
      <c r="K33" s="35"/>
      <c r="L33" s="35"/>
      <c r="M33" s="39"/>
      <c r="N33" s="3"/>
      <c r="O33" s="40"/>
      <c r="P33" s="35"/>
      <c r="Q33" s="1"/>
    </row>
    <row r="34" spans="1:17" x14ac:dyDescent="0.3">
      <c r="A34" s="37" t="s">
        <v>11</v>
      </c>
      <c r="B34" s="41">
        <v>148.99999999999997</v>
      </c>
      <c r="C34" s="41">
        <v>151.65199999999999</v>
      </c>
      <c r="D34" s="41">
        <v>18.173666666666666</v>
      </c>
      <c r="E34" s="41">
        <v>9.815666666666667</v>
      </c>
      <c r="F34" s="65">
        <v>13.994666666666667</v>
      </c>
      <c r="G34"/>
      <c r="H34"/>
      <c r="I34" s="43"/>
      <c r="J34" s="41"/>
      <c r="K34" s="41"/>
      <c r="L34" s="41"/>
      <c r="M34" s="42"/>
      <c r="N34" s="10"/>
      <c r="O34" s="43"/>
      <c r="P34" s="41"/>
      <c r="Q34" s="1"/>
    </row>
    <row r="35" spans="1:17" x14ac:dyDescent="0.3">
      <c r="A35" s="37" t="s">
        <v>12</v>
      </c>
      <c r="B35" s="41">
        <v>75.999999999999986</v>
      </c>
      <c r="C35" s="41">
        <v>174.38200000000001</v>
      </c>
      <c r="D35" s="41">
        <v>20.653225806451616</v>
      </c>
      <c r="E35" s="41">
        <v>11.547258064516127</v>
      </c>
      <c r="F35" s="65">
        <v>16.100241935483872</v>
      </c>
      <c r="G35"/>
      <c r="H35"/>
      <c r="I35" s="43"/>
      <c r="J35" s="41"/>
      <c r="K35" s="41"/>
      <c r="L35" s="41"/>
      <c r="M35" s="42"/>
      <c r="N35" s="10"/>
      <c r="O35" s="43"/>
      <c r="P35" s="41"/>
      <c r="Q35" s="1"/>
    </row>
    <row r="36" spans="1:17" x14ac:dyDescent="0.3">
      <c r="A36" s="37" t="s">
        <v>13</v>
      </c>
      <c r="B36" s="12">
        <v>56.600000000000009</v>
      </c>
      <c r="C36" s="12">
        <v>170.60999999999996</v>
      </c>
      <c r="D36" s="12">
        <v>23.157000000000004</v>
      </c>
      <c r="E36" s="12">
        <v>12.953733333333338</v>
      </c>
      <c r="F36" s="65">
        <v>18.055366666666671</v>
      </c>
      <c r="G36"/>
      <c r="H36"/>
      <c r="I36" s="43"/>
      <c r="J36" s="41"/>
      <c r="K36" s="41"/>
      <c r="L36" s="41"/>
      <c r="M36" s="42"/>
      <c r="N36" s="10"/>
      <c r="O36" s="43"/>
      <c r="P36" s="41"/>
      <c r="Q36" s="1"/>
    </row>
    <row r="37" spans="1:17" x14ac:dyDescent="0.3">
      <c r="A37" s="37" t="s">
        <v>14</v>
      </c>
      <c r="B37" s="12">
        <v>41.199999999999996</v>
      </c>
      <c r="C37" s="12">
        <v>169.38</v>
      </c>
      <c r="D37" s="12">
        <v>18.760666666666669</v>
      </c>
      <c r="E37" s="12">
        <v>8.404066666666667</v>
      </c>
      <c r="F37" s="65">
        <v>13.582366666666669</v>
      </c>
      <c r="G37"/>
      <c r="H37"/>
      <c r="I37" s="43"/>
      <c r="J37" s="41"/>
      <c r="K37" s="41"/>
      <c r="L37" s="41"/>
      <c r="M37" s="42"/>
      <c r="N37" s="10"/>
      <c r="O37" s="43"/>
      <c r="P37" s="41"/>
      <c r="Q37" s="1"/>
    </row>
    <row r="38" spans="1:17" x14ac:dyDescent="0.3">
      <c r="A38" s="37" t="s">
        <v>15</v>
      </c>
      <c r="B38" s="12">
        <v>112.00000000000001</v>
      </c>
      <c r="C38" s="12">
        <v>94.981999999999971</v>
      </c>
      <c r="D38" s="12">
        <v>13.23741935483871</v>
      </c>
      <c r="E38" s="12">
        <v>6.3445806451612903</v>
      </c>
      <c r="F38" s="65">
        <v>9.7910000000000004</v>
      </c>
      <c r="G38"/>
      <c r="H38"/>
      <c r="I38" s="43"/>
      <c r="J38" s="41"/>
      <c r="K38" s="41"/>
      <c r="L38" s="41"/>
      <c r="M38" s="42"/>
      <c r="N38" s="10"/>
      <c r="O38" s="43"/>
      <c r="P38" s="41"/>
      <c r="Q38" s="1"/>
    </row>
    <row r="39" spans="1:17" x14ac:dyDescent="0.3">
      <c r="A39" s="37" t="s">
        <v>16</v>
      </c>
      <c r="B39" s="12">
        <v>90.200000000000017</v>
      </c>
      <c r="C39" s="12">
        <v>66.471000000000004</v>
      </c>
      <c r="D39" s="12">
        <v>9.7593333333333323</v>
      </c>
      <c r="E39" s="12">
        <v>3.4814333333333338</v>
      </c>
      <c r="F39" s="65">
        <v>6.6203833333333328</v>
      </c>
      <c r="G39"/>
      <c r="H39"/>
      <c r="I39" s="43"/>
      <c r="J39" s="41"/>
      <c r="K39" s="41"/>
      <c r="L39" s="41"/>
      <c r="M39" s="42"/>
      <c r="N39" s="10"/>
      <c r="O39" s="43"/>
      <c r="P39" s="41"/>
      <c r="Q39" s="1"/>
    </row>
    <row r="40" spans="1:17" x14ac:dyDescent="0.3">
      <c r="A40" s="37" t="s">
        <v>17</v>
      </c>
      <c r="B40" s="12">
        <v>98.8</v>
      </c>
      <c r="C40" s="12">
        <v>66.404999999999987</v>
      </c>
      <c r="D40" s="12">
        <v>7.9933870967741942</v>
      </c>
      <c r="E40" s="12">
        <v>1.5589032258064519</v>
      </c>
      <c r="F40" s="65">
        <v>4.776145161290323</v>
      </c>
      <c r="G40"/>
      <c r="H40"/>
      <c r="I40" s="43"/>
      <c r="J40" s="41"/>
      <c r="K40" s="41"/>
      <c r="L40" s="41"/>
      <c r="M40" s="42"/>
      <c r="N40" s="10"/>
      <c r="O40" s="43"/>
      <c r="P40" s="41"/>
      <c r="Q40" s="1"/>
    </row>
    <row r="41" spans="1:17" x14ac:dyDescent="0.3">
      <c r="A41" s="37"/>
      <c r="B41" s="14"/>
      <c r="C41" s="12"/>
      <c r="D41" s="14"/>
      <c r="E41" s="14"/>
      <c r="F41" s="65"/>
      <c r="G41"/>
      <c r="H41"/>
      <c r="I41" s="44"/>
      <c r="J41" s="12"/>
      <c r="K41" s="12"/>
      <c r="L41" s="12"/>
      <c r="M41" s="16"/>
      <c r="N41" s="10"/>
      <c r="O41" s="44"/>
      <c r="P41" s="12"/>
      <c r="Q41" s="1"/>
    </row>
    <row r="42" spans="1:17" x14ac:dyDescent="0.3">
      <c r="A42" s="37" t="s">
        <v>18</v>
      </c>
      <c r="B42" s="12">
        <v>905.2</v>
      </c>
      <c r="C42" s="12">
        <v>1546.1090000000002</v>
      </c>
      <c r="D42" s="12">
        <v>14.20529163911195</v>
      </c>
      <c r="E42" s="12">
        <v>5.7363275641631235</v>
      </c>
      <c r="F42" s="65">
        <v>9.9217339358546539</v>
      </c>
      <c r="G42"/>
      <c r="H42"/>
      <c r="I42" s="44"/>
      <c r="J42" s="12"/>
      <c r="K42" s="12"/>
      <c r="L42" s="12"/>
      <c r="M42" s="16"/>
      <c r="N42" s="10"/>
      <c r="O42" s="44"/>
      <c r="P42" s="12"/>
      <c r="Q42" s="1"/>
    </row>
    <row r="43" spans="1:17" x14ac:dyDescent="0.3">
      <c r="A43" s="35"/>
      <c r="B43" s="35"/>
      <c r="C43" s="35"/>
      <c r="D43" s="35"/>
      <c r="E43" s="35"/>
      <c r="F43" s="35"/>
      <c r="G43" s="35"/>
      <c r="H43" s="35"/>
      <c r="I43" s="44"/>
      <c r="J43" s="12"/>
      <c r="K43" s="12"/>
      <c r="L43" s="12"/>
      <c r="M43" s="16"/>
      <c r="N43" s="10"/>
      <c r="O43" s="44"/>
      <c r="P43" s="12"/>
      <c r="Q43" s="1"/>
    </row>
    <row r="44" spans="1:17" x14ac:dyDescent="0.3">
      <c r="A44"/>
      <c r="B44"/>
      <c r="C44"/>
      <c r="D44"/>
      <c r="E44"/>
      <c r="F44"/>
      <c r="G44"/>
      <c r="H44"/>
      <c r="I44" s="44"/>
      <c r="J44" s="12"/>
      <c r="K44" s="12"/>
      <c r="L44" s="12"/>
      <c r="M44" s="16"/>
      <c r="N44" s="10"/>
      <c r="O44" s="44"/>
      <c r="P44" s="12"/>
      <c r="Q4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L11" sqref="L11"/>
    </sheetView>
  </sheetViews>
  <sheetFormatPr defaultRowHeight="15" x14ac:dyDescent="0.25"/>
  <cols>
    <col min="1" max="1" width="16.28515625" customWidth="1"/>
    <col min="2" max="2" width="13.7109375" customWidth="1"/>
    <col min="4" max="4" width="14.42578125" customWidth="1"/>
    <col min="6" max="6" width="12.5703125" customWidth="1"/>
  </cols>
  <sheetData>
    <row r="1" spans="1:6" ht="15.75" x14ac:dyDescent="0.25">
      <c r="A1" s="82" t="s">
        <v>25</v>
      </c>
      <c r="B1" s="83"/>
      <c r="C1" s="83"/>
      <c r="D1" s="83"/>
      <c r="E1" s="83"/>
      <c r="F1" s="83"/>
    </row>
    <row r="3" spans="1:6" ht="15.75" thickBot="1" x14ac:dyDescent="0.3">
      <c r="A3" t="s">
        <v>23</v>
      </c>
      <c r="D3" t="s">
        <v>21</v>
      </c>
      <c r="F3" t="s">
        <v>22</v>
      </c>
    </row>
    <row r="4" spans="1:6" ht="15.75" thickBot="1" x14ac:dyDescent="0.3">
      <c r="A4" s="24" t="s">
        <v>19</v>
      </c>
      <c r="B4" s="25" t="s">
        <v>20</v>
      </c>
      <c r="D4" s="25" t="s">
        <v>20</v>
      </c>
      <c r="F4" s="25" t="s">
        <v>20</v>
      </c>
    </row>
    <row r="5" spans="1:6" ht="15.75" thickBot="1" x14ac:dyDescent="0.3">
      <c r="A5" s="26"/>
      <c r="B5" s="21" t="s">
        <v>5</v>
      </c>
      <c r="D5" s="21" t="s">
        <v>5</v>
      </c>
      <c r="F5" s="21" t="s">
        <v>5</v>
      </c>
    </row>
    <row r="6" spans="1:6" ht="15.75" thickBot="1" x14ac:dyDescent="0.3">
      <c r="A6" s="27">
        <v>42186</v>
      </c>
      <c r="B6" s="30">
        <v>0</v>
      </c>
      <c r="D6" s="30">
        <v>0</v>
      </c>
      <c r="F6" s="30">
        <v>0</v>
      </c>
    </row>
    <row r="7" spans="1:6" ht="15.75" thickBot="1" x14ac:dyDescent="0.3">
      <c r="A7" s="28">
        <v>42187</v>
      </c>
      <c r="B7" s="31">
        <v>0</v>
      </c>
      <c r="D7" s="31">
        <v>0.2</v>
      </c>
      <c r="F7" s="31">
        <v>0</v>
      </c>
    </row>
    <row r="8" spans="1:6" ht="15.75" thickBot="1" x14ac:dyDescent="0.3">
      <c r="A8" s="27">
        <v>42188</v>
      </c>
      <c r="B8" s="30">
        <v>15.2</v>
      </c>
      <c r="D8" s="30">
        <v>21.7</v>
      </c>
      <c r="F8" s="30">
        <v>7</v>
      </c>
    </row>
    <row r="9" spans="1:6" ht="15.75" thickBot="1" x14ac:dyDescent="0.3">
      <c r="A9" s="28">
        <v>42189</v>
      </c>
      <c r="B9" s="31">
        <v>0.2</v>
      </c>
      <c r="D9" s="31">
        <v>0</v>
      </c>
      <c r="F9" s="31">
        <v>0</v>
      </c>
    </row>
    <row r="10" spans="1:6" ht="15.75" thickBot="1" x14ac:dyDescent="0.3">
      <c r="A10" s="27">
        <v>42190</v>
      </c>
      <c r="B10" s="30">
        <v>0</v>
      </c>
      <c r="D10" s="30">
        <v>0.2</v>
      </c>
      <c r="F10" s="30">
        <v>3.7</v>
      </c>
    </row>
    <row r="11" spans="1:6" ht="15.75" thickBot="1" x14ac:dyDescent="0.3">
      <c r="A11" s="28">
        <v>42191</v>
      </c>
      <c r="B11" s="31">
        <v>0.4</v>
      </c>
      <c r="D11" s="31">
        <v>1.1000000000000001</v>
      </c>
      <c r="F11" s="31">
        <v>1.2</v>
      </c>
    </row>
    <row r="12" spans="1:6" ht="15.75" thickBot="1" x14ac:dyDescent="0.3">
      <c r="A12" s="27">
        <v>42192</v>
      </c>
      <c r="B12" s="30">
        <v>3.9</v>
      </c>
      <c r="D12" s="30">
        <v>0.4</v>
      </c>
      <c r="F12" s="30">
        <v>2.5</v>
      </c>
    </row>
    <row r="13" spans="1:6" ht="15.75" thickBot="1" x14ac:dyDescent="0.3">
      <c r="A13" s="28">
        <v>42193</v>
      </c>
      <c r="B13" s="31">
        <v>2.1</v>
      </c>
      <c r="D13" s="31">
        <v>0.7</v>
      </c>
      <c r="F13" s="31">
        <v>1.8</v>
      </c>
    </row>
    <row r="14" spans="1:6" ht="15.75" thickBot="1" x14ac:dyDescent="0.3">
      <c r="A14" s="27">
        <v>42194</v>
      </c>
      <c r="B14" s="30">
        <v>0</v>
      </c>
      <c r="D14" s="30">
        <v>0</v>
      </c>
      <c r="F14" s="30">
        <v>0</v>
      </c>
    </row>
    <row r="15" spans="1:6" ht="15.75" thickBot="1" x14ac:dyDescent="0.3">
      <c r="A15" s="28">
        <v>42195</v>
      </c>
      <c r="B15" s="31">
        <v>0</v>
      </c>
      <c r="D15" s="31">
        <v>0</v>
      </c>
      <c r="F15" s="31">
        <v>0</v>
      </c>
    </row>
    <row r="16" spans="1:6" ht="15.75" thickBot="1" x14ac:dyDescent="0.3">
      <c r="A16" s="27">
        <v>42196</v>
      </c>
      <c r="B16" s="30">
        <v>1</v>
      </c>
      <c r="D16" s="30">
        <v>0.7</v>
      </c>
      <c r="F16" s="30">
        <v>1</v>
      </c>
    </row>
    <row r="17" spans="1:6" ht="15.75" thickBot="1" x14ac:dyDescent="0.3">
      <c r="A17" s="28">
        <v>42197</v>
      </c>
      <c r="B17" s="31">
        <v>2.1</v>
      </c>
      <c r="D17" s="31">
        <v>2.4</v>
      </c>
      <c r="F17" s="31">
        <v>7.8</v>
      </c>
    </row>
    <row r="18" spans="1:6" ht="15.75" thickBot="1" x14ac:dyDescent="0.3">
      <c r="A18" s="27">
        <v>42198</v>
      </c>
      <c r="B18" s="30">
        <v>1.6</v>
      </c>
      <c r="D18" s="30">
        <v>1.8</v>
      </c>
      <c r="F18" s="30">
        <v>1.6</v>
      </c>
    </row>
    <row r="19" spans="1:6" ht="15.75" thickBot="1" x14ac:dyDescent="0.3">
      <c r="A19" s="28">
        <v>42199</v>
      </c>
      <c r="B19" s="31">
        <v>1.4</v>
      </c>
      <c r="D19" s="31">
        <v>2</v>
      </c>
      <c r="F19" s="31">
        <v>0.2</v>
      </c>
    </row>
    <row r="20" spans="1:6" ht="15.75" thickBot="1" x14ac:dyDescent="0.3">
      <c r="A20" s="27">
        <v>42200</v>
      </c>
      <c r="B20" s="30">
        <v>0</v>
      </c>
      <c r="D20" s="30">
        <v>0</v>
      </c>
      <c r="F20" s="30">
        <v>0.2</v>
      </c>
    </row>
    <row r="21" spans="1:6" ht="15.75" thickBot="1" x14ac:dyDescent="0.3">
      <c r="A21" s="28">
        <v>42201</v>
      </c>
      <c r="B21" s="32">
        <v>57.1</v>
      </c>
      <c r="D21" s="31">
        <v>0.9</v>
      </c>
      <c r="F21" s="31">
        <v>2.2999999999999998</v>
      </c>
    </row>
    <row r="22" spans="1:6" ht="15.75" thickBot="1" x14ac:dyDescent="0.3">
      <c r="A22" s="27">
        <v>42202</v>
      </c>
      <c r="B22" s="30">
        <v>0</v>
      </c>
      <c r="D22" s="30">
        <v>0</v>
      </c>
      <c r="F22" s="30">
        <v>0</v>
      </c>
    </row>
    <row r="23" spans="1:6" ht="15.75" thickBot="1" x14ac:dyDescent="0.3">
      <c r="A23" s="28">
        <v>42203</v>
      </c>
      <c r="B23" s="31">
        <v>1.2</v>
      </c>
      <c r="D23" s="31">
        <v>1.3</v>
      </c>
      <c r="F23" s="31">
        <v>0.6</v>
      </c>
    </row>
    <row r="24" spans="1:6" ht="15.75" thickBot="1" x14ac:dyDescent="0.3">
      <c r="A24" s="27">
        <v>42204</v>
      </c>
      <c r="B24" s="30">
        <v>0</v>
      </c>
      <c r="D24" s="30">
        <v>0</v>
      </c>
      <c r="F24" s="30">
        <v>0</v>
      </c>
    </row>
    <row r="25" spans="1:6" ht="15.75" thickBot="1" x14ac:dyDescent="0.3">
      <c r="A25" s="28">
        <v>42205</v>
      </c>
      <c r="B25" s="31">
        <v>0</v>
      </c>
      <c r="D25" s="31">
        <v>0.2</v>
      </c>
      <c r="F25" s="31">
        <v>0</v>
      </c>
    </row>
    <row r="26" spans="1:6" ht="15.75" thickBot="1" x14ac:dyDescent="0.3">
      <c r="A26" s="27">
        <v>42206</v>
      </c>
      <c r="B26" s="30">
        <v>0</v>
      </c>
      <c r="D26" s="30">
        <v>0</v>
      </c>
      <c r="F26" s="30">
        <v>0</v>
      </c>
    </row>
    <row r="27" spans="1:6" ht="15.75" thickBot="1" x14ac:dyDescent="0.3">
      <c r="A27" s="28">
        <v>42207</v>
      </c>
      <c r="B27" s="31">
        <v>0</v>
      </c>
      <c r="D27" s="31">
        <v>0</v>
      </c>
      <c r="F27" s="31">
        <v>1</v>
      </c>
    </row>
    <row r="28" spans="1:6" ht="15.75" thickBot="1" x14ac:dyDescent="0.3">
      <c r="A28" s="27">
        <v>42208</v>
      </c>
      <c r="B28" s="30">
        <v>0.4</v>
      </c>
      <c r="D28" s="30">
        <v>0.2</v>
      </c>
      <c r="F28" s="30">
        <v>0</v>
      </c>
    </row>
    <row r="29" spans="1:6" ht="15.75" thickBot="1" x14ac:dyDescent="0.3">
      <c r="A29" s="28">
        <v>42209</v>
      </c>
      <c r="B29" s="32">
        <v>34.1</v>
      </c>
      <c r="D29" s="32">
        <v>35.700000000000003</v>
      </c>
      <c r="F29" s="32">
        <v>44.3</v>
      </c>
    </row>
    <row r="30" spans="1:6" ht="15.75" thickBot="1" x14ac:dyDescent="0.3">
      <c r="A30" s="27">
        <v>42210</v>
      </c>
      <c r="B30" s="30">
        <v>1.2</v>
      </c>
      <c r="D30" s="30">
        <v>0.2</v>
      </c>
      <c r="F30" s="30">
        <v>0</v>
      </c>
    </row>
    <row r="31" spans="1:6" ht="15.75" thickBot="1" x14ac:dyDescent="0.3">
      <c r="A31" s="28">
        <v>42211</v>
      </c>
      <c r="B31" s="31">
        <v>10.3</v>
      </c>
      <c r="D31" s="31">
        <v>13.1</v>
      </c>
      <c r="F31" s="31">
        <v>11.1</v>
      </c>
    </row>
    <row r="32" spans="1:6" ht="15.75" thickBot="1" x14ac:dyDescent="0.3">
      <c r="A32" s="27">
        <v>42212</v>
      </c>
      <c r="B32" s="30">
        <v>0.2</v>
      </c>
      <c r="D32" s="30">
        <v>0.4</v>
      </c>
      <c r="F32" s="30">
        <v>1.2</v>
      </c>
    </row>
    <row r="33" spans="1:6" ht="15.75" thickBot="1" x14ac:dyDescent="0.3">
      <c r="A33" s="28">
        <v>42213</v>
      </c>
      <c r="B33" s="31">
        <v>0</v>
      </c>
      <c r="D33" s="31">
        <v>0</v>
      </c>
      <c r="F33" s="31">
        <v>1</v>
      </c>
    </row>
    <row r="34" spans="1:6" ht="15.75" thickBot="1" x14ac:dyDescent="0.3">
      <c r="A34" s="27">
        <v>42214</v>
      </c>
      <c r="B34" s="30">
        <v>0.2</v>
      </c>
      <c r="D34" s="30">
        <v>0</v>
      </c>
      <c r="F34" s="30">
        <v>1.8</v>
      </c>
    </row>
    <row r="35" spans="1:6" ht="15.75" thickBot="1" x14ac:dyDescent="0.3">
      <c r="A35" s="28">
        <v>42215</v>
      </c>
      <c r="B35" s="31">
        <v>0</v>
      </c>
      <c r="D35" s="31">
        <v>0</v>
      </c>
      <c r="F35" s="31">
        <v>0.6</v>
      </c>
    </row>
    <row r="36" spans="1:6" ht="15.75" thickBot="1" x14ac:dyDescent="0.3">
      <c r="A36" s="27">
        <v>42216</v>
      </c>
      <c r="B36" s="30">
        <v>0</v>
      </c>
      <c r="D36" s="30">
        <v>0</v>
      </c>
      <c r="F36" s="30">
        <v>0</v>
      </c>
    </row>
    <row r="38" spans="1:6" x14ac:dyDescent="0.25">
      <c r="A38" t="s">
        <v>24</v>
      </c>
      <c r="B38">
        <f>SUM(B6:B37)</f>
        <v>132.6</v>
      </c>
      <c r="D38">
        <f>SUM(D6:D37)</f>
        <v>83.2</v>
      </c>
      <c r="F38">
        <f>SUM(F6:F37)</f>
        <v>90.899999999999991</v>
      </c>
    </row>
    <row r="39" spans="1:6" x14ac:dyDescent="0.25">
      <c r="A39" t="s">
        <v>3</v>
      </c>
      <c r="B39" s="34">
        <v>0</v>
      </c>
      <c r="C39" s="34"/>
      <c r="D39" s="34">
        <v>0</v>
      </c>
      <c r="E39" s="34"/>
      <c r="F39" s="34">
        <v>0</v>
      </c>
    </row>
    <row r="40" spans="1:6" x14ac:dyDescent="0.25">
      <c r="A40" t="s">
        <v>2</v>
      </c>
      <c r="B40">
        <f>MAX(B6:B36)</f>
        <v>57.1</v>
      </c>
      <c r="D40">
        <f>MAX(D6:D36)</f>
        <v>35.700000000000003</v>
      </c>
      <c r="F40">
        <f>MAX(F6:F36)</f>
        <v>44.3</v>
      </c>
    </row>
    <row r="42" spans="1:6" x14ac:dyDescent="0.25">
      <c r="A42" t="s">
        <v>26</v>
      </c>
    </row>
    <row r="43" spans="1:6" x14ac:dyDescent="0.25">
      <c r="A43" t="s">
        <v>27</v>
      </c>
      <c r="B43">
        <v>14</v>
      </c>
      <c r="D43">
        <v>13</v>
      </c>
      <c r="F43">
        <v>12</v>
      </c>
    </row>
    <row r="45" spans="1:6" x14ac:dyDescent="0.25">
      <c r="A45" t="s">
        <v>28</v>
      </c>
    </row>
    <row r="46" spans="1:6" x14ac:dyDescent="0.25">
      <c r="A46" s="33" t="s">
        <v>29</v>
      </c>
      <c r="B46">
        <v>49.9</v>
      </c>
      <c r="D46">
        <v>49.9</v>
      </c>
      <c r="F46">
        <v>52.2</v>
      </c>
    </row>
    <row r="47" spans="1:6" x14ac:dyDescent="0.25">
      <c r="A47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H150" sqref="H150"/>
    </sheetView>
  </sheetViews>
  <sheetFormatPr defaultRowHeight="15" x14ac:dyDescent="0.25"/>
  <cols>
    <col min="1" max="1" width="10" customWidth="1"/>
    <col min="2" max="2" width="12.42578125" customWidth="1"/>
    <col min="3" max="3" width="12.140625" style="72" customWidth="1"/>
    <col min="5" max="5" width="16.85546875" customWidth="1"/>
  </cols>
  <sheetData>
    <row r="1" spans="1:7" ht="15.75" x14ac:dyDescent="0.25">
      <c r="A1" s="71" t="s">
        <v>61</v>
      </c>
    </row>
    <row r="2" spans="1:7" x14ac:dyDescent="0.25">
      <c r="B2" s="73"/>
    </row>
    <row r="3" spans="1:7" x14ac:dyDescent="0.25">
      <c r="A3" t="s">
        <v>18</v>
      </c>
      <c r="B3" s="73" t="s">
        <v>62</v>
      </c>
      <c r="C3" s="72" t="s">
        <v>63</v>
      </c>
    </row>
    <row r="4" spans="1:7" x14ac:dyDescent="0.25">
      <c r="A4" s="74">
        <v>1878</v>
      </c>
      <c r="B4" s="75">
        <v>9.2758515745007681</v>
      </c>
      <c r="C4" s="76"/>
      <c r="E4" t="s">
        <v>64</v>
      </c>
      <c r="F4">
        <v>9.0299999999999994</v>
      </c>
      <c r="G4" s="64"/>
    </row>
    <row r="5" spans="1:7" x14ac:dyDescent="0.25">
      <c r="A5" s="74">
        <v>1879</v>
      </c>
      <c r="B5" s="75">
        <v>7.2492873143881207</v>
      </c>
      <c r="C5" s="76"/>
    </row>
    <row r="6" spans="1:7" x14ac:dyDescent="0.25">
      <c r="A6" s="74">
        <v>1880</v>
      </c>
      <c r="B6" s="75">
        <v>9.0047041465826236</v>
      </c>
      <c r="C6" s="76">
        <v>8.6142744363225461</v>
      </c>
      <c r="E6" s="73" t="s">
        <v>65</v>
      </c>
      <c r="F6">
        <v>10.039999999999999</v>
      </c>
      <c r="G6" s="64"/>
    </row>
    <row r="7" spans="1:7" x14ac:dyDescent="0.25">
      <c r="A7" s="74">
        <v>1881</v>
      </c>
      <c r="B7" s="75">
        <v>8.4542097590797542</v>
      </c>
      <c r="C7" s="76"/>
      <c r="D7" s="72"/>
    </row>
    <row r="8" spans="1:7" x14ac:dyDescent="0.25">
      <c r="A8" s="74">
        <v>1882</v>
      </c>
      <c r="B8" s="75">
        <v>9.0873193870614628</v>
      </c>
      <c r="C8" s="76"/>
      <c r="D8" s="72"/>
    </row>
    <row r="9" spans="1:7" x14ac:dyDescent="0.25">
      <c r="A9" s="77">
        <v>1883</v>
      </c>
      <c r="B9" s="64">
        <v>8.9220679723502307</v>
      </c>
      <c r="D9" s="72"/>
    </row>
    <row r="10" spans="1:7" x14ac:dyDescent="0.25">
      <c r="A10" s="77">
        <v>1884</v>
      </c>
      <c r="B10" s="64">
        <v>9.5495153565690263</v>
      </c>
      <c r="D10" s="72"/>
    </row>
    <row r="11" spans="1:7" x14ac:dyDescent="0.25">
      <c r="A11" s="77">
        <v>1885</v>
      </c>
      <c r="B11" s="64">
        <v>8.4481073988735282</v>
      </c>
      <c r="C11" s="72">
        <v>8.6837202027826343</v>
      </c>
    </row>
    <row r="12" spans="1:7" x14ac:dyDescent="0.25">
      <c r="A12" s="77">
        <v>1886</v>
      </c>
      <c r="B12" s="64">
        <v>8.4183342492540216</v>
      </c>
      <c r="D12" s="72"/>
    </row>
    <row r="13" spans="1:7" x14ac:dyDescent="0.25">
      <c r="A13" s="77">
        <v>1887</v>
      </c>
      <c r="B13" s="64">
        <v>8.0805760368663595</v>
      </c>
      <c r="D13" s="72"/>
    </row>
    <row r="14" spans="1:7" x14ac:dyDescent="0.25">
      <c r="A14" s="74">
        <v>1888</v>
      </c>
      <c r="B14" s="75">
        <v>8.1102807131380548</v>
      </c>
      <c r="C14" s="76"/>
      <c r="D14" s="72"/>
    </row>
    <row r="15" spans="1:7" x14ac:dyDescent="0.25">
      <c r="A15" s="74">
        <v>1889</v>
      </c>
      <c r="B15" s="75">
        <v>8.6153798643113166</v>
      </c>
      <c r="C15" s="76"/>
      <c r="D15" s="72"/>
    </row>
    <row r="16" spans="1:7" x14ac:dyDescent="0.25">
      <c r="A16" s="74">
        <v>1890</v>
      </c>
      <c r="B16" s="75">
        <v>8.4971568203353502</v>
      </c>
      <c r="C16" s="76">
        <v>8.3434421233763576</v>
      </c>
    </row>
    <row r="17" spans="1:4" x14ac:dyDescent="0.25">
      <c r="A17" s="74">
        <v>1891</v>
      </c>
      <c r="B17" s="75">
        <v>8.4652393753200208</v>
      </c>
      <c r="C17" s="76"/>
      <c r="D17" s="72"/>
    </row>
    <row r="18" spans="1:4" x14ac:dyDescent="0.25">
      <c r="A18" s="74">
        <v>1892</v>
      </c>
      <c r="B18" s="75">
        <v>8.0291538437770367</v>
      </c>
      <c r="C18" s="76"/>
      <c r="D18" s="72"/>
    </row>
    <row r="19" spans="1:4" x14ac:dyDescent="0.25">
      <c r="A19" s="77">
        <v>1893</v>
      </c>
      <c r="B19" s="64">
        <v>9.728455901177675</v>
      </c>
      <c r="D19" s="72"/>
    </row>
    <row r="20" spans="1:4" x14ac:dyDescent="0.25">
      <c r="A20" s="77">
        <v>1894</v>
      </c>
      <c r="B20" s="64">
        <v>9.1265191372247827</v>
      </c>
      <c r="D20" s="72"/>
    </row>
    <row r="21" spans="1:4" x14ac:dyDescent="0.25">
      <c r="A21" s="77">
        <v>1895</v>
      </c>
      <c r="B21" s="64">
        <v>8.6186859959037374</v>
      </c>
      <c r="C21" s="72">
        <v>9.1724743586348154</v>
      </c>
    </row>
    <row r="22" spans="1:4" x14ac:dyDescent="0.25">
      <c r="A22" s="77">
        <v>1896</v>
      </c>
      <c r="B22" s="64">
        <v>9.1474159560004953</v>
      </c>
      <c r="D22" s="72"/>
    </row>
    <row r="23" spans="1:4" x14ac:dyDescent="0.25">
      <c r="A23" s="77">
        <v>1897</v>
      </c>
      <c r="B23" s="64">
        <v>9.2412948028673849</v>
      </c>
      <c r="D23" s="72"/>
    </row>
    <row r="24" spans="1:4" x14ac:dyDescent="0.25">
      <c r="A24" s="74">
        <v>1898</v>
      </c>
      <c r="B24" s="75">
        <v>9.7880385944700468</v>
      </c>
      <c r="C24" s="76"/>
      <c r="D24" s="72"/>
    </row>
    <row r="25" spans="1:4" x14ac:dyDescent="0.25">
      <c r="A25" s="74">
        <v>1899</v>
      </c>
      <c r="B25" s="75">
        <v>9.5838568868407581</v>
      </c>
      <c r="C25" s="76"/>
      <c r="D25" s="72"/>
    </row>
    <row r="26" spans="1:4" x14ac:dyDescent="0.25">
      <c r="A26" s="74">
        <v>1900</v>
      </c>
      <c r="B26" s="75">
        <v>9.371644265232975</v>
      </c>
      <c r="C26" s="76">
        <v>9.2202056451612915</v>
      </c>
    </row>
    <row r="27" spans="1:4" x14ac:dyDescent="0.25">
      <c r="A27" s="74">
        <v>1901</v>
      </c>
      <c r="B27" s="75">
        <v>8.7687432795698932</v>
      </c>
      <c r="C27" s="76"/>
      <c r="D27" s="72"/>
    </row>
    <row r="28" spans="1:4" x14ac:dyDescent="0.25">
      <c r="A28" s="74">
        <v>1902</v>
      </c>
      <c r="B28" s="75">
        <v>8.5887451996927791</v>
      </c>
      <c r="C28" s="76"/>
      <c r="D28" s="72"/>
    </row>
    <row r="29" spans="1:4" x14ac:dyDescent="0.25">
      <c r="A29" s="77">
        <v>1903</v>
      </c>
      <c r="B29" s="64">
        <v>9.1353920250896063</v>
      </c>
      <c r="D29" s="72"/>
    </row>
    <row r="30" spans="1:4" x14ac:dyDescent="0.25">
      <c r="A30" s="77">
        <v>1904</v>
      </c>
      <c r="B30" s="64">
        <v>8.9085292300086518</v>
      </c>
      <c r="D30" s="72"/>
    </row>
    <row r="31" spans="1:4" x14ac:dyDescent="0.25">
      <c r="A31" s="77">
        <v>1905</v>
      </c>
      <c r="B31" s="64">
        <v>9.0544524449564765</v>
      </c>
      <c r="C31" s="72">
        <v>9.0463663042710607</v>
      </c>
    </row>
    <row r="32" spans="1:4" x14ac:dyDescent="0.25">
      <c r="A32" s="77">
        <v>1906</v>
      </c>
      <c r="B32" s="64">
        <v>9.4017076292882749</v>
      </c>
      <c r="D32" s="72"/>
    </row>
    <row r="33" spans="1:4" x14ac:dyDescent="0.25">
      <c r="A33" s="77">
        <v>1907</v>
      </c>
      <c r="B33" s="64">
        <v>8.7317501920122886</v>
      </c>
      <c r="D33" s="72"/>
    </row>
    <row r="34" spans="1:4" x14ac:dyDescent="0.25">
      <c r="A34" s="74">
        <v>1908</v>
      </c>
      <c r="B34" s="75">
        <v>9.027083796811274</v>
      </c>
      <c r="C34" s="76"/>
      <c r="D34" s="72"/>
    </row>
    <row r="35" spans="1:4" x14ac:dyDescent="0.25">
      <c r="A35" s="74">
        <v>1909</v>
      </c>
      <c r="B35" s="75">
        <v>8.4163130440348173</v>
      </c>
      <c r="C35" s="76"/>
      <c r="D35" s="72"/>
    </row>
    <row r="36" spans="1:4" x14ac:dyDescent="0.25">
      <c r="A36" s="74">
        <v>1910</v>
      </c>
      <c r="B36" s="75">
        <v>9.1489612245528544</v>
      </c>
      <c r="C36" s="76">
        <v>9.1311452804703634</v>
      </c>
    </row>
    <row r="37" spans="1:4" x14ac:dyDescent="0.25">
      <c r="A37" s="74">
        <v>1912</v>
      </c>
      <c r="B37" s="75">
        <v>9.3818200778642922</v>
      </c>
      <c r="C37" s="76"/>
      <c r="D37" s="72"/>
    </row>
    <row r="38" spans="1:4" x14ac:dyDescent="0.25">
      <c r="A38" s="74">
        <v>1913</v>
      </c>
      <c r="B38" s="75">
        <v>9.6815482590885811</v>
      </c>
      <c r="C38" s="76"/>
      <c r="D38" s="72"/>
    </row>
    <row r="39" spans="1:4" x14ac:dyDescent="0.25">
      <c r="A39" s="77">
        <v>1914</v>
      </c>
      <c r="B39" s="64">
        <v>9.7160624679979524</v>
      </c>
      <c r="D39" s="72"/>
    </row>
    <row r="40" spans="1:4" x14ac:dyDescent="0.25">
      <c r="A40" s="77">
        <v>1915</v>
      </c>
      <c r="B40" s="64">
        <v>8.6434197388632867</v>
      </c>
      <c r="C40" s="72">
        <v>9.1586291933718247</v>
      </c>
    </row>
    <row r="41" spans="1:4" x14ac:dyDescent="0.25">
      <c r="A41" s="77">
        <v>1916</v>
      </c>
      <c r="B41" s="64">
        <v>8.6649147200593255</v>
      </c>
      <c r="D41" s="72"/>
    </row>
    <row r="42" spans="1:4" x14ac:dyDescent="0.25">
      <c r="A42" s="74">
        <v>1918</v>
      </c>
      <c r="B42" s="75">
        <v>9.087200780849976</v>
      </c>
      <c r="C42" s="76"/>
      <c r="D42" s="72"/>
    </row>
    <row r="43" spans="1:4" x14ac:dyDescent="0.25">
      <c r="A43" s="74">
        <v>1919</v>
      </c>
      <c r="B43" s="75">
        <v>8.0658086917562724</v>
      </c>
      <c r="C43" s="76"/>
      <c r="D43" s="72"/>
    </row>
    <row r="44" spans="1:4" x14ac:dyDescent="0.25">
      <c r="A44" s="74">
        <v>1920</v>
      </c>
      <c r="B44" s="75">
        <v>9.1564502224694095</v>
      </c>
      <c r="C44" s="76">
        <v>8.968815966152869</v>
      </c>
    </row>
    <row r="45" spans="1:4" x14ac:dyDescent="0.25">
      <c r="A45" s="74">
        <v>1921</v>
      </c>
      <c r="B45" s="75">
        <v>10.204544610855093</v>
      </c>
      <c r="C45" s="76"/>
      <c r="D45" s="72"/>
    </row>
    <row r="46" spans="1:4" x14ac:dyDescent="0.25">
      <c r="A46" s="74">
        <v>1922</v>
      </c>
      <c r="B46" s="75">
        <v>8.3300755248335907</v>
      </c>
      <c r="C46" s="76"/>
      <c r="D46" s="72"/>
    </row>
    <row r="47" spans="1:4" x14ac:dyDescent="0.25">
      <c r="A47" s="77">
        <v>1923</v>
      </c>
      <c r="B47" s="64">
        <v>8.7118711597542244</v>
      </c>
      <c r="D47" s="72"/>
    </row>
    <row r="48" spans="1:4" x14ac:dyDescent="0.25">
      <c r="A48" s="77">
        <v>1924</v>
      </c>
      <c r="B48" s="64">
        <v>8.9845501174144111</v>
      </c>
      <c r="D48" s="72"/>
    </row>
    <row r="49" spans="1:4" x14ac:dyDescent="0.25">
      <c r="A49" s="77">
        <v>1925</v>
      </c>
      <c r="B49" s="64">
        <v>8.7312701612903236</v>
      </c>
      <c r="C49" s="72">
        <v>8.8687623020287099</v>
      </c>
    </row>
    <row r="50" spans="1:4" x14ac:dyDescent="0.25">
      <c r="A50" s="77">
        <v>1926</v>
      </c>
      <c r="B50" s="64">
        <v>9.292435675883258</v>
      </c>
      <c r="D50" s="72"/>
    </row>
    <row r="51" spans="1:4" x14ac:dyDescent="0.25">
      <c r="A51" s="77">
        <v>1927</v>
      </c>
      <c r="B51" s="64">
        <v>8.6236843958013321</v>
      </c>
      <c r="D51" s="72"/>
    </row>
    <row r="52" spans="1:4" x14ac:dyDescent="0.25">
      <c r="A52" s="74">
        <v>1928</v>
      </c>
      <c r="B52" s="75">
        <v>9.1265696452848832</v>
      </c>
      <c r="C52" s="76"/>
      <c r="D52" s="72"/>
    </row>
    <row r="53" spans="1:4" x14ac:dyDescent="0.25">
      <c r="A53" s="74">
        <v>1929</v>
      </c>
      <c r="B53" s="75">
        <v>8.7148809523809518</v>
      </c>
      <c r="C53" s="76"/>
      <c r="D53" s="72"/>
    </row>
    <row r="54" spans="1:4" x14ac:dyDescent="0.25">
      <c r="A54" s="74">
        <v>1930</v>
      </c>
      <c r="B54" s="75">
        <v>9.0983915770609318</v>
      </c>
      <c r="C54" s="76">
        <v>8.9211702001341866</v>
      </c>
    </row>
    <row r="55" spans="1:4" x14ac:dyDescent="0.25">
      <c r="A55" s="74">
        <v>1931</v>
      </c>
      <c r="B55" s="75">
        <v>8.6486152713773681</v>
      </c>
      <c r="C55" s="76"/>
      <c r="D55" s="72"/>
    </row>
    <row r="56" spans="1:4" x14ac:dyDescent="0.25">
      <c r="A56" s="74">
        <v>1932</v>
      </c>
      <c r="B56" s="75">
        <v>9.0173935545668034</v>
      </c>
      <c r="C56" s="76"/>
      <c r="D56" s="72"/>
    </row>
    <row r="57" spans="1:4" x14ac:dyDescent="0.25">
      <c r="A57" s="77">
        <v>1933</v>
      </c>
      <c r="B57" s="64">
        <v>9.5459296594982082</v>
      </c>
      <c r="D57" s="72"/>
    </row>
    <row r="58" spans="1:4" x14ac:dyDescent="0.25">
      <c r="A58" s="77">
        <v>1934</v>
      </c>
      <c r="B58" s="64">
        <v>9.5895654121863814</v>
      </c>
      <c r="D58" s="72"/>
    </row>
    <row r="59" spans="1:4" x14ac:dyDescent="0.25">
      <c r="A59" s="77">
        <v>1935</v>
      </c>
      <c r="B59" s="64">
        <v>9.3873716717869939</v>
      </c>
      <c r="C59" s="72">
        <v>9.3104915426311425</v>
      </c>
    </row>
    <row r="60" spans="1:4" x14ac:dyDescent="0.25">
      <c r="A60" s="77">
        <v>1936</v>
      </c>
      <c r="B60" s="64">
        <v>8.8625191570881245</v>
      </c>
      <c r="D60" s="72"/>
    </row>
    <row r="61" spans="1:4" x14ac:dyDescent="0.25">
      <c r="A61" s="77">
        <v>1937</v>
      </c>
      <c r="B61" s="64">
        <v>9.1670718125960065</v>
      </c>
      <c r="D61" s="72"/>
    </row>
    <row r="62" spans="1:4" x14ac:dyDescent="0.25">
      <c r="A62" s="74">
        <v>1938</v>
      </c>
      <c r="B62" s="75">
        <v>9.621598502304149</v>
      </c>
      <c r="C62" s="76"/>
      <c r="D62" s="72"/>
    </row>
    <row r="63" spans="1:4" x14ac:dyDescent="0.25">
      <c r="A63" s="74">
        <v>1939</v>
      </c>
      <c r="B63" s="75">
        <v>9.197987711213516</v>
      </c>
      <c r="C63" s="76"/>
      <c r="D63" s="72"/>
    </row>
    <row r="64" spans="1:4" x14ac:dyDescent="0.25">
      <c r="A64" s="74">
        <v>1940</v>
      </c>
      <c r="B64" s="75">
        <v>8.5834234025460372</v>
      </c>
      <c r="C64" s="76">
        <v>8.9593912217278451</v>
      </c>
    </row>
    <row r="65" spans="1:4" x14ac:dyDescent="0.25">
      <c r="A65" s="74">
        <v>1941</v>
      </c>
      <c r="B65" s="75">
        <v>8.6789125704045063</v>
      </c>
      <c r="C65" s="76"/>
      <c r="D65" s="72"/>
    </row>
    <row r="66" spans="1:4" x14ac:dyDescent="0.25">
      <c r="A66" s="74">
        <v>1942</v>
      </c>
      <c r="B66" s="75">
        <v>8.7150339221710187</v>
      </c>
      <c r="C66" s="76"/>
      <c r="D66" s="72"/>
    </row>
    <row r="67" spans="1:4" x14ac:dyDescent="0.25">
      <c r="A67" s="77">
        <v>1943</v>
      </c>
      <c r="B67" s="64">
        <v>9.7812071172555033</v>
      </c>
      <c r="D67" s="72"/>
    </row>
    <row r="68" spans="1:4" x14ac:dyDescent="0.25">
      <c r="A68" s="77">
        <v>1944</v>
      </c>
      <c r="B68" s="64">
        <v>9.178341830428872</v>
      </c>
      <c r="D68" s="72"/>
    </row>
    <row r="69" spans="1:4" x14ac:dyDescent="0.25">
      <c r="A69" s="77">
        <v>1945</v>
      </c>
      <c r="B69" s="64">
        <v>9.9207610087045577</v>
      </c>
      <c r="C69" s="72">
        <v>9.4714427516464514</v>
      </c>
    </row>
    <row r="70" spans="1:4" x14ac:dyDescent="0.25">
      <c r="A70" s="77">
        <v>1946</v>
      </c>
      <c r="B70" s="64">
        <v>9.1054777905785969</v>
      </c>
      <c r="D70" s="72"/>
    </row>
    <row r="71" spans="1:4" x14ac:dyDescent="0.25">
      <c r="A71" s="77">
        <v>1947</v>
      </c>
      <c r="B71" s="64">
        <v>9.3714260112647221</v>
      </c>
      <c r="D71" s="72"/>
    </row>
    <row r="72" spans="1:4" x14ac:dyDescent="0.25">
      <c r="A72" s="74">
        <v>1948</v>
      </c>
      <c r="B72" s="75">
        <v>9.7027989432703006</v>
      </c>
      <c r="C72" s="76"/>
      <c r="D72" s="72"/>
    </row>
    <row r="73" spans="1:4" x14ac:dyDescent="0.25">
      <c r="A73" s="74">
        <v>1949</v>
      </c>
      <c r="B73" s="75">
        <v>10.213510624679982</v>
      </c>
      <c r="C73" s="76"/>
      <c r="D73" s="72"/>
    </row>
    <row r="74" spans="1:4" x14ac:dyDescent="0.25">
      <c r="A74" s="74">
        <v>1950</v>
      </c>
      <c r="B74" s="75">
        <v>9.1302979390681021</v>
      </c>
      <c r="C74" s="76">
        <v>9.3961230644278491</v>
      </c>
    </row>
    <row r="75" spans="1:4" x14ac:dyDescent="0.25">
      <c r="A75" s="74">
        <v>1951</v>
      </c>
      <c r="B75" s="75">
        <v>9.0083547747055803</v>
      </c>
      <c r="C75" s="76"/>
      <c r="D75" s="72"/>
    </row>
    <row r="76" spans="1:4" x14ac:dyDescent="0.25">
      <c r="A76" s="74">
        <v>1952</v>
      </c>
      <c r="B76" s="75">
        <v>8.9256530404152752</v>
      </c>
      <c r="C76" s="76"/>
      <c r="D76" s="72"/>
    </row>
    <row r="77" spans="1:4" x14ac:dyDescent="0.25">
      <c r="A77" s="77">
        <v>1953</v>
      </c>
      <c r="B77" s="64">
        <v>9.3892581925243199</v>
      </c>
      <c r="D77" s="72"/>
    </row>
    <row r="78" spans="1:4" x14ac:dyDescent="0.25">
      <c r="A78" s="77">
        <v>1954</v>
      </c>
      <c r="B78" s="64">
        <v>8.9207904505888393</v>
      </c>
      <c r="D78" s="72"/>
    </row>
    <row r="79" spans="1:4" x14ac:dyDescent="0.25">
      <c r="A79" s="77">
        <v>1955</v>
      </c>
      <c r="B79" s="64">
        <v>8.9931739631336409</v>
      </c>
      <c r="C79" s="72">
        <v>9.1038575644013626</v>
      </c>
    </row>
    <row r="80" spans="1:4" x14ac:dyDescent="0.25">
      <c r="A80" s="77">
        <v>1956</v>
      </c>
      <c r="B80" s="64">
        <v>8.4173558583611428</v>
      </c>
      <c r="D80" s="72"/>
    </row>
    <row r="81" spans="1:4" x14ac:dyDescent="0.25">
      <c r="A81" s="77">
        <v>1957</v>
      </c>
      <c r="B81" s="64">
        <v>9.7987093573988719</v>
      </c>
      <c r="D81" s="72"/>
    </row>
    <row r="82" spans="1:4" x14ac:dyDescent="0.25">
      <c r="A82" s="74">
        <v>1958</v>
      </c>
      <c r="B82" s="75">
        <v>9.2131374807987729</v>
      </c>
      <c r="C82" s="76"/>
      <c r="D82" s="72"/>
    </row>
    <row r="83" spans="1:4" x14ac:dyDescent="0.25">
      <c r="A83" s="74">
        <v>1959</v>
      </c>
      <c r="B83" s="75">
        <v>10.027465757808502</v>
      </c>
      <c r="C83" s="76"/>
      <c r="D83" s="72"/>
    </row>
    <row r="84" spans="1:4" x14ac:dyDescent="0.25">
      <c r="A84" s="74">
        <v>1960</v>
      </c>
      <c r="B84" s="75">
        <v>9.3333126313187496</v>
      </c>
      <c r="C84" s="76">
        <v>9.2950750966682563</v>
      </c>
    </row>
    <row r="85" spans="1:4" x14ac:dyDescent="0.25">
      <c r="A85" s="74">
        <v>1961</v>
      </c>
      <c r="B85" s="75">
        <v>9.7398191884280578</v>
      </c>
      <c r="C85" s="76"/>
      <c r="D85" s="72"/>
    </row>
    <row r="86" spans="1:4" x14ac:dyDescent="0.25">
      <c r="A86" s="74">
        <v>1962</v>
      </c>
      <c r="B86" s="75">
        <v>8.1616404249871994</v>
      </c>
      <c r="C86" s="76"/>
      <c r="D86" s="72"/>
    </row>
    <row r="87" spans="1:4" x14ac:dyDescent="0.25">
      <c r="A87" s="77">
        <v>1963</v>
      </c>
      <c r="B87" s="64">
        <v>7.8953869047619039</v>
      </c>
      <c r="D87" s="72"/>
    </row>
    <row r="88" spans="1:4" x14ac:dyDescent="0.25">
      <c r="A88" s="77">
        <v>1964</v>
      </c>
      <c r="B88" s="64">
        <v>9.0904657953281411</v>
      </c>
      <c r="D88" s="72"/>
    </row>
    <row r="89" spans="1:4" x14ac:dyDescent="0.25">
      <c r="A89" s="77">
        <v>1965</v>
      </c>
      <c r="B89" s="64">
        <v>8.553694956477214</v>
      </c>
      <c r="C89" s="72">
        <v>8.8069614386355202</v>
      </c>
    </row>
    <row r="90" spans="1:4" x14ac:dyDescent="0.25">
      <c r="A90" s="77">
        <v>1966</v>
      </c>
      <c r="B90" s="64">
        <v>9.1382830901177687</v>
      </c>
      <c r="D90" s="72"/>
    </row>
    <row r="91" spans="1:4" x14ac:dyDescent="0.25">
      <c r="A91" s="77">
        <v>1967</v>
      </c>
      <c r="B91" s="64">
        <v>9.3569764464925758</v>
      </c>
      <c r="D91" s="72"/>
    </row>
    <row r="92" spans="1:4" x14ac:dyDescent="0.25">
      <c r="A92" s="74">
        <v>1968</v>
      </c>
      <c r="B92" s="75">
        <v>8.9708625324434568</v>
      </c>
      <c r="C92" s="76"/>
      <c r="D92" s="72"/>
    </row>
    <row r="93" spans="1:4" x14ac:dyDescent="0.25">
      <c r="A93" s="74">
        <v>1969</v>
      </c>
      <c r="B93" s="75">
        <v>8.9844639656938057</v>
      </c>
      <c r="C93" s="76"/>
      <c r="D93" s="72"/>
    </row>
    <row r="94" spans="1:4" x14ac:dyDescent="0.25">
      <c r="A94" s="74">
        <v>1970</v>
      </c>
      <c r="B94" s="75">
        <v>9.1155145929339501</v>
      </c>
      <c r="C94" s="76">
        <v>9.0621194448858517</v>
      </c>
    </row>
    <row r="95" spans="1:4" x14ac:dyDescent="0.25">
      <c r="A95" s="74">
        <v>1971</v>
      </c>
      <c r="B95" s="75">
        <v>9.3057773297491035</v>
      </c>
      <c r="C95" s="76"/>
      <c r="D95" s="72"/>
    </row>
    <row r="96" spans="1:4" x14ac:dyDescent="0.25">
      <c r="A96" s="74">
        <v>1972</v>
      </c>
      <c r="B96" s="75">
        <v>8.933978803608948</v>
      </c>
      <c r="C96" s="76"/>
      <c r="D96" s="72"/>
    </row>
    <row r="97" spans="1:4" x14ac:dyDescent="0.25">
      <c r="A97" s="77">
        <v>1973</v>
      </c>
      <c r="B97" s="64">
        <v>9.3727720174091136</v>
      </c>
      <c r="D97" s="72"/>
    </row>
    <row r="98" spans="1:4" x14ac:dyDescent="0.25">
      <c r="A98" s="77">
        <v>1974</v>
      </c>
      <c r="B98" s="64">
        <v>9.2914813748079883</v>
      </c>
      <c r="D98" s="72"/>
    </row>
    <row r="99" spans="1:4" x14ac:dyDescent="0.25">
      <c r="A99" s="77">
        <v>1975</v>
      </c>
      <c r="B99" s="64">
        <v>9.6043253968253968</v>
      </c>
      <c r="C99" s="72">
        <v>9.4425799013895535</v>
      </c>
    </row>
    <row r="100" spans="1:4" x14ac:dyDescent="0.25">
      <c r="A100" s="77">
        <v>1976</v>
      </c>
      <c r="B100" s="64">
        <v>9.7976578914843664</v>
      </c>
      <c r="D100" s="72"/>
    </row>
    <row r="101" spans="1:4" x14ac:dyDescent="0.25">
      <c r="A101" s="77">
        <v>1977</v>
      </c>
      <c r="B101" s="64">
        <v>9.14666282642089</v>
      </c>
      <c r="D101" s="72"/>
    </row>
    <row r="102" spans="1:4" x14ac:dyDescent="0.25">
      <c r="A102" s="74">
        <v>1978</v>
      </c>
      <c r="B102" s="75">
        <v>9.0892105094726059</v>
      </c>
      <c r="C102" s="76"/>
      <c r="D102" s="72"/>
    </row>
    <row r="103" spans="1:4" x14ac:dyDescent="0.25">
      <c r="A103" s="74">
        <v>1979</v>
      </c>
      <c r="B103" s="75">
        <v>8.4685103046594978</v>
      </c>
      <c r="C103" s="76"/>
      <c r="D103" s="72"/>
    </row>
    <row r="104" spans="1:4" x14ac:dyDescent="0.25">
      <c r="A104" s="74">
        <v>1980</v>
      </c>
      <c r="B104" s="75">
        <v>8.9193193054010624</v>
      </c>
      <c r="C104" s="76">
        <v>8.9646738329184092</v>
      </c>
    </row>
    <row r="105" spans="1:4" x14ac:dyDescent="0.25">
      <c r="A105" s="74">
        <v>1981</v>
      </c>
      <c r="B105" s="75">
        <v>8.8231720430107519</v>
      </c>
      <c r="C105" s="76"/>
      <c r="D105" s="72"/>
    </row>
    <row r="106" spans="1:4" x14ac:dyDescent="0.25">
      <c r="A106" s="74">
        <v>1982</v>
      </c>
      <c r="B106" s="75">
        <v>9.5231570020481318</v>
      </c>
      <c r="C106" s="76"/>
      <c r="D106" s="72"/>
    </row>
    <row r="107" spans="1:4" x14ac:dyDescent="0.25">
      <c r="A107" s="77">
        <v>1983</v>
      </c>
      <c r="B107" s="64">
        <v>9.7288005632360477</v>
      </c>
      <c r="D107" s="72"/>
    </row>
    <row r="108" spans="1:4" x14ac:dyDescent="0.25">
      <c r="A108" s="77">
        <v>1984</v>
      </c>
      <c r="B108" s="64">
        <v>9.3485588925967118</v>
      </c>
      <c r="D108" s="72"/>
    </row>
    <row r="109" spans="1:4" x14ac:dyDescent="0.25">
      <c r="A109" s="77">
        <v>1985</v>
      </c>
      <c r="B109" s="64">
        <v>8.5644508448540702</v>
      </c>
      <c r="C109" s="72">
        <v>8.9518676924978386</v>
      </c>
    </row>
    <row r="110" spans="1:4" x14ac:dyDescent="0.25">
      <c r="A110" s="77">
        <v>1986</v>
      </c>
      <c r="B110" s="64">
        <v>8.4388328853046595</v>
      </c>
      <c r="D110" s="72"/>
    </row>
    <row r="111" spans="1:4" x14ac:dyDescent="0.25">
      <c r="A111" s="77">
        <v>1987</v>
      </c>
      <c r="B111" s="64">
        <v>8.678695276497697</v>
      </c>
      <c r="D111" s="72"/>
    </row>
    <row r="112" spans="1:4" x14ac:dyDescent="0.25">
      <c r="A112" s="74">
        <v>1988</v>
      </c>
      <c r="B112" s="75">
        <v>9.4184563094796676</v>
      </c>
      <c r="C112" s="76"/>
      <c r="D112" s="72"/>
    </row>
    <row r="113" spans="1:4" x14ac:dyDescent="0.25">
      <c r="A113" s="74">
        <v>1989</v>
      </c>
      <c r="B113" s="75">
        <v>10.331222478238608</v>
      </c>
      <c r="C113" s="76"/>
      <c r="D113" s="72"/>
    </row>
    <row r="114" spans="1:4" x14ac:dyDescent="0.25">
      <c r="A114" s="74">
        <v>1990</v>
      </c>
      <c r="B114" s="75">
        <v>10.248836725550435</v>
      </c>
      <c r="C114" s="76">
        <v>9.7702889409749805</v>
      </c>
    </row>
    <row r="115" spans="1:4" x14ac:dyDescent="0.25">
      <c r="A115" s="74">
        <v>1991</v>
      </c>
      <c r="B115" s="75">
        <v>9.0881096390168974</v>
      </c>
      <c r="C115" s="76"/>
      <c r="D115" s="72"/>
    </row>
    <row r="116" spans="1:4" x14ac:dyDescent="0.25">
      <c r="A116" s="74">
        <v>1992</v>
      </c>
      <c r="B116" s="75">
        <v>9.7648195525892962</v>
      </c>
      <c r="C116" s="76"/>
      <c r="D116" s="72"/>
    </row>
    <row r="117" spans="1:4" x14ac:dyDescent="0.25">
      <c r="A117" s="77">
        <v>1993</v>
      </c>
      <c r="B117" s="64">
        <v>9.4417876344086036</v>
      </c>
      <c r="D117" s="72"/>
    </row>
    <row r="118" spans="1:4" x14ac:dyDescent="0.25">
      <c r="A118" s="77">
        <v>1994</v>
      </c>
      <c r="B118" s="64">
        <v>10.229480606758832</v>
      </c>
      <c r="D118" s="72"/>
    </row>
    <row r="119" spans="1:4" x14ac:dyDescent="0.25">
      <c r="A119" s="77">
        <v>1995</v>
      </c>
      <c r="B119" s="64">
        <v>10.315689004096262</v>
      </c>
      <c r="C119" s="72">
        <v>9.8682629795893142</v>
      </c>
    </row>
    <row r="120" spans="1:4" x14ac:dyDescent="0.25">
      <c r="A120" s="77">
        <v>1996</v>
      </c>
      <c r="B120" s="64">
        <v>8.9745179829440129</v>
      </c>
      <c r="D120" s="72"/>
    </row>
    <row r="121" spans="1:4" x14ac:dyDescent="0.25">
      <c r="A121" s="77">
        <v>1997</v>
      </c>
      <c r="B121" s="64">
        <v>10.379839669738864</v>
      </c>
      <c r="D121" s="72"/>
    </row>
    <row r="122" spans="1:4" x14ac:dyDescent="0.25">
      <c r="A122" s="74">
        <v>1998</v>
      </c>
      <c r="B122" s="75">
        <v>10.039342997951868</v>
      </c>
      <c r="C122" s="76"/>
      <c r="D122" s="72"/>
    </row>
    <row r="123" spans="1:4" x14ac:dyDescent="0.25">
      <c r="A123" s="74">
        <v>1999</v>
      </c>
      <c r="B123" s="75">
        <v>10.485835573476701</v>
      </c>
      <c r="C123" s="76"/>
      <c r="D123" s="72"/>
    </row>
    <row r="124" spans="1:4" x14ac:dyDescent="0.25">
      <c r="A124" s="74">
        <v>2000</v>
      </c>
      <c r="B124" s="75">
        <v>10.198873748609566</v>
      </c>
      <c r="C124" s="76">
        <v>10.255723354432613</v>
      </c>
    </row>
    <row r="125" spans="1:4" x14ac:dyDescent="0.25">
      <c r="A125" s="74">
        <v>2001</v>
      </c>
      <c r="B125" s="75">
        <v>9.9409904633896549</v>
      </c>
      <c r="C125" s="76"/>
      <c r="D125" s="72"/>
    </row>
    <row r="126" spans="1:4" x14ac:dyDescent="0.25">
      <c r="A126" s="74">
        <v>2002</v>
      </c>
      <c r="B126" s="75">
        <v>10.613573988735277</v>
      </c>
      <c r="C126" s="76"/>
      <c r="D126" s="72"/>
    </row>
    <row r="127" spans="1:4" x14ac:dyDescent="0.25">
      <c r="A127" s="77">
        <v>2003</v>
      </c>
      <c r="B127" s="64">
        <v>10.508566628264209</v>
      </c>
      <c r="D127" s="72"/>
    </row>
    <row r="128" spans="1:4" x14ac:dyDescent="0.25">
      <c r="A128" s="77">
        <v>2004</v>
      </c>
      <c r="B128" s="64">
        <v>10.39508342602892</v>
      </c>
      <c r="D128" s="72"/>
    </row>
    <row r="129" spans="1:4" x14ac:dyDescent="0.25">
      <c r="A129" s="73">
        <v>2005</v>
      </c>
      <c r="B129" s="73">
        <v>10.23</v>
      </c>
      <c r="C129" s="72">
        <v>10.486730010858626</v>
      </c>
    </row>
    <row r="130" spans="1:4" x14ac:dyDescent="0.25">
      <c r="A130" s="77">
        <v>2006</v>
      </c>
      <c r="B130" s="64">
        <v>10.84</v>
      </c>
      <c r="D130" s="72"/>
    </row>
    <row r="131" spans="1:4" x14ac:dyDescent="0.25">
      <c r="A131" s="77">
        <v>2007</v>
      </c>
      <c r="B131" s="64">
        <v>10.46</v>
      </c>
      <c r="D131" s="72"/>
    </row>
    <row r="132" spans="1:4" x14ac:dyDescent="0.25">
      <c r="A132" s="74">
        <v>2008</v>
      </c>
      <c r="B132" s="75">
        <v>9.99</v>
      </c>
      <c r="C132" s="76"/>
      <c r="D132" s="72"/>
    </row>
    <row r="133" spans="1:4" x14ac:dyDescent="0.25">
      <c r="A133" s="74">
        <v>2009</v>
      </c>
      <c r="B133" s="75">
        <v>10.130000000000001</v>
      </c>
      <c r="C133" s="76"/>
      <c r="D133" s="72"/>
    </row>
    <row r="134" spans="1:4" x14ac:dyDescent="0.25">
      <c r="A134" s="74">
        <v>2010</v>
      </c>
      <c r="B134" s="75">
        <v>9.0083672843061944</v>
      </c>
      <c r="C134" s="76">
        <v>9.9438411840757794</v>
      </c>
    </row>
    <row r="135" spans="1:4" x14ac:dyDescent="0.25">
      <c r="A135" s="74">
        <v>2011</v>
      </c>
      <c r="B135" s="75">
        <v>10.820838636072709</v>
      </c>
      <c r="C135" s="76"/>
    </row>
    <row r="136" spans="1:4" x14ac:dyDescent="0.25">
      <c r="A136" s="74">
        <v>2012</v>
      </c>
      <c r="B136" s="75">
        <v>9.77</v>
      </c>
      <c r="C136" s="76"/>
    </row>
    <row r="137" spans="1:4" x14ac:dyDescent="0.25">
      <c r="A137" s="78">
        <v>2013</v>
      </c>
      <c r="B137" s="64">
        <v>9.52</v>
      </c>
    </row>
    <row r="138" spans="1:4" x14ac:dyDescent="0.25">
      <c r="B138" s="64"/>
      <c r="C138" s="64"/>
    </row>
    <row r="140" spans="1:4" x14ac:dyDescent="0.25">
      <c r="A140" t="s">
        <v>2</v>
      </c>
      <c r="B140" s="64">
        <v>10.84</v>
      </c>
    </row>
    <row r="141" spans="1:4" x14ac:dyDescent="0.25">
      <c r="A141" t="s">
        <v>3</v>
      </c>
      <c r="B141" s="64">
        <v>7.2492873143881207</v>
      </c>
    </row>
    <row r="142" spans="1:4" x14ac:dyDescent="0.25">
      <c r="A142" t="s">
        <v>66</v>
      </c>
      <c r="B142">
        <v>2006</v>
      </c>
    </row>
    <row r="143" spans="1:4" x14ac:dyDescent="0.25">
      <c r="A143" t="s">
        <v>67</v>
      </c>
      <c r="B143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22" sqref="J22"/>
    </sheetView>
  </sheetViews>
  <sheetFormatPr defaultRowHeight="15" x14ac:dyDescent="0.25"/>
  <cols>
    <col min="2" max="2" width="12.28515625" customWidth="1"/>
    <col min="4" max="4" width="19.140625" customWidth="1"/>
  </cols>
  <sheetData>
    <row r="1" spans="1:5" ht="15.75" x14ac:dyDescent="0.25">
      <c r="A1" s="71" t="s">
        <v>70</v>
      </c>
      <c r="C1" s="72"/>
    </row>
    <row r="2" spans="1:5" ht="15.75" x14ac:dyDescent="0.25">
      <c r="A2" s="71" t="s">
        <v>71</v>
      </c>
      <c r="C2" s="72"/>
    </row>
    <row r="3" spans="1:5" ht="15.75" x14ac:dyDescent="0.25">
      <c r="A3" s="71"/>
      <c r="C3" s="72"/>
    </row>
    <row r="4" spans="1:5" x14ac:dyDescent="0.25">
      <c r="B4" s="72" t="s">
        <v>63</v>
      </c>
    </row>
    <row r="5" spans="1:5" x14ac:dyDescent="0.25">
      <c r="A5" s="74">
        <v>1880</v>
      </c>
      <c r="B5" s="75">
        <v>8.6142744363225461</v>
      </c>
      <c r="D5" t="s">
        <v>68</v>
      </c>
      <c r="E5">
        <v>9.0299999999999994</v>
      </c>
    </row>
    <row r="6" spans="1:5" x14ac:dyDescent="0.25">
      <c r="A6" s="77">
        <v>1885</v>
      </c>
      <c r="B6" s="64">
        <v>8.6837202027826343</v>
      </c>
    </row>
    <row r="7" spans="1:5" x14ac:dyDescent="0.25">
      <c r="A7" s="74">
        <v>1890</v>
      </c>
      <c r="B7" s="75">
        <v>8.3434421233763576</v>
      </c>
      <c r="D7" s="73" t="s">
        <v>69</v>
      </c>
      <c r="E7">
        <v>10.039999999999999</v>
      </c>
    </row>
    <row r="8" spans="1:5" x14ac:dyDescent="0.25">
      <c r="A8" s="77">
        <v>1895</v>
      </c>
      <c r="B8" s="64">
        <v>9.1724743586348154</v>
      </c>
    </row>
    <row r="9" spans="1:5" x14ac:dyDescent="0.25">
      <c r="A9" s="74">
        <v>1900</v>
      </c>
      <c r="B9" s="75">
        <v>9.2202056451612915</v>
      </c>
    </row>
    <row r="10" spans="1:5" x14ac:dyDescent="0.25">
      <c r="A10" s="77">
        <v>1905</v>
      </c>
      <c r="B10" s="64">
        <v>9.0463663042710607</v>
      </c>
    </row>
    <row r="11" spans="1:5" x14ac:dyDescent="0.25">
      <c r="A11" s="74">
        <v>1910</v>
      </c>
      <c r="B11" s="75">
        <v>9.1311452804703634</v>
      </c>
    </row>
    <row r="12" spans="1:5" x14ac:dyDescent="0.25">
      <c r="A12" s="77">
        <v>1915</v>
      </c>
      <c r="B12" s="64">
        <v>9.1586291933718247</v>
      </c>
    </row>
    <row r="13" spans="1:5" x14ac:dyDescent="0.25">
      <c r="A13" s="74">
        <v>1920</v>
      </c>
      <c r="B13" s="75">
        <v>8.968815966152869</v>
      </c>
    </row>
    <row r="14" spans="1:5" x14ac:dyDescent="0.25">
      <c r="A14" s="77">
        <v>1925</v>
      </c>
      <c r="B14" s="64">
        <v>8.8687623020287099</v>
      </c>
    </row>
    <row r="15" spans="1:5" x14ac:dyDescent="0.25">
      <c r="A15" s="74">
        <v>1930</v>
      </c>
      <c r="B15" s="75">
        <v>8.9211702001341866</v>
      </c>
    </row>
    <row r="16" spans="1:5" x14ac:dyDescent="0.25">
      <c r="A16" s="77">
        <v>1935</v>
      </c>
      <c r="B16" s="64">
        <v>9.3104915426311425</v>
      </c>
    </row>
    <row r="17" spans="1:2" x14ac:dyDescent="0.25">
      <c r="A17" s="74">
        <v>1940</v>
      </c>
      <c r="B17" s="75">
        <v>8.9593912217278451</v>
      </c>
    </row>
    <row r="18" spans="1:2" x14ac:dyDescent="0.25">
      <c r="A18" s="77">
        <v>1945</v>
      </c>
      <c r="B18" s="64">
        <v>9.4714427516464514</v>
      </c>
    </row>
    <row r="19" spans="1:2" x14ac:dyDescent="0.25">
      <c r="A19" s="74">
        <v>1950</v>
      </c>
      <c r="B19" s="75">
        <v>9.3961230644278491</v>
      </c>
    </row>
    <row r="20" spans="1:2" x14ac:dyDescent="0.25">
      <c r="A20" s="77">
        <v>1955</v>
      </c>
      <c r="B20" s="64">
        <v>9.1038575644013626</v>
      </c>
    </row>
    <row r="21" spans="1:2" x14ac:dyDescent="0.25">
      <c r="A21" s="74">
        <v>1960</v>
      </c>
      <c r="B21" s="75">
        <v>9.2950750966682563</v>
      </c>
    </row>
    <row r="22" spans="1:2" x14ac:dyDescent="0.25">
      <c r="A22" s="77">
        <v>1965</v>
      </c>
      <c r="B22" s="64">
        <v>8.8069614386355202</v>
      </c>
    </row>
    <row r="23" spans="1:2" x14ac:dyDescent="0.25">
      <c r="A23" s="74">
        <v>1970</v>
      </c>
      <c r="B23" s="75">
        <v>9.0621194448858517</v>
      </c>
    </row>
    <row r="24" spans="1:2" x14ac:dyDescent="0.25">
      <c r="A24" s="77">
        <v>1975</v>
      </c>
      <c r="B24" s="64">
        <v>9.4425799013895535</v>
      </c>
    </row>
    <row r="25" spans="1:2" x14ac:dyDescent="0.25">
      <c r="A25" s="74">
        <v>1980</v>
      </c>
      <c r="B25" s="75">
        <v>8.9646738329184092</v>
      </c>
    </row>
    <row r="26" spans="1:2" x14ac:dyDescent="0.25">
      <c r="A26" s="77">
        <v>1985</v>
      </c>
      <c r="B26" s="64">
        <v>8.9518676924978386</v>
      </c>
    </row>
    <row r="27" spans="1:2" x14ac:dyDescent="0.25">
      <c r="A27" s="74">
        <v>1990</v>
      </c>
      <c r="B27" s="75">
        <v>9.7702889409749805</v>
      </c>
    </row>
    <row r="28" spans="1:2" x14ac:dyDescent="0.25">
      <c r="A28" s="77">
        <v>1995</v>
      </c>
      <c r="B28" s="64">
        <v>9.8682629795893142</v>
      </c>
    </row>
    <row r="29" spans="1:2" x14ac:dyDescent="0.25">
      <c r="A29" s="74">
        <v>2000</v>
      </c>
      <c r="B29" s="75">
        <v>10.255723354432613</v>
      </c>
    </row>
    <row r="30" spans="1:2" x14ac:dyDescent="0.25">
      <c r="A30" s="73">
        <v>2005</v>
      </c>
      <c r="B30" s="64">
        <v>10.486730010858626</v>
      </c>
    </row>
    <row r="31" spans="1:2" x14ac:dyDescent="0.25">
      <c r="A31" s="74">
        <v>2010</v>
      </c>
      <c r="B31" s="75">
        <v>9.9438411840757794</v>
      </c>
    </row>
    <row r="33" spans="1:1" x14ac:dyDescent="0.25">
      <c r="A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 2012</vt:lpstr>
      <vt:lpstr>Average monthly </vt:lpstr>
      <vt:lpstr>2012 monthly</vt:lpstr>
      <vt:lpstr>2015 rain</vt:lpstr>
      <vt:lpstr>Long-term temperature</vt:lpstr>
      <vt:lpstr>Temp 5 year mean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Sarah Perryman</cp:lastModifiedBy>
  <cp:lastPrinted>2015-12-08T15:15:32Z</cp:lastPrinted>
  <dcterms:created xsi:type="dcterms:W3CDTF">2015-12-08T13:48:29Z</dcterms:created>
  <dcterms:modified xsi:type="dcterms:W3CDTF">2015-12-15T16:41:42Z</dcterms:modified>
</cp:coreProperties>
</file>