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Y:\tera\metadata\woburn\"/>
    </mc:Choice>
  </mc:AlternateContent>
  <bookViews>
    <workbookView xWindow="360" yWindow="315" windowWidth="14940" windowHeight="8640" activeTab="1"/>
  </bookViews>
  <sheets>
    <sheet name="Cont rotations" sheetId="1" r:id="rId1"/>
    <sheet name="Alt rotations then 8 yr leys" sheetId="2" r:id="rId2"/>
  </sheets>
  <definedNames>
    <definedName name="_xlnm.Print_Area" localSheetId="0">'Cont rotations'!$A$1:$AD$190</definedName>
  </definedNames>
  <calcPr calcId="171027"/>
</workbook>
</file>

<file path=xl/calcChain.xml><?xml version="1.0" encoding="utf-8"?>
<calcChain xmlns="http://schemas.openxmlformats.org/spreadsheetml/2006/main">
  <c r="N91" i="1" l="1"/>
  <c r="K115" i="1"/>
  <c r="P90" i="1"/>
  <c r="M114" i="1"/>
  <c r="M126" i="1" s="1"/>
  <c r="M138" i="1"/>
  <c r="M162" i="1"/>
  <c r="M174" i="1" s="1"/>
  <c r="M160" i="1"/>
  <c r="M172" i="1" s="1"/>
  <c r="C162" i="1"/>
  <c r="C174" i="1" s="1"/>
  <c r="D162" i="1"/>
  <c r="D174" i="1" s="1"/>
  <c r="E162" i="1"/>
  <c r="E174" i="1" s="1"/>
  <c r="F162" i="1"/>
  <c r="F174" i="1" s="1"/>
  <c r="G162" i="1"/>
  <c r="G174" i="1" s="1"/>
  <c r="H162" i="1"/>
  <c r="H174" i="1" s="1"/>
  <c r="I162" i="1"/>
  <c r="I174" i="1" s="1"/>
  <c r="J162" i="1"/>
  <c r="J174" i="1" s="1"/>
  <c r="K162" i="1"/>
  <c r="K174" i="1" s="1"/>
  <c r="L162" i="1"/>
  <c r="L174" i="1" s="1"/>
  <c r="B162" i="1"/>
  <c r="B174" i="1" s="1"/>
  <c r="C160" i="1"/>
  <c r="C172" i="1" s="1"/>
  <c r="D160" i="1"/>
  <c r="D172" i="1" s="1"/>
  <c r="E160" i="1"/>
  <c r="E172" i="1" s="1"/>
  <c r="F160" i="1"/>
  <c r="F172" i="1" s="1"/>
  <c r="G160" i="1"/>
  <c r="G172" i="1" s="1"/>
  <c r="H160" i="1"/>
  <c r="H172" i="1" s="1"/>
  <c r="I160" i="1"/>
  <c r="I172" i="1" s="1"/>
  <c r="J160" i="1"/>
  <c r="J172" i="1" s="1"/>
  <c r="K160" i="1"/>
  <c r="K172" i="1" s="1"/>
  <c r="L160" i="1"/>
  <c r="L172" i="1" s="1"/>
  <c r="B160" i="1"/>
  <c r="B172" i="1" s="1"/>
  <c r="M69" i="1"/>
  <c r="C69" i="1"/>
  <c r="D69" i="1"/>
  <c r="E69" i="1"/>
  <c r="F69" i="1"/>
  <c r="G69" i="1"/>
  <c r="H69" i="1"/>
  <c r="I69" i="1"/>
  <c r="J69" i="1"/>
  <c r="K69" i="1"/>
  <c r="L69" i="1"/>
  <c r="B69" i="1"/>
  <c r="L67" i="1"/>
  <c r="M67" i="1"/>
  <c r="C67" i="1"/>
  <c r="D67" i="1"/>
  <c r="E67" i="1"/>
  <c r="F67" i="1"/>
  <c r="G67" i="1"/>
  <c r="H67" i="1"/>
  <c r="I67" i="1"/>
  <c r="J67" i="1"/>
  <c r="K67" i="1"/>
  <c r="B67" i="1"/>
  <c r="F53" i="2"/>
  <c r="G52" i="2"/>
  <c r="F52" i="2"/>
  <c r="D118" i="2"/>
  <c r="D130" i="2"/>
  <c r="D119" i="2"/>
  <c r="D131" i="2"/>
  <c r="D120" i="2"/>
  <c r="D132" i="2"/>
  <c r="D117" i="2"/>
  <c r="D129" i="2"/>
  <c r="C63" i="1"/>
  <c r="D63" i="1"/>
  <c r="E63" i="1"/>
  <c r="F63" i="1"/>
  <c r="G63" i="1"/>
  <c r="H63" i="1"/>
  <c r="I63" i="1"/>
  <c r="J63" i="1"/>
  <c r="K63" i="1"/>
  <c r="L63" i="1"/>
  <c r="M63" i="1"/>
  <c r="I29" i="1"/>
  <c r="F53" i="1"/>
  <c r="F61" i="1" s="1"/>
  <c r="E52" i="2"/>
  <c r="E97" i="2"/>
  <c r="E96" i="2"/>
  <c r="E77" i="2"/>
  <c r="E76" i="2"/>
  <c r="E53" i="2"/>
  <c r="E33" i="2"/>
  <c r="E32" i="2"/>
  <c r="E110" i="1"/>
  <c r="B117" i="1" s="1"/>
  <c r="B129" i="1" s="1"/>
  <c r="B141" i="1" s="1"/>
  <c r="E109" i="1"/>
  <c r="B116" i="1" s="1"/>
  <c r="B128" i="1" s="1"/>
  <c r="B140" i="1" s="1"/>
  <c r="E91" i="1"/>
  <c r="B115" i="1"/>
  <c r="B127" i="1" s="1"/>
  <c r="B139" i="1" s="1"/>
  <c r="E90" i="1"/>
  <c r="B114" i="1"/>
  <c r="E49" i="1"/>
  <c r="B56" i="1"/>
  <c r="E48" i="1"/>
  <c r="B55" i="1"/>
  <c r="B63" i="1" s="1"/>
  <c r="E30" i="1"/>
  <c r="B54" i="1" s="1"/>
  <c r="B62" i="1" s="1"/>
  <c r="B153" i="1" s="1"/>
  <c r="E29" i="1"/>
  <c r="B53" i="1"/>
  <c r="B61" i="1" s="1"/>
  <c r="P30" i="1"/>
  <c r="M54" i="1"/>
  <c r="M62" i="1" s="1"/>
  <c r="P29" i="1"/>
  <c r="M53" i="1" s="1"/>
  <c r="M61" i="1"/>
  <c r="M153" i="1" s="1"/>
  <c r="O97" i="2"/>
  <c r="P97" i="2"/>
  <c r="O96" i="2"/>
  <c r="P96" i="2"/>
  <c r="P77" i="2"/>
  <c r="P100" i="2" s="1"/>
  <c r="N108" i="2" s="1"/>
  <c r="N120" i="2" s="1"/>
  <c r="N132" i="2" s="1"/>
  <c r="Q77" i="2"/>
  <c r="P76" i="2"/>
  <c r="P99" i="2" s="1"/>
  <c r="N107" i="2" s="1"/>
  <c r="N119" i="2" s="1"/>
  <c r="N131" i="2" s="1"/>
  <c r="Q76" i="2"/>
  <c r="P53" i="2"/>
  <c r="O53" i="2"/>
  <c r="O52" i="2"/>
  <c r="P52" i="2"/>
  <c r="P33" i="2"/>
  <c r="P56" i="2" s="1"/>
  <c r="N106" i="2" s="1"/>
  <c r="N118" i="2" s="1"/>
  <c r="N130" i="2" s="1"/>
  <c r="Q33" i="2"/>
  <c r="P32" i="2"/>
  <c r="P55" i="2" s="1"/>
  <c r="N105" i="2"/>
  <c r="N117" i="2" s="1"/>
  <c r="N129" i="2" s="1"/>
  <c r="Q32" i="2"/>
  <c r="P110" i="1"/>
  <c r="M117" i="1"/>
  <c r="M129" i="1" s="1"/>
  <c r="M141" i="1"/>
  <c r="O110" i="1"/>
  <c r="L117" i="1"/>
  <c r="L129" i="1" s="1"/>
  <c r="L141" i="1" s="1"/>
  <c r="O109" i="1"/>
  <c r="L116" i="1"/>
  <c r="L128" i="1" s="1"/>
  <c r="L140" i="1"/>
  <c r="L156" i="1" s="1"/>
  <c r="P109" i="1"/>
  <c r="M116" i="1" s="1"/>
  <c r="M128" i="1"/>
  <c r="M140" i="1" s="1"/>
  <c r="M156" i="1" s="1"/>
  <c r="O91" i="1"/>
  <c r="P91" i="1"/>
  <c r="O90" i="1"/>
  <c r="L114" i="1" s="1"/>
  <c r="L126" i="1"/>
  <c r="L138" i="1" s="1"/>
  <c r="O49" i="1"/>
  <c r="P49" i="1"/>
  <c r="M56" i="1"/>
  <c r="M64" i="1" s="1"/>
  <c r="M154" i="1"/>
  <c r="O48" i="1"/>
  <c r="P48" i="1"/>
  <c r="O30" i="1"/>
  <c r="O29" i="1"/>
  <c r="L53" i="1" s="1"/>
  <c r="L61" i="1" s="1"/>
  <c r="L153" i="1" s="1"/>
  <c r="G110" i="1"/>
  <c r="D117" i="1" s="1"/>
  <c r="D129" i="1"/>
  <c r="D141" i="1" s="1"/>
  <c r="D156" i="1" s="1"/>
  <c r="H110" i="1"/>
  <c r="E117" i="1"/>
  <c r="E129" i="1" s="1"/>
  <c r="E141" i="1" s="1"/>
  <c r="I110" i="1"/>
  <c r="F117" i="1"/>
  <c r="F129" i="1" s="1"/>
  <c r="F141" i="1"/>
  <c r="J110" i="1"/>
  <c r="G117" i="1"/>
  <c r="G129" i="1" s="1"/>
  <c r="G141" i="1" s="1"/>
  <c r="K110" i="1"/>
  <c r="H117" i="1"/>
  <c r="H129" i="1" s="1"/>
  <c r="H141" i="1"/>
  <c r="L110" i="1"/>
  <c r="I117" i="1"/>
  <c r="I129" i="1" s="1"/>
  <c r="I141" i="1" s="1"/>
  <c r="M110" i="1"/>
  <c r="N110" i="1"/>
  <c r="G109" i="1"/>
  <c r="D116" i="1"/>
  <c r="D128" i="1" s="1"/>
  <c r="D140" i="1"/>
  <c r="H109" i="1"/>
  <c r="E116" i="1"/>
  <c r="E128" i="1" s="1"/>
  <c r="E140" i="1" s="1"/>
  <c r="I109" i="1"/>
  <c r="F116" i="1"/>
  <c r="F128" i="1" s="1"/>
  <c r="F140" i="1"/>
  <c r="F156" i="1" s="1"/>
  <c r="J109" i="1"/>
  <c r="G116" i="1" s="1"/>
  <c r="G128" i="1"/>
  <c r="G140" i="1" s="1"/>
  <c r="G156" i="1" s="1"/>
  <c r="K109" i="1"/>
  <c r="H116" i="1"/>
  <c r="H128" i="1" s="1"/>
  <c r="H140" i="1"/>
  <c r="L109" i="1"/>
  <c r="M109" i="1"/>
  <c r="J116" i="1" s="1"/>
  <c r="J128" i="1" s="1"/>
  <c r="J140" i="1" s="1"/>
  <c r="N109" i="1"/>
  <c r="K116" i="1" s="1"/>
  <c r="G91" i="1"/>
  <c r="D115" i="1"/>
  <c r="D127" i="1" s="1"/>
  <c r="D139" i="1" s="1"/>
  <c r="H91" i="1"/>
  <c r="I91" i="1"/>
  <c r="J91" i="1"/>
  <c r="K91" i="1"/>
  <c r="H115" i="1" s="1"/>
  <c r="H127" i="1"/>
  <c r="H139" i="1" s="1"/>
  <c r="L91" i="1"/>
  <c r="M91" i="1"/>
  <c r="J115" i="1"/>
  <c r="J127" i="1" s="1"/>
  <c r="J139" i="1"/>
  <c r="G90" i="1"/>
  <c r="D114" i="1"/>
  <c r="D126" i="1" s="1"/>
  <c r="D138" i="1" s="1"/>
  <c r="H90" i="1"/>
  <c r="E114" i="1"/>
  <c r="E126" i="1" s="1"/>
  <c r="E138" i="1"/>
  <c r="E155" i="1" s="1"/>
  <c r="I90" i="1"/>
  <c r="J90" i="1"/>
  <c r="G114" i="1" s="1"/>
  <c r="G126" i="1" s="1"/>
  <c r="G138" i="1" s="1"/>
  <c r="G155" i="1" s="1"/>
  <c r="K90" i="1"/>
  <c r="H114" i="1"/>
  <c r="H126" i="1" s="1"/>
  <c r="H138" i="1" s="1"/>
  <c r="H155" i="1" s="1"/>
  <c r="L90" i="1"/>
  <c r="I114" i="1"/>
  <c r="I126" i="1" s="1"/>
  <c r="I138" i="1"/>
  <c r="M90" i="1"/>
  <c r="J114" i="1"/>
  <c r="J126" i="1" s="1"/>
  <c r="J138" i="1" s="1"/>
  <c r="J155" i="1" s="1"/>
  <c r="N90" i="1"/>
  <c r="K114" i="1" s="1"/>
  <c r="K126" i="1" s="1"/>
  <c r="K138" i="1" s="1"/>
  <c r="G49" i="1"/>
  <c r="D56" i="1" s="1"/>
  <c r="H49" i="1"/>
  <c r="E56" i="1"/>
  <c r="E64" i="1" s="1"/>
  <c r="E154" i="1" s="1"/>
  <c r="I49" i="1"/>
  <c r="F56" i="1"/>
  <c r="F64" i="1" s="1"/>
  <c r="F154" i="1"/>
  <c r="J49" i="1"/>
  <c r="G56" i="1"/>
  <c r="G64" i="1" s="1"/>
  <c r="G154" i="1" s="1"/>
  <c r="K49" i="1"/>
  <c r="H56" i="1" s="1"/>
  <c r="H64" i="1"/>
  <c r="H154" i="1" s="1"/>
  <c r="L49" i="1"/>
  <c r="I56" i="1" s="1"/>
  <c r="I64" i="1"/>
  <c r="I154" i="1" s="1"/>
  <c r="M49" i="1"/>
  <c r="J56" i="1"/>
  <c r="J64" i="1" s="1"/>
  <c r="J154" i="1" s="1"/>
  <c r="N49" i="1"/>
  <c r="K56" i="1"/>
  <c r="K64" i="1" s="1"/>
  <c r="G48" i="1"/>
  <c r="H48" i="1"/>
  <c r="I48" i="1"/>
  <c r="J48" i="1"/>
  <c r="K48" i="1"/>
  <c r="L48" i="1"/>
  <c r="M48" i="1"/>
  <c r="N48" i="1"/>
  <c r="G30" i="1"/>
  <c r="D54" i="1" s="1"/>
  <c r="D62" i="1" s="1"/>
  <c r="H30" i="1"/>
  <c r="I30" i="1"/>
  <c r="F54" i="1" s="1"/>
  <c r="F62" i="1"/>
  <c r="F153" i="1" s="1"/>
  <c r="J30" i="1"/>
  <c r="G54" i="1"/>
  <c r="G62" i="1" s="1"/>
  <c r="K30" i="1"/>
  <c r="H54" i="1" s="1"/>
  <c r="L30" i="1"/>
  <c r="I54" i="1"/>
  <c r="I62" i="1" s="1"/>
  <c r="M30" i="1"/>
  <c r="J54" i="1" s="1"/>
  <c r="J62" i="1" s="1"/>
  <c r="N30" i="1"/>
  <c r="K54" i="1" s="1"/>
  <c r="K62" i="1"/>
  <c r="G29" i="1"/>
  <c r="D53" i="1"/>
  <c r="D61" i="1" s="1"/>
  <c r="D153" i="1" s="1"/>
  <c r="H29" i="1"/>
  <c r="E53" i="1"/>
  <c r="E61" i="1" s="1"/>
  <c r="J29" i="1"/>
  <c r="G53" i="1" s="1"/>
  <c r="G61" i="1" s="1"/>
  <c r="G153" i="1" s="1"/>
  <c r="K29" i="1"/>
  <c r="H53" i="1" s="1"/>
  <c r="H61" i="1" s="1"/>
  <c r="H153" i="1" s="1"/>
  <c r="L29" i="1"/>
  <c r="I53" i="1" s="1"/>
  <c r="I61" i="1" s="1"/>
  <c r="I153" i="1" s="1"/>
  <c r="M29" i="1"/>
  <c r="J53" i="1" s="1"/>
  <c r="J61" i="1" s="1"/>
  <c r="J153" i="1" s="1"/>
  <c r="N29" i="1"/>
  <c r="K53" i="1" s="1"/>
  <c r="K61" i="1" s="1"/>
  <c r="K153" i="1" s="1"/>
  <c r="F29" i="1"/>
  <c r="C53" i="1"/>
  <c r="C61" i="1" s="1"/>
  <c r="F110" i="1"/>
  <c r="C117" i="1" s="1"/>
  <c r="C129" i="1" s="1"/>
  <c r="C141" i="1" s="1"/>
  <c r="F109" i="1"/>
  <c r="C116" i="1" s="1"/>
  <c r="C128" i="1" s="1"/>
  <c r="C140" i="1" s="1"/>
  <c r="F91" i="1"/>
  <c r="C115" i="1" s="1"/>
  <c r="C127" i="1" s="1"/>
  <c r="C139" i="1" s="1"/>
  <c r="F90" i="1"/>
  <c r="C114" i="1"/>
  <c r="C126" i="1" s="1"/>
  <c r="C138" i="1" s="1"/>
  <c r="C155" i="1" s="1"/>
  <c r="F49" i="1"/>
  <c r="C56" i="1" s="1"/>
  <c r="C64" i="1"/>
  <c r="C154" i="1" s="1"/>
  <c r="F48" i="1"/>
  <c r="F30" i="1"/>
  <c r="C54" i="1" s="1"/>
  <c r="C62" i="1" s="1"/>
  <c r="H77" i="2"/>
  <c r="H97" i="2"/>
  <c r="H100" i="2"/>
  <c r="F108" i="2" s="1"/>
  <c r="F120" i="2"/>
  <c r="F132" i="2" s="1"/>
  <c r="I77" i="2"/>
  <c r="I100" i="2" s="1"/>
  <c r="I97" i="2"/>
  <c r="J77" i="2"/>
  <c r="J97" i="2"/>
  <c r="J100" i="2"/>
  <c r="H108" i="2" s="1"/>
  <c r="H120" i="2"/>
  <c r="H132" i="2" s="1"/>
  <c r="K97" i="2"/>
  <c r="K77" i="2"/>
  <c r="K100" i="2"/>
  <c r="I108" i="2" s="1"/>
  <c r="I120" i="2"/>
  <c r="I132" i="2" s="1"/>
  <c r="L77" i="2"/>
  <c r="L97" i="2"/>
  <c r="L100" i="2"/>
  <c r="J108" i="2" s="1"/>
  <c r="J120" i="2"/>
  <c r="J132" i="2" s="1"/>
  <c r="M77" i="2"/>
  <c r="M100" i="2" s="1"/>
  <c r="K108" i="2"/>
  <c r="K120" i="2" s="1"/>
  <c r="K132" i="2" s="1"/>
  <c r="M97" i="2"/>
  <c r="N77" i="2"/>
  <c r="N97" i="2"/>
  <c r="N100" i="2"/>
  <c r="L108" i="2" s="1"/>
  <c r="L120" i="2"/>
  <c r="L132" i="2" s="1"/>
  <c r="H76" i="2"/>
  <c r="H99" i="2" s="1"/>
  <c r="F107" i="2"/>
  <c r="F119" i="2" s="1"/>
  <c r="F131" i="2" s="1"/>
  <c r="H96" i="2"/>
  <c r="I76" i="2"/>
  <c r="I96" i="2"/>
  <c r="I99" i="2"/>
  <c r="G107" i="2" s="1"/>
  <c r="G119" i="2"/>
  <c r="G131" i="2" s="1"/>
  <c r="J76" i="2"/>
  <c r="J99" i="2" s="1"/>
  <c r="J96" i="2"/>
  <c r="K96" i="2"/>
  <c r="K76" i="2"/>
  <c r="K99" i="2"/>
  <c r="I107" i="2" s="1"/>
  <c r="I119" i="2"/>
  <c r="I131" i="2" s="1"/>
  <c r="L76" i="2"/>
  <c r="L99" i="2" s="1"/>
  <c r="J107" i="2"/>
  <c r="J119" i="2" s="1"/>
  <c r="J131" i="2" s="1"/>
  <c r="L96" i="2"/>
  <c r="M76" i="2"/>
  <c r="M96" i="2"/>
  <c r="M99" i="2"/>
  <c r="K107" i="2" s="1"/>
  <c r="K119" i="2"/>
  <c r="K131" i="2" s="1"/>
  <c r="N96" i="2"/>
  <c r="N76" i="2"/>
  <c r="G77" i="2"/>
  <c r="G97" i="2"/>
  <c r="G100" i="2"/>
  <c r="E108" i="2" s="1"/>
  <c r="E120" i="2"/>
  <c r="E132" i="2" s="1"/>
  <c r="G76" i="2"/>
  <c r="G99" i="2" s="1"/>
  <c r="E107" i="2"/>
  <c r="E119" i="2" s="1"/>
  <c r="E131" i="2" s="1"/>
  <c r="G96" i="2"/>
  <c r="F97" i="2"/>
  <c r="F96" i="2"/>
  <c r="O77" i="2"/>
  <c r="O100" i="2" s="1"/>
  <c r="M108" i="2"/>
  <c r="M120" i="2" s="1"/>
  <c r="M132" i="2" s="1"/>
  <c r="O76" i="2"/>
  <c r="O33" i="2"/>
  <c r="O56" i="2" s="1"/>
  <c r="M106" i="2"/>
  <c r="M118" i="2" s="1"/>
  <c r="M130" i="2" s="1"/>
  <c r="O32" i="2"/>
  <c r="O55" i="2"/>
  <c r="M105" i="2" s="1"/>
  <c r="M117" i="2"/>
  <c r="M129" i="2" s="1"/>
  <c r="K53" i="2"/>
  <c r="L53" i="2"/>
  <c r="M53" i="2"/>
  <c r="N53" i="2"/>
  <c r="N56" i="2"/>
  <c r="L106" i="2" s="1"/>
  <c r="L118" i="2"/>
  <c r="L130" i="2" s="1"/>
  <c r="I53" i="2"/>
  <c r="J53" i="2"/>
  <c r="M32" i="2"/>
  <c r="M52" i="2"/>
  <c r="M55" i="2"/>
  <c r="K105" i="2" s="1"/>
  <c r="K117" i="2"/>
  <c r="K129" i="2" s="1"/>
  <c r="N32" i="2"/>
  <c r="N55" i="2" s="1"/>
  <c r="L105" i="2"/>
  <c r="L117" i="2" s="1"/>
  <c r="L129" i="2" s="1"/>
  <c r="N52" i="2"/>
  <c r="I32" i="2"/>
  <c r="I52" i="2"/>
  <c r="I55" i="2"/>
  <c r="G105" i="2" s="1"/>
  <c r="G117" i="2"/>
  <c r="G129" i="2" s="1"/>
  <c r="J32" i="2"/>
  <c r="J55" i="2" s="1"/>
  <c r="H105" i="2"/>
  <c r="H117" i="2" s="1"/>
  <c r="H129" i="2" s="1"/>
  <c r="J52" i="2"/>
  <c r="K32" i="2"/>
  <c r="K52" i="2"/>
  <c r="K55" i="2"/>
  <c r="I105" i="2" s="1"/>
  <c r="I117" i="2"/>
  <c r="I129" i="2" s="1"/>
  <c r="L32" i="2"/>
  <c r="L55" i="2" s="1"/>
  <c r="J105" i="2"/>
  <c r="J117" i="2" s="1"/>
  <c r="J129" i="2" s="1"/>
  <c r="L52" i="2"/>
  <c r="H33" i="2"/>
  <c r="H53" i="2"/>
  <c r="H56" i="2"/>
  <c r="F106" i="2" s="1"/>
  <c r="F118" i="2"/>
  <c r="F130" i="2" s="1"/>
  <c r="I33" i="2"/>
  <c r="I56" i="2" s="1"/>
  <c r="G106" i="2"/>
  <c r="G118" i="2" s="1"/>
  <c r="G130" i="2" s="1"/>
  <c r="J33" i="2"/>
  <c r="J56" i="2"/>
  <c r="H106" i="2" s="1"/>
  <c r="H118" i="2"/>
  <c r="H130" i="2" s="1"/>
  <c r="K33" i="2"/>
  <c r="K56" i="2" s="1"/>
  <c r="I106" i="2"/>
  <c r="I118" i="2" s="1"/>
  <c r="I130" i="2" s="1"/>
  <c r="L33" i="2"/>
  <c r="L56" i="2"/>
  <c r="J106" i="2" s="1"/>
  <c r="J118" i="2"/>
  <c r="J130" i="2" s="1"/>
  <c r="M33" i="2"/>
  <c r="N33" i="2"/>
  <c r="H32" i="2"/>
  <c r="H55" i="2" s="1"/>
  <c r="F105" i="2"/>
  <c r="F117" i="2" s="1"/>
  <c r="F129" i="2" s="1"/>
  <c r="H52" i="2"/>
  <c r="G33" i="2"/>
  <c r="G53" i="2"/>
  <c r="G32" i="2"/>
  <c r="G55" i="2" s="1"/>
  <c r="E105" i="2"/>
  <c r="E117" i="2" s="1"/>
  <c r="E129" i="2" s="1"/>
  <c r="G108" i="2"/>
  <c r="G120" i="2" s="1"/>
  <c r="G132" i="2" s="1"/>
  <c r="H107" i="2"/>
  <c r="H119" i="2" s="1"/>
  <c r="H131" i="2" s="1"/>
  <c r="F114" i="1"/>
  <c r="F126" i="1"/>
  <c r="F138" i="1" s="1"/>
  <c r="F115" i="1"/>
  <c r="F127" i="1" s="1"/>
  <c r="F139" i="1" s="1"/>
  <c r="F155" i="1" s="1"/>
  <c r="J117" i="1"/>
  <c r="J129" i="1"/>
  <c r="J141" i="1" s="1"/>
  <c r="L54" i="1"/>
  <c r="L62" i="1" s="1"/>
  <c r="L56" i="1"/>
  <c r="L64" i="1" s="1"/>
  <c r="L154" i="1"/>
  <c r="B126" i="1"/>
  <c r="B138" i="1"/>
  <c r="B155" i="1" s="1"/>
  <c r="L115" i="1"/>
  <c r="L127" i="1" s="1"/>
  <c r="L139" i="1" s="1"/>
  <c r="H62" i="1"/>
  <c r="D64" i="1"/>
  <c r="E54" i="1"/>
  <c r="E62" i="1" s="1"/>
  <c r="K127" i="1"/>
  <c r="K139" i="1" s="1"/>
  <c r="I115" i="1"/>
  <c r="I127" i="1" s="1"/>
  <c r="I139" i="1" s="1"/>
  <c r="G115" i="1"/>
  <c r="G127" i="1" s="1"/>
  <c r="G139" i="1" s="1"/>
  <c r="E115" i="1"/>
  <c r="E127" i="1"/>
  <c r="E139" i="1" s="1"/>
  <c r="B64" i="1"/>
  <c r="B154" i="1" s="1"/>
  <c r="M115" i="1"/>
  <c r="M127" i="1" s="1"/>
  <c r="M139" i="1"/>
  <c r="I116" i="1"/>
  <c r="I128" i="1" s="1"/>
  <c r="I140" i="1" s="1"/>
  <c r="I156" i="1" s="1"/>
  <c r="K117" i="1"/>
  <c r="K129" i="1" s="1"/>
  <c r="K141" i="1" s="1"/>
  <c r="K156" i="1" s="1"/>
  <c r="K128" i="1"/>
  <c r="K140" i="1" s="1"/>
  <c r="K154" i="1"/>
  <c r="K155" i="1"/>
  <c r="D154" i="1"/>
  <c r="G56" i="2"/>
  <c r="E106" i="2" s="1"/>
  <c r="E118" i="2"/>
  <c r="E130" i="2" s="1"/>
  <c r="M56" i="2"/>
  <c r="K106" i="2" s="1"/>
  <c r="K118" i="2"/>
  <c r="K130" i="2" s="1"/>
  <c r="N99" i="2"/>
  <c r="L107" i="2" s="1"/>
  <c r="L119" i="2"/>
  <c r="L131" i="2" s="1"/>
  <c r="O99" i="2"/>
  <c r="M107" i="2" s="1"/>
  <c r="M119" i="2"/>
  <c r="M131" i="2" s="1"/>
  <c r="C156" i="1" l="1"/>
  <c r="L155" i="1"/>
  <c r="C153" i="1"/>
  <c r="E153" i="1"/>
  <c r="I155" i="1"/>
  <c r="D155" i="1"/>
  <c r="J156" i="1"/>
  <c r="H156" i="1"/>
  <c r="E156" i="1"/>
  <c r="B156" i="1"/>
  <c r="M155" i="1"/>
</calcChain>
</file>

<file path=xl/sharedStrings.xml><?xml version="1.0" encoding="utf-8"?>
<sst xmlns="http://schemas.openxmlformats.org/spreadsheetml/2006/main" count="354" uniqueCount="116">
  <si>
    <t>Block</t>
  </si>
  <si>
    <t>Plot</t>
  </si>
  <si>
    <t>1955-59</t>
  </si>
  <si>
    <t>1960-64</t>
  </si>
  <si>
    <t>1965-69</t>
  </si>
  <si>
    <t>1970-74</t>
  </si>
  <si>
    <t>1975-79</t>
  </si>
  <si>
    <t>1980-84</t>
  </si>
  <si>
    <t>1985-89</t>
  </si>
  <si>
    <t>1990-94</t>
  </si>
  <si>
    <t>1995-99</t>
  </si>
  <si>
    <t xml:space="preserve">End of 3rd </t>
  </si>
  <si>
    <t>year</t>
  </si>
  <si>
    <t>tr  ley</t>
  </si>
  <si>
    <t>End of 3rd</t>
  </si>
  <si>
    <t>tr  arable</t>
  </si>
  <si>
    <t>3rd yr of</t>
  </si>
  <si>
    <t>8 yr ley</t>
  </si>
  <si>
    <t>8th yr of</t>
  </si>
  <si>
    <t xml:space="preserve">8th yr of </t>
  </si>
  <si>
    <t xml:space="preserve">3rd yr of </t>
  </si>
  <si>
    <t>1st cycle</t>
  </si>
  <si>
    <t>res</t>
  </si>
  <si>
    <t xml:space="preserve">year </t>
  </si>
  <si>
    <t>Mean 0</t>
  </si>
  <si>
    <t>Mean res</t>
  </si>
  <si>
    <t>2nd cycle</t>
  </si>
  <si>
    <t>III</t>
  </si>
  <si>
    <t>V</t>
  </si>
  <si>
    <t>IV</t>
  </si>
  <si>
    <t>II</t>
  </si>
  <si>
    <t>I</t>
  </si>
  <si>
    <t>Overall mean   0</t>
  </si>
  <si>
    <t>Overall mean  res</t>
  </si>
  <si>
    <t>2000-04</t>
  </si>
  <si>
    <t>LLn8</t>
  </si>
  <si>
    <t>res*</t>
  </si>
  <si>
    <t>No FYM</t>
  </si>
  <si>
    <t>LLc8</t>
  </si>
  <si>
    <t>Mean   0</t>
  </si>
  <si>
    <t>Mean  res</t>
  </si>
  <si>
    <t>Mean   res</t>
  </si>
  <si>
    <t>Overall mean 0</t>
  </si>
  <si>
    <t>Overall mean res</t>
  </si>
  <si>
    <t>LLn8 noFYM</t>
  </si>
  <si>
    <t>LLn8 FYMres</t>
  </si>
  <si>
    <t>LLc8 noFYM</t>
  </si>
  <si>
    <t>LLc8 FYMres</t>
  </si>
  <si>
    <t>"Alternating" treatments</t>
  </si>
  <si>
    <t xml:space="preserve">No FYM </t>
  </si>
  <si>
    <t>FYM resid</t>
  </si>
  <si>
    <t>AB (Ah)</t>
  </si>
  <si>
    <t>Mean  0</t>
  </si>
  <si>
    <t>AF (Ar)</t>
  </si>
  <si>
    <t>Lc3  (Lu)</t>
  </si>
  <si>
    <t>Ln3  (L)</t>
  </si>
  <si>
    <t>AB noFYM</t>
  </si>
  <si>
    <t>AB FYMres</t>
  </si>
  <si>
    <t>AF noFYM</t>
  </si>
  <si>
    <t>AF FYMres</t>
  </si>
  <si>
    <t>Ln3 noFYM</t>
  </si>
  <si>
    <t>Ln3 FYMres</t>
  </si>
  <si>
    <t>Lc3 noFYM</t>
  </si>
  <si>
    <t>Lc3 FYMres</t>
  </si>
  <si>
    <t>AB</t>
  </si>
  <si>
    <t>AF</t>
  </si>
  <si>
    <t>2005-09</t>
  </si>
  <si>
    <t>Starting value in March 1938 : 0.98%C (mean of all blocks)</t>
  </si>
  <si>
    <t>Soil wt, Mkg/ha</t>
  </si>
  <si>
    <t>C. t/ha (0-25cm)</t>
  </si>
  <si>
    <t>C, t/ha (0-25cm)</t>
  </si>
  <si>
    <t>Additional C needed, t/ha, assuming that we should have sampled to an equivalent depth/weight. Assume 0.98%C in added soil (will differ for individual blocks)</t>
  </si>
  <si>
    <t>C, t/ha, equiv depth</t>
  </si>
  <si>
    <t>AB no FYM</t>
  </si>
  <si>
    <t>AF no FYM</t>
  </si>
  <si>
    <t>Ln3 no FYM</t>
  </si>
  <si>
    <t>Lc3 no FYM</t>
  </si>
  <si>
    <t>Mean %C</t>
  </si>
  <si>
    <t>C, t/ha, in equiv depth</t>
  </si>
  <si>
    <t>C. t/ha (0-25cm) BLOCK III ONLY</t>
  </si>
  <si>
    <t>C, t/ha (0-25cm) BLOCK III ONLY</t>
  </si>
  <si>
    <t>Additional C needed, t/ha, assuming that we should have sampled to an equivalent depth/weight. Assume 0.99%C in added soil BLOCK III ONLY</t>
  </si>
  <si>
    <t>C, t/ha, equiv depth BLOCK III ONLY</t>
  </si>
  <si>
    <t>LN3</t>
  </si>
  <si>
    <t>LC3</t>
  </si>
  <si>
    <t>Mean of with and without FYM</t>
  </si>
  <si>
    <t xml:space="preserve">Starting value in March 1938 : 0.98%C.     </t>
  </si>
  <si>
    <t>Weights of soil per hectare used to calculate amounts of soil organic carbon</t>
  </si>
  <si>
    <t xml:space="preserve">When monitoring changes in the amount of carbon over time it is essential to sample the same weight of mineral soil on each occasion (Jenkinson et al., 2008) on the assumption </t>
  </si>
  <si>
    <t xml:space="preserve">that most SOM is held on the mineral particles. Where bulk density has not changed and, therefore, the weight of soil has not changed, the soil is sampled to the same depth each time. </t>
  </si>
  <si>
    <t>Where soil has been under pasture for some years, however, bulk density and hence the weight of soil at the depth originally sampled will have decreased. In this case, subsequent</t>
  </si>
  <si>
    <t xml:space="preserve">samples should be taken to a greater depth so that OC is measured in the same weight of mineral soil. </t>
  </si>
  <si>
    <t>For explanation of how tC/ha values to an equivalent depth were calculated see below (and paper).</t>
  </si>
  <si>
    <t>Continuous rotations</t>
  </si>
  <si>
    <t>Alternating rotations, then 8-year grass and grass-clover ley rotations (LLn8 &amp; LLc8)</t>
  </si>
  <si>
    <t>8-year leys</t>
  </si>
  <si>
    <t>code</t>
  </si>
  <si>
    <t>Treatment code</t>
  </si>
  <si>
    <t>Treatment</t>
  </si>
  <si>
    <t>Soil weights were not measured on this experiment but experiments in the same field and soil type had previously been measured by Russell &amp; Voelcker (1936) and later by Mattingly (1970).</t>
  </si>
  <si>
    <r>
      <t>We have calculated the weight of soil for the top 25 cm of 3770 t ha</t>
    </r>
    <r>
      <rPr>
        <vertAlign val="superscript"/>
        <sz val="11"/>
        <rFont val="Times New Roman"/>
        <family val="1"/>
      </rPr>
      <t>-1</t>
    </r>
    <r>
      <rPr>
        <sz val="11"/>
        <rFont val="Times New Roman"/>
        <family val="1"/>
      </rPr>
      <t xml:space="preserve"> (3.77 M kg ha</t>
    </r>
    <r>
      <rPr>
        <vertAlign val="superscript"/>
        <sz val="11"/>
        <rFont val="Times New Roman"/>
        <family val="1"/>
      </rPr>
      <t>-1</t>
    </r>
    <r>
      <rPr>
        <sz val="11"/>
        <rFont val="Times New Roman"/>
        <family val="1"/>
      </rPr>
      <t>)for soil with continuous arable crops, and 3470 t ha</t>
    </r>
    <r>
      <rPr>
        <vertAlign val="superscript"/>
        <sz val="11"/>
        <rFont val="Times New Roman"/>
        <family val="1"/>
      </rPr>
      <t>-1</t>
    </r>
    <r>
      <rPr>
        <sz val="11"/>
        <rFont val="Times New Roman"/>
        <family val="1"/>
      </rPr>
      <t xml:space="preserve"> (3.47 M kg ha</t>
    </r>
    <r>
      <rPr>
        <vertAlign val="superscript"/>
        <sz val="11"/>
        <rFont val="Times New Roman"/>
        <family val="1"/>
      </rPr>
      <t>-1</t>
    </r>
    <r>
      <rPr>
        <sz val="11"/>
        <rFont val="Times New Roman"/>
        <family val="1"/>
      </rPr>
      <t xml:space="preserve">) for soil where grass or grass+clover  </t>
    </r>
  </si>
  <si>
    <r>
      <t>leys had been grown. The difference in soil weight, 300 t ha</t>
    </r>
    <r>
      <rPr>
        <vertAlign val="superscript"/>
        <sz val="11"/>
        <rFont val="Times New Roman"/>
        <family val="1"/>
      </rPr>
      <t>-1</t>
    </r>
    <r>
      <rPr>
        <sz val="11"/>
        <rFont val="Times New Roman"/>
        <family val="1"/>
      </rPr>
      <t xml:space="preserve"> (3770 minus 3470 t ha</t>
    </r>
    <r>
      <rPr>
        <vertAlign val="superscript"/>
        <sz val="11"/>
        <rFont val="Times New Roman"/>
        <family val="1"/>
      </rPr>
      <t>-1</t>
    </r>
    <r>
      <rPr>
        <sz val="11"/>
        <rFont val="Times New Roman"/>
        <family val="1"/>
      </rPr>
      <t xml:space="preserve">), represents the amount of ‘extra’ mineral soil that should have been sampled where leys had been grown. </t>
    </r>
  </si>
  <si>
    <r>
      <t>We have assumed that this additional 300 t ha</t>
    </r>
    <r>
      <rPr>
        <vertAlign val="superscript"/>
        <sz val="11"/>
        <rFont val="Times New Roman"/>
        <family val="1"/>
      </rPr>
      <t>-1</t>
    </r>
    <r>
      <rPr>
        <sz val="11"/>
        <rFont val="Times New Roman"/>
        <family val="1"/>
      </rPr>
      <t xml:space="preserve"> soil would have the same %OC as the top 25cm soil in 1938, i.e. 0.98 %OC and would contain 2.9 t ha</t>
    </r>
    <r>
      <rPr>
        <vertAlign val="superscript"/>
        <sz val="11"/>
        <rFont val="Times New Roman"/>
        <family val="1"/>
      </rPr>
      <t>-1</t>
    </r>
    <r>
      <rPr>
        <sz val="11"/>
        <rFont val="Times New Roman"/>
        <family val="1"/>
      </rPr>
      <t xml:space="preserve"> OC (average for the five blocks). </t>
    </r>
  </si>
  <si>
    <r>
      <t>We have used the following weights of soil in the top 25cm: for plots under continuous arable crops, 3770 t ha</t>
    </r>
    <r>
      <rPr>
        <vertAlign val="superscript"/>
        <sz val="11"/>
        <rFont val="Times New Roman"/>
        <family val="1"/>
      </rPr>
      <t>-1</t>
    </r>
    <r>
      <rPr>
        <sz val="11"/>
        <rFont val="Times New Roman"/>
        <family val="1"/>
      </rPr>
      <t xml:space="preserve">, for the LN3 plots from the mid-1950s </t>
    </r>
  </si>
  <si>
    <r>
      <t>and LC3 plots from the mid-1970s, and for the LN8 and LC8 plots from the mid-1980s we have used 3470 t ha</t>
    </r>
    <r>
      <rPr>
        <vertAlign val="superscript"/>
        <sz val="11"/>
        <rFont val="Times New Roman"/>
        <family val="1"/>
      </rPr>
      <t>-1</t>
    </r>
    <r>
      <rPr>
        <sz val="11"/>
        <rFont val="Times New Roman"/>
        <family val="1"/>
      </rPr>
      <t xml:space="preserve">. </t>
    </r>
  </si>
  <si>
    <r>
      <t>To the amount of OC that we have calculated to be in the soil of the ley plots for the years shown, we have added the 2.9 t ha</t>
    </r>
    <r>
      <rPr>
        <vertAlign val="superscript"/>
        <sz val="11"/>
        <rFont val="Times New Roman"/>
        <family val="1"/>
      </rPr>
      <t>-1</t>
    </r>
    <r>
      <rPr>
        <sz val="11"/>
        <rFont val="Times New Roman"/>
        <family val="1"/>
      </rPr>
      <t xml:space="preserve"> OC, </t>
    </r>
  </si>
  <si>
    <r>
      <t>i.e. the amount estimated to be in the ‘extra’ 300 t ha</t>
    </r>
    <r>
      <rPr>
        <vertAlign val="superscript"/>
        <sz val="11"/>
        <rFont val="Times New Roman"/>
        <family val="1"/>
      </rPr>
      <t>-</t>
    </r>
    <r>
      <rPr>
        <sz val="11"/>
        <rFont val="Times New Roman"/>
        <family val="1"/>
      </rPr>
      <t xml:space="preserve">1 extra soil that should have been sampled. </t>
    </r>
  </si>
  <si>
    <t>weight of soil is being considered (mean of all five blocks).</t>
  </si>
  <si>
    <r>
      <t xml:space="preserve">Data highlighted in yellow above shows the adopted soil weights and the amount of carbon to 25 cm </t>
    </r>
    <r>
      <rPr>
        <i/>
        <sz val="11"/>
        <rFont val="Times New Roman"/>
        <family val="1"/>
      </rPr>
      <t>plus</t>
    </r>
    <r>
      <rPr>
        <sz val="11"/>
        <rFont val="Times New Roman"/>
        <family val="1"/>
      </rPr>
      <t xml:space="preserve"> the extra carbon added (where appropriate) so that the same</t>
    </r>
  </si>
  <si>
    <r>
      <t xml:space="preserve">Data highlighted in green above shows the adopted soil weights and the amount of carbon to 25 cm </t>
    </r>
    <r>
      <rPr>
        <i/>
        <sz val="11"/>
        <rFont val="Times New Roman"/>
        <family val="1"/>
      </rPr>
      <t>plus</t>
    </r>
    <r>
      <rPr>
        <sz val="11"/>
        <rFont val="Times New Roman"/>
        <family val="1"/>
      </rPr>
      <t xml:space="preserve"> the extra carbon added (where appropriate) so that the same</t>
    </r>
  </si>
  <si>
    <r>
      <t xml:space="preserve">weight of soil is being considered for selected treatments, without FYM, on Block III only </t>
    </r>
    <r>
      <rPr>
        <i/>
        <sz val="11"/>
        <rFont val="Times New Roman"/>
        <family val="1"/>
      </rPr>
      <t>i.e.</t>
    </r>
    <r>
      <rPr>
        <sz val="11"/>
        <rFont val="Times New Roman"/>
        <family val="1"/>
      </rPr>
      <t xml:space="preserve"> the treatments modelled in the paper and for which yield data is readily available.</t>
    </r>
  </si>
  <si>
    <t xml:space="preserve">Woburn Ley-Arable experiment. Total soil organic C %C (0-25 cm) and total organic Carbon t/ha (highlighted in yellow or green) to an equivalent depth/weight of soil.  </t>
  </si>
  <si>
    <t xml:space="preserve">Woburn Ley-Arable experiment. Total soil organic C %C (0-25 cm) and total organic Carbon t/ha (highlighted in yellow) to an equivalent depth/weight of soil.  </t>
  </si>
  <si>
    <t xml:space="preserve">Data to accompany Johnston et al, 2017 European Journal of Soil Science. </t>
  </si>
  <si>
    <t>doi: 10.1111/ejss.12415</t>
  </si>
  <si>
    <t>© Rothamsted Research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</si>
</sst>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0"/>
      <name val="Arial"/>
    </font>
    <font>
      <b/>
      <u/>
      <sz val="10"/>
      <name val="Arial"/>
      <family val="2"/>
    </font>
    <font>
      <sz val="12"/>
      <name val="Arial"/>
      <family val="2"/>
    </font>
    <font>
      <sz val="10"/>
      <name val="Arial"/>
      <family val="2"/>
    </font>
    <font>
      <sz val="11"/>
      <name val="Times New Roman"/>
      <family val="1"/>
    </font>
    <font>
      <b/>
      <sz val="11"/>
      <name val="Times New Roman"/>
      <family val="1"/>
    </font>
    <font>
      <vertAlign val="superscript"/>
      <sz val="11"/>
      <name val="Times New Roman"/>
      <family val="1"/>
    </font>
    <font>
      <i/>
      <sz val="11"/>
      <name val="Times New Roman"/>
      <family val="1"/>
    </font>
    <font>
      <sz val="10"/>
      <color rgb="FFFF0000"/>
      <name val="Arial"/>
      <family val="2"/>
    </font>
    <font>
      <b/>
      <sz val="12"/>
      <name val="Arial"/>
      <family val="2"/>
    </font>
    <font>
      <b/>
      <sz val="14"/>
      <name val="Times New Roman"/>
      <family val="1"/>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right"/>
    </xf>
    <xf numFmtId="0" fontId="2" fillId="0" borderId="0" xfId="0" applyFont="1"/>
    <xf numFmtId="0" fontId="3" fillId="0" borderId="0" xfId="0" applyFont="1"/>
    <xf numFmtId="0" fontId="0" fillId="0" borderId="0" xfId="0" applyAlignment="1">
      <alignment horizontal="center"/>
    </xf>
    <xf numFmtId="165" fontId="0" fillId="0" borderId="0" xfId="0" applyNumberFormat="1" applyAlignment="1">
      <alignment horizontal="center"/>
    </xf>
    <xf numFmtId="0" fontId="3" fillId="0" borderId="0" xfId="0" applyFont="1" applyAlignment="1">
      <alignment horizontal="center"/>
    </xf>
    <xf numFmtId="0" fontId="3" fillId="0" borderId="0" xfId="0" applyFont="1" applyAlignment="1">
      <alignment horizontal="left"/>
    </xf>
    <xf numFmtId="0" fontId="8" fillId="0" borderId="0" xfId="0" applyFont="1" applyAlignment="1">
      <alignment horizontal="left"/>
    </xf>
    <xf numFmtId="2" fontId="0" fillId="0" borderId="0" xfId="0" applyNumberFormat="1" applyAlignment="1">
      <alignment horizontal="center"/>
    </xf>
    <xf numFmtId="1" fontId="0" fillId="0" borderId="0" xfId="0" applyNumberFormat="1" applyAlignment="1">
      <alignment horizontal="center"/>
    </xf>
    <xf numFmtId="0" fontId="0" fillId="2" borderId="0" xfId="0" applyFill="1"/>
    <xf numFmtId="2" fontId="0" fillId="2" borderId="0" xfId="0" applyNumberFormat="1" applyFill="1" applyAlignment="1">
      <alignment horizontal="center"/>
    </xf>
    <xf numFmtId="165" fontId="0" fillId="2" borderId="0" xfId="0" applyNumberFormat="1" applyFill="1" applyAlignment="1">
      <alignment horizontal="center"/>
    </xf>
    <xf numFmtId="164" fontId="0" fillId="2" borderId="0" xfId="0" applyNumberFormat="1" applyFill="1" applyAlignment="1">
      <alignment horizontal="center"/>
    </xf>
    <xf numFmtId="0" fontId="0" fillId="2" borderId="0" xfId="0" applyFill="1" applyAlignment="1">
      <alignment horizontal="center"/>
    </xf>
    <xf numFmtId="0" fontId="0" fillId="2" borderId="0" xfId="0" applyFill="1" applyAlignment="1">
      <alignment horizontal="right"/>
    </xf>
    <xf numFmtId="0" fontId="0" fillId="3" borderId="0" xfId="0" applyFill="1"/>
    <xf numFmtId="164" fontId="0" fillId="3" borderId="0" xfId="0" applyNumberFormat="1" applyFill="1" applyAlignment="1">
      <alignment horizontal="center"/>
    </xf>
    <xf numFmtId="0" fontId="0" fillId="3" borderId="0" xfId="0" applyFill="1" applyAlignment="1">
      <alignment horizontal="center"/>
    </xf>
    <xf numFmtId="0" fontId="0" fillId="0" borderId="0" xfId="0" applyAlignment="1">
      <alignment horizontal="left"/>
    </xf>
    <xf numFmtId="0" fontId="4" fillId="0" borderId="0" xfId="0" applyFont="1"/>
    <xf numFmtId="0" fontId="5" fillId="0" borderId="0" xfId="0" applyFont="1"/>
    <xf numFmtId="0" fontId="4" fillId="2" borderId="0" xfId="0" applyFont="1" applyFill="1"/>
    <xf numFmtId="0" fontId="4" fillId="3" borderId="0" xfId="0" applyFont="1" applyFill="1"/>
    <xf numFmtId="0" fontId="9" fillId="0" borderId="0" xfId="0" applyFont="1"/>
    <xf numFmtId="0" fontId="10"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0" fontId="11" fillId="0" borderId="0" xfId="0" applyFont="1" applyAlignment="1">
      <alignment horizontal="center"/>
    </xf>
    <xf numFmtId="0" fontId="0" fillId="0" borderId="1" xfId="0"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zoomScaleNormal="100" workbookViewId="0">
      <selection activeCell="A2" sqref="A2:J3"/>
    </sheetView>
  </sheetViews>
  <sheetFormatPr defaultRowHeight="12.75" x14ac:dyDescent="0.2"/>
  <cols>
    <col min="1" max="1" width="17.7109375" customWidth="1"/>
    <col min="2" max="3" width="6.7109375" customWidth="1"/>
    <col min="5" max="16" width="9.140625" style="5"/>
  </cols>
  <sheetData>
    <row r="1" spans="1:16" ht="15.75" x14ac:dyDescent="0.25">
      <c r="A1" s="26" t="s">
        <v>111</v>
      </c>
      <c r="I1" s="9"/>
    </row>
    <row r="2" spans="1:16" ht="18.75" x14ac:dyDescent="0.3">
      <c r="A2" s="27" t="s">
        <v>113</v>
      </c>
      <c r="B2" s="28"/>
      <c r="C2" s="28"/>
      <c r="D2" s="28"/>
      <c r="E2" s="28"/>
      <c r="F2" s="28"/>
      <c r="G2" s="28"/>
      <c r="H2" s="29"/>
      <c r="I2" s="30"/>
      <c r="J2" s="30"/>
    </row>
    <row r="3" spans="1:16" ht="18.75" x14ac:dyDescent="0.3">
      <c r="A3" s="27" t="s">
        <v>114</v>
      </c>
      <c r="B3" s="28"/>
      <c r="C3" s="28"/>
      <c r="D3" s="28"/>
      <c r="E3" s="27" t="s">
        <v>115</v>
      </c>
      <c r="F3" s="28"/>
      <c r="G3" s="28"/>
      <c r="H3" s="29"/>
      <c r="I3" s="30"/>
      <c r="J3" s="30"/>
    </row>
    <row r="4" spans="1:16" ht="15" x14ac:dyDescent="0.2">
      <c r="A4" s="3"/>
      <c r="I4" s="9"/>
    </row>
    <row r="5" spans="1:16" ht="15.75" x14ac:dyDescent="0.25">
      <c r="A5" s="26" t="s">
        <v>93</v>
      </c>
      <c r="I5" s="9"/>
    </row>
    <row r="6" spans="1:16" ht="15" x14ac:dyDescent="0.2">
      <c r="A6" s="3"/>
      <c r="I6" s="9"/>
    </row>
    <row r="7" spans="1:16" ht="15" x14ac:dyDescent="0.2">
      <c r="A7" s="3" t="s">
        <v>92</v>
      </c>
      <c r="I7" s="9"/>
    </row>
    <row r="8" spans="1:16" ht="15" x14ac:dyDescent="0.2">
      <c r="A8" s="3"/>
      <c r="I8" s="9"/>
    </row>
    <row r="9" spans="1:16" x14ac:dyDescent="0.2">
      <c r="A9" s="21" t="s">
        <v>67</v>
      </c>
      <c r="I9" s="8"/>
    </row>
    <row r="11" spans="1:16" x14ac:dyDescent="0.2">
      <c r="D11" t="s">
        <v>37</v>
      </c>
    </row>
    <row r="12" spans="1:16" x14ac:dyDescent="0.2">
      <c r="A12" s="4" t="s">
        <v>97</v>
      </c>
      <c r="B12" t="s">
        <v>0</v>
      </c>
      <c r="C12" t="s">
        <v>1</v>
      </c>
      <c r="D12" t="s">
        <v>50</v>
      </c>
      <c r="E12" s="5">
        <v>1938</v>
      </c>
      <c r="F12" s="5" t="s">
        <v>2</v>
      </c>
      <c r="G12" s="5" t="s">
        <v>3</v>
      </c>
      <c r="H12" s="5" t="s">
        <v>4</v>
      </c>
      <c r="I12" s="5" t="s">
        <v>5</v>
      </c>
      <c r="J12" s="5" t="s">
        <v>6</v>
      </c>
      <c r="K12" s="5" t="s">
        <v>7</v>
      </c>
      <c r="L12" s="5" t="s">
        <v>8</v>
      </c>
      <c r="M12" s="5" t="s">
        <v>9</v>
      </c>
      <c r="N12" s="5" t="s">
        <v>10</v>
      </c>
      <c r="O12" s="5" t="s">
        <v>34</v>
      </c>
      <c r="P12" s="5" t="s">
        <v>66</v>
      </c>
    </row>
    <row r="14" spans="1:16" x14ac:dyDescent="0.2">
      <c r="A14" s="1" t="s">
        <v>51</v>
      </c>
      <c r="B14" t="s">
        <v>27</v>
      </c>
      <c r="C14">
        <v>45</v>
      </c>
      <c r="D14">
        <v>0</v>
      </c>
      <c r="E14" s="10">
        <v>0.98499999999999999</v>
      </c>
      <c r="F14" s="10">
        <v>0.97499999999999998</v>
      </c>
      <c r="G14" s="10">
        <v>0.93</v>
      </c>
      <c r="H14" s="10">
        <v>0.9</v>
      </c>
      <c r="I14" s="10">
        <v>1.03</v>
      </c>
      <c r="J14" s="10">
        <v>0.94899999999999995</v>
      </c>
      <c r="K14" s="5">
        <v>0.93</v>
      </c>
      <c r="L14" s="5">
        <v>0.89</v>
      </c>
      <c r="M14" s="5">
        <v>0.94</v>
      </c>
      <c r="N14" s="5">
        <v>0.88</v>
      </c>
      <c r="O14" s="5">
        <v>1.04</v>
      </c>
      <c r="P14" s="5">
        <v>0.98</v>
      </c>
    </row>
    <row r="15" spans="1:16" x14ac:dyDescent="0.2">
      <c r="C15">
        <v>46</v>
      </c>
      <c r="D15" s="2" t="s">
        <v>22</v>
      </c>
      <c r="E15" s="10">
        <v>0.98499999999999999</v>
      </c>
      <c r="F15" s="10">
        <v>1.1639999999999999</v>
      </c>
      <c r="G15" s="10">
        <v>1.1399999999999999</v>
      </c>
      <c r="H15" s="10">
        <v>1.05</v>
      </c>
      <c r="I15" s="10">
        <v>1.17</v>
      </c>
      <c r="J15" s="10">
        <v>1.099</v>
      </c>
      <c r="K15" s="5">
        <v>1.05</v>
      </c>
      <c r="L15" s="5">
        <v>1.06</v>
      </c>
      <c r="M15" s="5">
        <v>0.98</v>
      </c>
      <c r="N15" s="5">
        <v>0.94</v>
      </c>
      <c r="O15" s="5">
        <v>1.06</v>
      </c>
      <c r="P15" s="5">
        <v>1.04</v>
      </c>
    </row>
    <row r="16" spans="1:16" x14ac:dyDescent="0.2">
      <c r="E16" s="10"/>
      <c r="F16" s="10"/>
      <c r="G16" s="10"/>
      <c r="H16" s="10"/>
      <c r="I16" s="10"/>
      <c r="J16" s="10"/>
    </row>
    <row r="17" spans="2:16" x14ac:dyDescent="0.2">
      <c r="B17" t="s">
        <v>28</v>
      </c>
      <c r="C17">
        <v>68</v>
      </c>
      <c r="D17">
        <v>0</v>
      </c>
      <c r="E17" s="10">
        <v>0.98</v>
      </c>
      <c r="F17" s="10">
        <v>1.2</v>
      </c>
      <c r="G17" s="10">
        <v>1.137</v>
      </c>
      <c r="H17" s="10">
        <v>1.1499999999999999</v>
      </c>
      <c r="I17" s="10">
        <v>1.25</v>
      </c>
      <c r="J17" s="10">
        <v>1.157</v>
      </c>
      <c r="K17" s="5">
        <v>1.06</v>
      </c>
      <c r="L17" s="5">
        <v>1.25</v>
      </c>
      <c r="M17" s="5">
        <v>1.04</v>
      </c>
      <c r="N17" s="5">
        <v>1.01</v>
      </c>
      <c r="O17" s="5">
        <v>1.19</v>
      </c>
      <c r="P17" s="5">
        <v>1.22</v>
      </c>
    </row>
    <row r="18" spans="2:16" x14ac:dyDescent="0.2">
      <c r="C18">
        <v>67</v>
      </c>
      <c r="D18" s="2" t="s">
        <v>22</v>
      </c>
      <c r="E18" s="10">
        <v>0.98</v>
      </c>
      <c r="F18" s="10">
        <v>1.23</v>
      </c>
      <c r="G18" s="10">
        <v>1.25</v>
      </c>
      <c r="H18" s="10">
        <v>1.1399999999999999</v>
      </c>
      <c r="I18" s="10">
        <v>1.21</v>
      </c>
      <c r="J18" s="10">
        <v>1.202</v>
      </c>
      <c r="K18" s="10">
        <v>1.1000000000000001</v>
      </c>
      <c r="L18" s="5">
        <v>1.1100000000000001</v>
      </c>
      <c r="M18" s="5">
        <v>1.0900000000000001</v>
      </c>
      <c r="N18" s="5">
        <v>1.01</v>
      </c>
      <c r="O18" s="5">
        <v>1.1399999999999999</v>
      </c>
      <c r="P18" s="5">
        <v>1.07</v>
      </c>
    </row>
    <row r="19" spans="2:16" x14ac:dyDescent="0.2">
      <c r="E19" s="10"/>
      <c r="F19" s="10"/>
      <c r="G19" s="10"/>
      <c r="H19" s="10"/>
      <c r="I19" s="10"/>
      <c r="J19" s="10"/>
    </row>
    <row r="20" spans="2:16" x14ac:dyDescent="0.2">
      <c r="B20" t="s">
        <v>29</v>
      </c>
      <c r="C20">
        <v>53</v>
      </c>
      <c r="D20">
        <v>0</v>
      </c>
      <c r="E20" s="10">
        <v>1.1140000000000001</v>
      </c>
      <c r="F20" s="10">
        <v>1.03</v>
      </c>
      <c r="G20" s="10">
        <v>0.97299999999999998</v>
      </c>
      <c r="H20" s="10">
        <v>1.04</v>
      </c>
      <c r="I20" s="10">
        <v>1.1020000000000001</v>
      </c>
      <c r="J20" s="10">
        <v>1.0069999999999999</v>
      </c>
      <c r="K20" s="5">
        <v>0.98</v>
      </c>
      <c r="L20" s="5">
        <v>1.01</v>
      </c>
      <c r="M20" s="5">
        <v>1.0900000000000001</v>
      </c>
      <c r="N20" s="5">
        <v>1.02</v>
      </c>
      <c r="O20" s="5">
        <v>1.04</v>
      </c>
      <c r="P20" s="5">
        <v>0.94</v>
      </c>
    </row>
    <row r="21" spans="2:16" x14ac:dyDescent="0.2">
      <c r="C21">
        <v>54</v>
      </c>
      <c r="D21" s="2" t="s">
        <v>22</v>
      </c>
      <c r="E21" s="10">
        <v>1.1140000000000001</v>
      </c>
      <c r="F21" s="10">
        <v>1.19</v>
      </c>
      <c r="G21" s="10">
        <v>1.1279999999999999</v>
      </c>
      <c r="H21" s="10">
        <v>1.19</v>
      </c>
      <c r="I21" s="10">
        <v>1.2410000000000001</v>
      </c>
      <c r="J21" s="10">
        <v>1.115</v>
      </c>
      <c r="K21" s="5">
        <v>1.0900000000000001</v>
      </c>
      <c r="L21" s="5">
        <v>1.1200000000000001</v>
      </c>
      <c r="M21" s="5">
        <v>1.1200000000000001</v>
      </c>
      <c r="N21" s="10">
        <v>1.1000000000000001</v>
      </c>
      <c r="O21" s="10">
        <v>1.2</v>
      </c>
      <c r="P21" s="10">
        <v>1</v>
      </c>
    </row>
    <row r="22" spans="2:16" x14ac:dyDescent="0.2">
      <c r="E22" s="10"/>
      <c r="F22" s="10"/>
      <c r="G22" s="10"/>
      <c r="H22" s="10"/>
      <c r="I22" s="10"/>
      <c r="J22" s="10"/>
    </row>
    <row r="23" spans="2:16" x14ac:dyDescent="0.2">
      <c r="B23" t="s">
        <v>30</v>
      </c>
      <c r="C23">
        <v>17</v>
      </c>
      <c r="D23">
        <v>0</v>
      </c>
      <c r="E23" s="10">
        <v>0.88800000000000001</v>
      </c>
      <c r="F23" s="10">
        <v>0.78</v>
      </c>
      <c r="G23" s="10">
        <v>0.81</v>
      </c>
      <c r="H23" s="10">
        <v>0.74</v>
      </c>
      <c r="I23" s="10">
        <v>0.88300000000000001</v>
      </c>
      <c r="J23" s="10">
        <v>0.73499999999999999</v>
      </c>
      <c r="K23" s="5">
        <v>0.68</v>
      </c>
      <c r="L23" s="5">
        <v>0.71</v>
      </c>
      <c r="M23" s="5">
        <v>0.68</v>
      </c>
      <c r="N23" s="5">
        <v>0.72</v>
      </c>
      <c r="O23" s="5">
        <v>0.73</v>
      </c>
      <c r="P23" s="7">
        <v>0.68</v>
      </c>
    </row>
    <row r="24" spans="2:16" x14ac:dyDescent="0.2">
      <c r="C24">
        <v>18</v>
      </c>
      <c r="D24" s="2" t="s">
        <v>22</v>
      </c>
      <c r="E24" s="10">
        <v>0.88800000000000001</v>
      </c>
      <c r="F24" s="10">
        <v>0.86</v>
      </c>
      <c r="G24" s="10">
        <v>0.91</v>
      </c>
      <c r="H24" s="10">
        <v>0.94</v>
      </c>
      <c r="I24" s="10">
        <v>0.91200000000000003</v>
      </c>
      <c r="J24" s="10">
        <v>0.83199999999999996</v>
      </c>
      <c r="K24" s="5">
        <v>0.78</v>
      </c>
      <c r="L24" s="5">
        <v>0.74</v>
      </c>
      <c r="M24" s="5">
        <v>0.84</v>
      </c>
      <c r="N24" s="5">
        <v>0.83</v>
      </c>
      <c r="O24" s="5">
        <v>0.85</v>
      </c>
      <c r="P24" s="7">
        <v>0.76</v>
      </c>
    </row>
    <row r="25" spans="2:16" x14ac:dyDescent="0.2">
      <c r="E25" s="10"/>
      <c r="F25" s="10"/>
      <c r="G25" s="10"/>
      <c r="H25" s="10"/>
      <c r="I25" s="10"/>
      <c r="J25" s="10"/>
    </row>
    <row r="26" spans="2:16" x14ac:dyDescent="0.2">
      <c r="B26" t="s">
        <v>31</v>
      </c>
      <c r="C26">
        <v>2</v>
      </c>
      <c r="D26">
        <v>0</v>
      </c>
      <c r="E26" s="10">
        <v>0.92900000000000005</v>
      </c>
      <c r="F26" s="10">
        <v>0.87</v>
      </c>
      <c r="G26" s="10">
        <v>0.84</v>
      </c>
      <c r="H26" s="10">
        <v>0.92</v>
      </c>
      <c r="I26" s="10">
        <v>0.86499999999999999</v>
      </c>
      <c r="J26" s="10">
        <v>0.82</v>
      </c>
      <c r="K26" s="5">
        <v>0.73</v>
      </c>
      <c r="L26" s="10">
        <v>0.8</v>
      </c>
      <c r="M26" s="10">
        <v>0.8</v>
      </c>
      <c r="N26" s="5">
        <v>0.73</v>
      </c>
      <c r="O26" s="5">
        <v>0.79</v>
      </c>
      <c r="P26" s="10">
        <v>0.7</v>
      </c>
    </row>
    <row r="27" spans="2:16" x14ac:dyDescent="0.2">
      <c r="C27">
        <v>1</v>
      </c>
      <c r="D27" s="2" t="s">
        <v>22</v>
      </c>
      <c r="E27" s="10">
        <v>0.92900000000000005</v>
      </c>
      <c r="F27" s="10">
        <v>0.8</v>
      </c>
      <c r="G27" s="10">
        <v>0.86</v>
      </c>
      <c r="H27" s="10">
        <v>0.87</v>
      </c>
      <c r="I27" s="10">
        <v>0.91200000000000003</v>
      </c>
      <c r="J27" s="10">
        <v>0.78</v>
      </c>
      <c r="K27" s="5">
        <v>0.73</v>
      </c>
      <c r="L27" s="10">
        <v>0.8</v>
      </c>
      <c r="M27" s="5">
        <v>0.77</v>
      </c>
      <c r="N27" s="5">
        <v>0.73</v>
      </c>
      <c r="O27" s="5">
        <v>0.73</v>
      </c>
      <c r="P27" s="5">
        <v>0.69</v>
      </c>
    </row>
    <row r="29" spans="2:16" x14ac:dyDescent="0.2">
      <c r="D29" t="s">
        <v>52</v>
      </c>
      <c r="E29" s="10">
        <f>(E14+E17+E20+E23+E26)/5</f>
        <v>0.97919999999999996</v>
      </c>
      <c r="F29" s="6">
        <f t="shared" ref="F29:O29" si="0">(F14+F17+F20+F23+F26)/5</f>
        <v>0.97100000000000009</v>
      </c>
      <c r="G29" s="6">
        <f t="shared" si="0"/>
        <v>0.93800000000000006</v>
      </c>
      <c r="H29" s="6">
        <f t="shared" si="0"/>
        <v>0.95</v>
      </c>
      <c r="I29" s="6">
        <f>(I14+I17+I20+I23+I26)/5</f>
        <v>1.0260000000000002</v>
      </c>
      <c r="J29" s="6">
        <f t="shared" si="0"/>
        <v>0.93359999999999987</v>
      </c>
      <c r="K29" s="6">
        <f t="shared" si="0"/>
        <v>0.87600000000000011</v>
      </c>
      <c r="L29" s="6">
        <f t="shared" si="0"/>
        <v>0.93200000000000005</v>
      </c>
      <c r="M29" s="6">
        <f t="shared" si="0"/>
        <v>0.91000000000000014</v>
      </c>
      <c r="N29" s="6">
        <f t="shared" si="0"/>
        <v>0.87199999999999989</v>
      </c>
      <c r="O29" s="6">
        <f t="shared" si="0"/>
        <v>0.95799999999999996</v>
      </c>
      <c r="P29" s="6">
        <f>(P14+P17+P20+P23+P26)/5</f>
        <v>0.90400000000000014</v>
      </c>
    </row>
    <row r="30" spans="2:16" x14ac:dyDescent="0.2">
      <c r="D30" t="s">
        <v>40</v>
      </c>
      <c r="E30" s="10">
        <f>(E15+E18+E21+E24+E27)/5</f>
        <v>0.97919999999999996</v>
      </c>
      <c r="F30" s="6">
        <f>(F15+F18+F21+F24+F27)/5</f>
        <v>1.0488</v>
      </c>
      <c r="G30" s="6">
        <f t="shared" ref="G30:O30" si="1">(G15+G18+G21+G24+G27)/5</f>
        <v>1.0576000000000001</v>
      </c>
      <c r="H30" s="6">
        <f t="shared" si="1"/>
        <v>1.038</v>
      </c>
      <c r="I30" s="6">
        <f t="shared" si="1"/>
        <v>1.089</v>
      </c>
      <c r="J30" s="6">
        <f t="shared" si="1"/>
        <v>1.0056</v>
      </c>
      <c r="K30" s="6">
        <f t="shared" si="1"/>
        <v>0.95</v>
      </c>
      <c r="L30" s="6">
        <f t="shared" si="1"/>
        <v>0.96599999999999997</v>
      </c>
      <c r="M30" s="6">
        <f t="shared" si="1"/>
        <v>0.96000000000000019</v>
      </c>
      <c r="N30" s="6">
        <f t="shared" si="1"/>
        <v>0.92199999999999993</v>
      </c>
      <c r="O30" s="6">
        <f t="shared" si="1"/>
        <v>0.99600000000000011</v>
      </c>
      <c r="P30" s="6">
        <f>(P15+P18+P21+P24+P27)/5</f>
        <v>0.91200000000000014</v>
      </c>
    </row>
    <row r="31" spans="2:16" x14ac:dyDescent="0.2">
      <c r="F31" s="10"/>
      <c r="G31" s="10"/>
      <c r="H31" s="10"/>
      <c r="I31" s="10"/>
      <c r="J31" s="10"/>
      <c r="K31" s="10"/>
      <c r="L31" s="10"/>
      <c r="M31" s="10"/>
      <c r="N31" s="10"/>
    </row>
    <row r="33" spans="1:16" x14ac:dyDescent="0.2">
      <c r="A33" s="1" t="s">
        <v>53</v>
      </c>
      <c r="B33" t="s">
        <v>27</v>
      </c>
      <c r="C33">
        <v>40</v>
      </c>
      <c r="D33">
        <v>0</v>
      </c>
      <c r="E33" s="10">
        <v>0.98499999999999999</v>
      </c>
      <c r="F33" s="10">
        <v>0.95199999999999996</v>
      </c>
      <c r="G33" s="10">
        <v>0.9</v>
      </c>
      <c r="H33" s="10">
        <v>0.88</v>
      </c>
      <c r="I33" s="10">
        <v>0.93</v>
      </c>
      <c r="J33" s="10">
        <v>0.95799999999999996</v>
      </c>
      <c r="K33" s="5">
        <v>0.87</v>
      </c>
      <c r="L33" s="5">
        <v>0.78</v>
      </c>
      <c r="M33" s="5">
        <v>0.79</v>
      </c>
      <c r="N33" s="5">
        <v>0.79</v>
      </c>
      <c r="O33" s="5">
        <v>0.93</v>
      </c>
      <c r="P33" s="5">
        <v>0.91</v>
      </c>
    </row>
    <row r="34" spans="1:16" x14ac:dyDescent="0.2">
      <c r="C34">
        <v>39</v>
      </c>
      <c r="D34" s="2" t="s">
        <v>22</v>
      </c>
      <c r="E34" s="10">
        <v>0.98499999999999999</v>
      </c>
      <c r="F34" s="10">
        <v>0.95199999999999996</v>
      </c>
      <c r="G34" s="10">
        <v>0.98</v>
      </c>
      <c r="H34" s="10">
        <v>0.98</v>
      </c>
      <c r="I34" s="10">
        <v>0.94</v>
      </c>
      <c r="J34" s="10">
        <v>1.0089999999999999</v>
      </c>
      <c r="K34" s="5">
        <v>0.86</v>
      </c>
      <c r="L34" s="5">
        <v>0.84</v>
      </c>
      <c r="M34" s="5">
        <v>0.85</v>
      </c>
      <c r="N34" s="5">
        <v>0.73</v>
      </c>
      <c r="O34" s="5">
        <v>0.94</v>
      </c>
      <c r="P34" s="5">
        <v>0.92</v>
      </c>
    </row>
    <row r="35" spans="1:16" x14ac:dyDescent="0.2">
      <c r="E35" s="10"/>
      <c r="F35" s="10"/>
      <c r="G35" s="10"/>
      <c r="H35" s="10"/>
      <c r="I35" s="10"/>
      <c r="J35" s="10"/>
    </row>
    <row r="36" spans="1:16" x14ac:dyDescent="0.2">
      <c r="B36" t="s">
        <v>28</v>
      </c>
      <c r="C36">
        <v>74</v>
      </c>
      <c r="D36">
        <v>0</v>
      </c>
      <c r="E36" s="10">
        <v>0.98</v>
      </c>
      <c r="F36" s="10">
        <v>0.91</v>
      </c>
      <c r="G36" s="10">
        <v>0.92</v>
      </c>
      <c r="H36" s="10">
        <v>0.92</v>
      </c>
      <c r="I36" s="10">
        <v>0.86</v>
      </c>
      <c r="J36" s="10">
        <v>0.89600000000000002</v>
      </c>
      <c r="K36" s="5">
        <v>0.79</v>
      </c>
      <c r="L36" s="5">
        <v>0.81</v>
      </c>
      <c r="M36" s="5">
        <v>0.77</v>
      </c>
      <c r="N36" s="5">
        <v>0.73</v>
      </c>
      <c r="O36" s="5">
        <v>0.85</v>
      </c>
      <c r="P36" s="5">
        <v>0.81</v>
      </c>
    </row>
    <row r="37" spans="1:16" x14ac:dyDescent="0.2">
      <c r="C37">
        <v>73</v>
      </c>
      <c r="D37" s="2" t="s">
        <v>22</v>
      </c>
      <c r="E37" s="10">
        <v>0.98</v>
      </c>
      <c r="F37" s="10">
        <v>0.98</v>
      </c>
      <c r="G37" s="10">
        <v>0.98599999999999999</v>
      </c>
      <c r="H37" s="10">
        <v>0.91</v>
      </c>
      <c r="I37" s="10">
        <v>0.9</v>
      </c>
      <c r="J37" s="10">
        <v>0.92600000000000005</v>
      </c>
      <c r="K37" s="5">
        <v>0.83</v>
      </c>
      <c r="L37" s="5">
        <v>0.84</v>
      </c>
      <c r="M37" s="5">
        <v>0.81</v>
      </c>
      <c r="N37" s="5">
        <v>0.73</v>
      </c>
      <c r="O37" s="5">
        <v>0.87</v>
      </c>
      <c r="P37" s="5">
        <v>0.87</v>
      </c>
    </row>
    <row r="38" spans="1:16" x14ac:dyDescent="0.2">
      <c r="E38" s="10"/>
      <c r="F38" s="10"/>
      <c r="G38" s="10"/>
      <c r="H38" s="10"/>
      <c r="I38" s="10"/>
      <c r="J38" s="10"/>
    </row>
    <row r="39" spans="1:16" x14ac:dyDescent="0.2">
      <c r="B39" t="s">
        <v>29</v>
      </c>
      <c r="C39">
        <v>64</v>
      </c>
      <c r="D39">
        <v>0</v>
      </c>
      <c r="E39" s="10">
        <v>1.1140000000000001</v>
      </c>
      <c r="F39" s="10">
        <v>1.1599999999999999</v>
      </c>
      <c r="G39" s="10">
        <v>1.1779999999999999</v>
      </c>
      <c r="H39" s="10">
        <v>1.1499999999999999</v>
      </c>
      <c r="I39" s="10">
        <v>1.0920000000000001</v>
      </c>
      <c r="J39" s="10">
        <v>1.1060000000000001</v>
      </c>
      <c r="K39" s="5">
        <v>1.07</v>
      </c>
      <c r="L39" s="5">
        <v>1.1299999999999999</v>
      </c>
      <c r="M39" s="5">
        <v>1.1100000000000001</v>
      </c>
      <c r="N39" s="5">
        <v>0.94</v>
      </c>
      <c r="O39" s="5">
        <v>1.05</v>
      </c>
      <c r="P39" s="5">
        <v>0.97</v>
      </c>
    </row>
    <row r="40" spans="1:16" x14ac:dyDescent="0.2">
      <c r="C40">
        <v>63</v>
      </c>
      <c r="D40" s="2" t="s">
        <v>22</v>
      </c>
      <c r="E40" s="10">
        <v>1.1140000000000001</v>
      </c>
      <c r="F40" s="10">
        <v>1.1200000000000001</v>
      </c>
      <c r="G40" s="10">
        <v>1.0860000000000001</v>
      </c>
      <c r="H40" s="10">
        <v>1.19</v>
      </c>
      <c r="I40" s="10">
        <v>1.093</v>
      </c>
      <c r="J40" s="10">
        <v>1.034</v>
      </c>
      <c r="K40" s="5">
        <v>1.05</v>
      </c>
      <c r="L40" s="5">
        <v>1.01</v>
      </c>
      <c r="M40" s="5">
        <v>1.01</v>
      </c>
      <c r="N40" s="5">
        <v>0.92</v>
      </c>
      <c r="O40" s="5">
        <v>0.97</v>
      </c>
      <c r="P40" s="5">
        <v>0.94</v>
      </c>
    </row>
    <row r="41" spans="1:16" x14ac:dyDescent="0.2">
      <c r="E41" s="10"/>
      <c r="F41" s="10"/>
      <c r="G41" s="10"/>
      <c r="H41" s="10"/>
      <c r="I41" s="10"/>
      <c r="J41" s="10"/>
    </row>
    <row r="42" spans="1:16" x14ac:dyDescent="0.2">
      <c r="B42" t="s">
        <v>30</v>
      </c>
      <c r="C42">
        <v>19</v>
      </c>
      <c r="D42">
        <v>0</v>
      </c>
      <c r="E42" s="10">
        <v>0.88800000000000001</v>
      </c>
      <c r="F42" s="10">
        <v>0.82</v>
      </c>
      <c r="G42" s="10">
        <v>0.8</v>
      </c>
      <c r="H42" s="10">
        <v>0.77</v>
      </c>
      <c r="I42" s="10">
        <v>0.85199999999999998</v>
      </c>
      <c r="J42" s="10">
        <v>0.77300000000000002</v>
      </c>
      <c r="K42" s="5">
        <v>0.67</v>
      </c>
      <c r="L42" s="5">
        <v>0.65</v>
      </c>
      <c r="M42" s="5">
        <v>0.73</v>
      </c>
      <c r="N42" s="5">
        <v>0.73</v>
      </c>
      <c r="O42" s="5">
        <v>0.75</v>
      </c>
      <c r="P42" s="5">
        <v>0.68</v>
      </c>
    </row>
    <row r="43" spans="1:16" x14ac:dyDescent="0.2">
      <c r="C43">
        <v>20</v>
      </c>
      <c r="D43" s="2" t="s">
        <v>22</v>
      </c>
      <c r="E43" s="10">
        <v>0.88800000000000001</v>
      </c>
      <c r="F43" s="10">
        <v>1.05</v>
      </c>
      <c r="G43" s="10">
        <v>0.99</v>
      </c>
      <c r="H43" s="10">
        <v>1.02</v>
      </c>
      <c r="I43" s="10">
        <v>1.119</v>
      </c>
      <c r="J43" s="10">
        <v>0.98099999999999998</v>
      </c>
      <c r="K43" s="5">
        <v>0.84</v>
      </c>
      <c r="L43" s="5">
        <v>0.87</v>
      </c>
      <c r="M43" s="5">
        <v>0.87</v>
      </c>
      <c r="N43" s="5">
        <v>0.85</v>
      </c>
      <c r="O43" s="10">
        <v>0.9</v>
      </c>
      <c r="P43" s="5">
        <v>0.86</v>
      </c>
    </row>
    <row r="44" spans="1:16" x14ac:dyDescent="0.2">
      <c r="E44" s="10"/>
      <c r="F44" s="10"/>
      <c r="G44" s="10"/>
      <c r="H44" s="10"/>
      <c r="I44" s="10"/>
      <c r="J44" s="10"/>
    </row>
    <row r="45" spans="1:16" x14ac:dyDescent="0.2">
      <c r="B45" t="s">
        <v>31</v>
      </c>
      <c r="C45">
        <v>6</v>
      </c>
      <c r="D45">
        <v>0</v>
      </c>
      <c r="E45" s="10">
        <v>0.92900000000000005</v>
      </c>
      <c r="F45" s="10">
        <v>0.69</v>
      </c>
      <c r="G45" s="10">
        <v>0.67</v>
      </c>
      <c r="H45" s="10">
        <v>0.68</v>
      </c>
      <c r="I45" s="10">
        <v>0.75700000000000001</v>
      </c>
      <c r="J45" s="10">
        <v>0.62</v>
      </c>
      <c r="K45" s="5">
        <v>0.59</v>
      </c>
      <c r="L45" s="5">
        <v>0.62</v>
      </c>
      <c r="M45" s="5">
        <v>0.56999999999999995</v>
      </c>
      <c r="N45" s="5">
        <v>0.53</v>
      </c>
      <c r="O45" s="5">
        <v>0.61</v>
      </c>
      <c r="P45" s="5">
        <v>0.53</v>
      </c>
    </row>
    <row r="46" spans="1:16" x14ac:dyDescent="0.2">
      <c r="C46">
        <v>5</v>
      </c>
      <c r="D46" s="2" t="s">
        <v>22</v>
      </c>
      <c r="E46" s="10">
        <v>0.92900000000000005</v>
      </c>
      <c r="F46" s="10">
        <v>0.82</v>
      </c>
      <c r="G46" s="10">
        <v>0.78</v>
      </c>
      <c r="H46" s="10">
        <v>0.8</v>
      </c>
      <c r="I46" s="10">
        <v>0.83599999999999997</v>
      </c>
      <c r="J46" s="10">
        <v>0.67</v>
      </c>
      <c r="K46" s="5">
        <v>0.64</v>
      </c>
      <c r="L46" s="5">
        <v>0.63</v>
      </c>
      <c r="M46" s="5">
        <v>0.64</v>
      </c>
      <c r="N46" s="5">
        <v>0.57999999999999996</v>
      </c>
      <c r="O46" s="5">
        <v>0.55000000000000004</v>
      </c>
      <c r="P46" s="5">
        <v>0.55000000000000004</v>
      </c>
    </row>
    <row r="48" spans="1:16" x14ac:dyDescent="0.2">
      <c r="D48" t="s">
        <v>52</v>
      </c>
      <c r="E48" s="10">
        <f>(E33+E36+E39+E42+E45)/5</f>
        <v>0.97919999999999996</v>
      </c>
      <c r="F48" s="6">
        <f>(F33+F36+F39+F42+F45)/5</f>
        <v>0.90639999999999998</v>
      </c>
      <c r="G48" s="6">
        <f t="shared" ref="G48:P48" si="2">(G33+G36+G39+G42+G45)/5</f>
        <v>0.89359999999999995</v>
      </c>
      <c r="H48" s="6">
        <f t="shared" si="2"/>
        <v>0.88000000000000012</v>
      </c>
      <c r="I48" s="6">
        <f t="shared" si="2"/>
        <v>0.89819999999999989</v>
      </c>
      <c r="J48" s="6">
        <f t="shared" si="2"/>
        <v>0.87059999999999993</v>
      </c>
      <c r="K48" s="6">
        <f t="shared" si="2"/>
        <v>0.79800000000000004</v>
      </c>
      <c r="L48" s="6">
        <f t="shared" si="2"/>
        <v>0.79799999999999993</v>
      </c>
      <c r="M48" s="6">
        <f t="shared" si="2"/>
        <v>0.79399999999999993</v>
      </c>
      <c r="N48" s="6">
        <f t="shared" si="2"/>
        <v>0.74399999999999999</v>
      </c>
      <c r="O48" s="6">
        <f t="shared" si="2"/>
        <v>0.83800000000000008</v>
      </c>
      <c r="P48" s="6">
        <f t="shared" si="2"/>
        <v>0.78</v>
      </c>
    </row>
    <row r="49" spans="1:16" x14ac:dyDescent="0.2">
      <c r="D49" t="s">
        <v>40</v>
      </c>
      <c r="E49" s="10">
        <f>(E34+E37+E40+E43+E46)/5</f>
        <v>0.97919999999999996</v>
      </c>
      <c r="F49" s="6">
        <f>(F34+F37+F40+F43+F46)/5</f>
        <v>0.98440000000000016</v>
      </c>
      <c r="G49" s="6">
        <f t="shared" ref="G49:P49" si="3">(G34+G37+G40+G43+G46)/5</f>
        <v>0.96440000000000003</v>
      </c>
      <c r="H49" s="6">
        <f t="shared" si="3"/>
        <v>0.97999999999999987</v>
      </c>
      <c r="I49" s="6">
        <f t="shared" si="3"/>
        <v>0.97760000000000002</v>
      </c>
      <c r="J49" s="6">
        <f t="shared" si="3"/>
        <v>0.92400000000000004</v>
      </c>
      <c r="K49" s="6">
        <f t="shared" si="3"/>
        <v>0.84399999999999997</v>
      </c>
      <c r="L49" s="6">
        <f t="shared" si="3"/>
        <v>0.83800000000000008</v>
      </c>
      <c r="M49" s="6">
        <f t="shared" si="3"/>
        <v>0.83599999999999997</v>
      </c>
      <c r="N49" s="6">
        <f t="shared" si="3"/>
        <v>0.76200000000000001</v>
      </c>
      <c r="O49" s="6">
        <f t="shared" si="3"/>
        <v>0.84600000000000009</v>
      </c>
      <c r="P49" s="6">
        <f t="shared" si="3"/>
        <v>0.82799999999999996</v>
      </c>
    </row>
    <row r="50" spans="1:16" x14ac:dyDescent="0.2">
      <c r="F50" s="10"/>
      <c r="G50" s="10"/>
      <c r="H50" s="10"/>
      <c r="I50" s="10"/>
      <c r="J50" s="10"/>
      <c r="K50" s="10"/>
      <c r="L50" s="10"/>
      <c r="M50" s="10"/>
      <c r="N50" s="10"/>
    </row>
    <row r="51" spans="1:16" x14ac:dyDescent="0.2">
      <c r="F51" s="10"/>
      <c r="G51" s="10"/>
      <c r="H51" s="10"/>
      <c r="I51" s="10"/>
      <c r="J51" s="10"/>
      <c r="K51" s="10"/>
      <c r="L51" s="10"/>
      <c r="M51" s="10"/>
      <c r="N51" s="10"/>
    </row>
    <row r="52" spans="1:16" x14ac:dyDescent="0.2">
      <c r="B52">
        <v>1938</v>
      </c>
      <c r="C52">
        <v>1957</v>
      </c>
      <c r="D52">
        <v>1962</v>
      </c>
      <c r="E52" s="11">
        <v>1967</v>
      </c>
      <c r="F52" s="11">
        <v>1972</v>
      </c>
      <c r="G52" s="11">
        <v>1977</v>
      </c>
      <c r="H52" s="11">
        <v>1982</v>
      </c>
      <c r="I52" s="11">
        <v>1987</v>
      </c>
      <c r="J52" s="11">
        <v>1992</v>
      </c>
      <c r="K52" s="11">
        <v>1997</v>
      </c>
      <c r="L52" s="11">
        <v>2002</v>
      </c>
      <c r="M52" s="11">
        <v>2007</v>
      </c>
    </row>
    <row r="53" spans="1:16" x14ac:dyDescent="0.2">
      <c r="A53" t="s">
        <v>56</v>
      </c>
      <c r="B53" s="6">
        <f>E29</f>
        <v>0.97919999999999996</v>
      </c>
      <c r="C53" s="6">
        <f t="shared" ref="C53:M53" si="4">F29</f>
        <v>0.97100000000000009</v>
      </c>
      <c r="D53" s="6">
        <f t="shared" si="4"/>
        <v>0.93800000000000006</v>
      </c>
      <c r="E53" s="6">
        <f t="shared" si="4"/>
        <v>0.95</v>
      </c>
      <c r="F53" s="6">
        <f t="shared" si="4"/>
        <v>1.0260000000000002</v>
      </c>
      <c r="G53" s="6">
        <f t="shared" si="4"/>
        <v>0.93359999999999987</v>
      </c>
      <c r="H53" s="6">
        <f t="shared" si="4"/>
        <v>0.87600000000000011</v>
      </c>
      <c r="I53" s="6">
        <f t="shared" si="4"/>
        <v>0.93200000000000005</v>
      </c>
      <c r="J53" s="6">
        <f t="shared" si="4"/>
        <v>0.91000000000000014</v>
      </c>
      <c r="K53" s="6">
        <f t="shared" si="4"/>
        <v>0.87199999999999989</v>
      </c>
      <c r="L53" s="6">
        <f t="shared" si="4"/>
        <v>0.95799999999999996</v>
      </c>
      <c r="M53" s="6">
        <f t="shared" si="4"/>
        <v>0.90400000000000014</v>
      </c>
    </row>
    <row r="54" spans="1:16" x14ac:dyDescent="0.2">
      <c r="A54" t="s">
        <v>57</v>
      </c>
      <c r="B54" s="6">
        <f>E30</f>
        <v>0.97919999999999996</v>
      </c>
      <c r="C54" s="6">
        <f t="shared" ref="C54:M54" si="5">F30</f>
        <v>1.0488</v>
      </c>
      <c r="D54" s="6">
        <f t="shared" si="5"/>
        <v>1.0576000000000001</v>
      </c>
      <c r="E54" s="6">
        <f t="shared" si="5"/>
        <v>1.038</v>
      </c>
      <c r="F54" s="6">
        <f t="shared" si="5"/>
        <v>1.089</v>
      </c>
      <c r="G54" s="6">
        <f t="shared" si="5"/>
        <v>1.0056</v>
      </c>
      <c r="H54" s="6">
        <f t="shared" si="5"/>
        <v>0.95</v>
      </c>
      <c r="I54" s="6">
        <f t="shared" si="5"/>
        <v>0.96599999999999997</v>
      </c>
      <c r="J54" s="6">
        <f t="shared" si="5"/>
        <v>0.96000000000000019</v>
      </c>
      <c r="K54" s="6">
        <f t="shared" si="5"/>
        <v>0.92199999999999993</v>
      </c>
      <c r="L54" s="6">
        <f t="shared" si="5"/>
        <v>0.99600000000000011</v>
      </c>
      <c r="M54" s="6">
        <f t="shared" si="5"/>
        <v>0.91200000000000014</v>
      </c>
    </row>
    <row r="55" spans="1:16" x14ac:dyDescent="0.2">
      <c r="A55" t="s">
        <v>58</v>
      </c>
      <c r="B55" s="6">
        <f>E48</f>
        <v>0.97919999999999996</v>
      </c>
      <c r="C55" s="6">
        <v>0.91</v>
      </c>
      <c r="D55" s="6">
        <v>0.9</v>
      </c>
      <c r="E55" s="6">
        <v>0.88</v>
      </c>
      <c r="F55" s="6">
        <v>0.9</v>
      </c>
      <c r="G55" s="6">
        <v>0.88</v>
      </c>
      <c r="H55" s="6">
        <v>0.8</v>
      </c>
      <c r="I55" s="6">
        <v>0.8</v>
      </c>
      <c r="J55" s="6">
        <v>0.79</v>
      </c>
      <c r="K55" s="6">
        <v>0.74</v>
      </c>
      <c r="L55" s="6">
        <v>0.84</v>
      </c>
      <c r="M55" s="6">
        <v>0.78</v>
      </c>
    </row>
    <row r="56" spans="1:16" x14ac:dyDescent="0.2">
      <c r="A56" t="s">
        <v>59</v>
      </c>
      <c r="B56" s="6">
        <f>E49</f>
        <v>0.97919999999999996</v>
      </c>
      <c r="C56" s="6">
        <f t="shared" ref="C56:M56" si="6">F49</f>
        <v>0.98440000000000016</v>
      </c>
      <c r="D56" s="6">
        <f t="shared" si="6"/>
        <v>0.96440000000000003</v>
      </c>
      <c r="E56" s="6">
        <f t="shared" si="6"/>
        <v>0.97999999999999987</v>
      </c>
      <c r="F56" s="6">
        <f t="shared" si="6"/>
        <v>0.97760000000000002</v>
      </c>
      <c r="G56" s="6">
        <f t="shared" si="6"/>
        <v>0.92400000000000004</v>
      </c>
      <c r="H56" s="6">
        <f t="shared" si="6"/>
        <v>0.84399999999999997</v>
      </c>
      <c r="I56" s="6">
        <f t="shared" si="6"/>
        <v>0.83800000000000008</v>
      </c>
      <c r="J56" s="6">
        <f t="shared" si="6"/>
        <v>0.83599999999999997</v>
      </c>
      <c r="K56" s="6">
        <f t="shared" si="6"/>
        <v>0.76200000000000001</v>
      </c>
      <c r="L56" s="6">
        <f t="shared" si="6"/>
        <v>0.84600000000000009</v>
      </c>
      <c r="M56" s="6">
        <f t="shared" si="6"/>
        <v>0.82799999999999996</v>
      </c>
    </row>
    <row r="57" spans="1:16" x14ac:dyDescent="0.2">
      <c r="B57" s="6"/>
      <c r="C57" s="6"/>
      <c r="D57" s="6"/>
      <c r="E57" s="6"/>
      <c r="F57" s="6"/>
      <c r="G57" s="6"/>
      <c r="H57" s="6"/>
      <c r="I57" s="6"/>
      <c r="J57" s="6"/>
      <c r="K57" s="6"/>
      <c r="L57" s="6"/>
      <c r="M57" s="6"/>
    </row>
    <row r="58" spans="1:16" x14ac:dyDescent="0.2">
      <c r="A58" s="12" t="s">
        <v>68</v>
      </c>
      <c r="B58" s="13">
        <v>3.77</v>
      </c>
      <c r="C58" s="13">
        <v>3.77</v>
      </c>
      <c r="D58" s="13">
        <v>3.77</v>
      </c>
      <c r="E58" s="13">
        <v>3.77</v>
      </c>
      <c r="F58" s="13">
        <v>3.77</v>
      </c>
      <c r="G58" s="13">
        <v>3.77</v>
      </c>
      <c r="H58" s="13">
        <v>3.77</v>
      </c>
      <c r="I58" s="13">
        <v>3.77</v>
      </c>
      <c r="J58" s="13">
        <v>3.77</v>
      </c>
      <c r="K58" s="13">
        <v>3.77</v>
      </c>
      <c r="L58" s="13">
        <v>3.77</v>
      </c>
      <c r="M58" s="13">
        <v>3.77</v>
      </c>
    </row>
    <row r="59" spans="1:16" x14ac:dyDescent="0.2">
      <c r="A59" s="12"/>
      <c r="B59" s="13"/>
      <c r="C59" s="13"/>
      <c r="D59" s="13"/>
      <c r="E59" s="13"/>
      <c r="F59" s="13"/>
      <c r="G59" s="13"/>
      <c r="H59" s="13"/>
      <c r="I59" s="13"/>
      <c r="J59" s="13"/>
      <c r="K59" s="13"/>
      <c r="L59" s="13"/>
      <c r="M59" s="13"/>
    </row>
    <row r="60" spans="1:16" x14ac:dyDescent="0.2">
      <c r="A60" s="12" t="s">
        <v>69</v>
      </c>
      <c r="B60" s="14"/>
      <c r="C60" s="14"/>
      <c r="D60" s="14"/>
      <c r="E60" s="14"/>
      <c r="F60" s="14"/>
      <c r="G60" s="14"/>
      <c r="H60" s="14"/>
      <c r="I60" s="14"/>
      <c r="J60" s="14"/>
      <c r="K60" s="14"/>
      <c r="L60" s="14"/>
      <c r="M60" s="14"/>
    </row>
    <row r="61" spans="1:16" x14ac:dyDescent="0.2">
      <c r="A61" s="12" t="s">
        <v>56</v>
      </c>
      <c r="B61" s="15">
        <f>(B53*B58)*10</f>
        <v>36.915839999999996</v>
      </c>
      <c r="C61" s="15">
        <f t="shared" ref="C61:M61" si="7">(C53*C58)*10</f>
        <v>36.606700000000004</v>
      </c>
      <c r="D61" s="15">
        <f t="shared" si="7"/>
        <v>35.3626</v>
      </c>
      <c r="E61" s="13">
        <f t="shared" si="7"/>
        <v>35.814999999999998</v>
      </c>
      <c r="F61" s="13">
        <f t="shared" si="7"/>
        <v>38.680200000000006</v>
      </c>
      <c r="G61" s="15">
        <f t="shared" si="7"/>
        <v>35.196719999999992</v>
      </c>
      <c r="H61" s="15">
        <f t="shared" si="7"/>
        <v>33.025200000000005</v>
      </c>
      <c r="I61" s="15">
        <f t="shared" si="7"/>
        <v>35.136400000000002</v>
      </c>
      <c r="J61" s="15">
        <f t="shared" si="7"/>
        <v>34.307000000000009</v>
      </c>
      <c r="K61" s="15">
        <f t="shared" si="7"/>
        <v>32.874399999999994</v>
      </c>
      <c r="L61" s="13">
        <f t="shared" si="7"/>
        <v>36.116599999999998</v>
      </c>
      <c r="M61" s="13">
        <f t="shared" si="7"/>
        <v>34.080800000000004</v>
      </c>
    </row>
    <row r="62" spans="1:16" x14ac:dyDescent="0.2">
      <c r="A62" s="12" t="s">
        <v>57</v>
      </c>
      <c r="B62" s="15">
        <f>(B54*B58)*10</f>
        <v>36.915839999999996</v>
      </c>
      <c r="C62" s="15">
        <f t="shared" ref="C62:M62" si="8">(C54*C58)*10</f>
        <v>39.539760000000001</v>
      </c>
      <c r="D62" s="15">
        <f t="shared" si="8"/>
        <v>39.871520000000004</v>
      </c>
      <c r="E62" s="13">
        <f t="shared" si="8"/>
        <v>39.132600000000004</v>
      </c>
      <c r="F62" s="13">
        <f t="shared" si="8"/>
        <v>41.055300000000003</v>
      </c>
      <c r="G62" s="15">
        <f t="shared" si="8"/>
        <v>37.911119999999997</v>
      </c>
      <c r="H62" s="15">
        <f t="shared" si="8"/>
        <v>35.814999999999998</v>
      </c>
      <c r="I62" s="15">
        <f t="shared" si="8"/>
        <v>36.418199999999999</v>
      </c>
      <c r="J62" s="15">
        <f t="shared" si="8"/>
        <v>36.192000000000007</v>
      </c>
      <c r="K62" s="15">
        <f t="shared" si="8"/>
        <v>34.759399999999999</v>
      </c>
      <c r="L62" s="13">
        <f t="shared" si="8"/>
        <v>37.549199999999999</v>
      </c>
      <c r="M62" s="13">
        <f t="shared" si="8"/>
        <v>34.382400000000004</v>
      </c>
    </row>
    <row r="63" spans="1:16" x14ac:dyDescent="0.2">
      <c r="A63" s="12" t="s">
        <v>58</v>
      </c>
      <c r="B63" s="15">
        <f>(B55*B58)*10</f>
        <v>36.915839999999996</v>
      </c>
      <c r="C63" s="15">
        <f t="shared" ref="C63:M63" si="9">(C55*C58)*10</f>
        <v>34.307000000000002</v>
      </c>
      <c r="D63" s="15">
        <f t="shared" si="9"/>
        <v>33.93</v>
      </c>
      <c r="E63" s="13">
        <f t="shared" si="9"/>
        <v>33.176000000000002</v>
      </c>
      <c r="F63" s="13">
        <f t="shared" si="9"/>
        <v>33.93</v>
      </c>
      <c r="G63" s="15">
        <f t="shared" si="9"/>
        <v>33.176000000000002</v>
      </c>
      <c r="H63" s="15">
        <f t="shared" si="9"/>
        <v>30.16</v>
      </c>
      <c r="I63" s="15">
        <f t="shared" si="9"/>
        <v>30.16</v>
      </c>
      <c r="J63" s="15">
        <f t="shared" si="9"/>
        <v>29.783000000000001</v>
      </c>
      <c r="K63" s="15">
        <f t="shared" si="9"/>
        <v>27.898</v>
      </c>
      <c r="L63" s="13">
        <f t="shared" si="9"/>
        <v>31.667999999999999</v>
      </c>
      <c r="M63" s="13">
        <f t="shared" si="9"/>
        <v>29.406000000000002</v>
      </c>
    </row>
    <row r="64" spans="1:16" x14ac:dyDescent="0.2">
      <c r="A64" s="12" t="s">
        <v>59</v>
      </c>
      <c r="B64" s="15">
        <f>(B56*B58)*10</f>
        <v>36.915839999999996</v>
      </c>
      <c r="C64" s="15">
        <f t="shared" ref="C64:M64" si="10">(C56*C58)*10</f>
        <v>37.111880000000006</v>
      </c>
      <c r="D64" s="15">
        <f t="shared" si="10"/>
        <v>36.357880000000002</v>
      </c>
      <c r="E64" s="13">
        <f t="shared" si="10"/>
        <v>36.945999999999998</v>
      </c>
      <c r="F64" s="13">
        <f t="shared" si="10"/>
        <v>36.855519999999999</v>
      </c>
      <c r="G64" s="15">
        <f t="shared" si="10"/>
        <v>34.834800000000001</v>
      </c>
      <c r="H64" s="15">
        <f t="shared" si="10"/>
        <v>31.8188</v>
      </c>
      <c r="I64" s="15">
        <f t="shared" si="10"/>
        <v>31.592600000000001</v>
      </c>
      <c r="J64" s="15">
        <f t="shared" si="10"/>
        <v>31.517200000000003</v>
      </c>
      <c r="K64" s="15">
        <f t="shared" si="10"/>
        <v>28.727399999999999</v>
      </c>
      <c r="L64" s="13">
        <f t="shared" si="10"/>
        <v>31.894200000000001</v>
      </c>
      <c r="M64" s="13">
        <f t="shared" si="10"/>
        <v>31.215599999999995</v>
      </c>
    </row>
    <row r="65" spans="1:16" x14ac:dyDescent="0.2">
      <c r="A65" s="12"/>
      <c r="B65" s="15"/>
      <c r="C65" s="15"/>
      <c r="D65" s="15"/>
      <c r="E65" s="15"/>
      <c r="F65" s="15"/>
      <c r="G65" s="15"/>
      <c r="H65" s="15"/>
      <c r="I65" s="15"/>
      <c r="J65" s="15"/>
      <c r="K65" s="15"/>
      <c r="L65" s="15"/>
      <c r="M65" s="15"/>
    </row>
    <row r="66" spans="1:16" x14ac:dyDescent="0.2">
      <c r="A66" s="18" t="s">
        <v>79</v>
      </c>
      <c r="B66" s="19"/>
      <c r="C66" s="19"/>
      <c r="D66" s="19"/>
      <c r="E66" s="19"/>
      <c r="F66" s="19"/>
      <c r="G66" s="19"/>
      <c r="H66" s="19"/>
      <c r="I66" s="19"/>
      <c r="J66" s="19"/>
      <c r="K66" s="19"/>
      <c r="L66" s="19"/>
      <c r="M66" s="19"/>
    </row>
    <row r="67" spans="1:16" x14ac:dyDescent="0.2">
      <c r="A67" s="18" t="s">
        <v>56</v>
      </c>
      <c r="B67" s="19">
        <f>(E14*B58)*10</f>
        <v>37.134500000000003</v>
      </c>
      <c r="C67" s="19">
        <f t="shared" ref="C67:K67" si="11">(F14*C58)*10</f>
        <v>36.7575</v>
      </c>
      <c r="D67" s="19">
        <f t="shared" si="11"/>
        <v>35.061</v>
      </c>
      <c r="E67" s="19">
        <f t="shared" si="11"/>
        <v>33.93</v>
      </c>
      <c r="F67" s="19">
        <f t="shared" si="11"/>
        <v>38.831000000000003</v>
      </c>
      <c r="G67" s="19">
        <f t="shared" si="11"/>
        <v>35.777299999999997</v>
      </c>
      <c r="H67" s="19">
        <f t="shared" si="11"/>
        <v>35.061</v>
      </c>
      <c r="I67" s="19">
        <f t="shared" si="11"/>
        <v>33.553000000000004</v>
      </c>
      <c r="J67" s="19">
        <f t="shared" si="11"/>
        <v>35.437999999999995</v>
      </c>
      <c r="K67" s="19">
        <f t="shared" si="11"/>
        <v>33.176000000000002</v>
      </c>
      <c r="L67" s="19">
        <f>(O14*L58)*10</f>
        <v>39.208000000000006</v>
      </c>
      <c r="M67" s="19">
        <f>(P14*M58)*10</f>
        <v>36.945999999999998</v>
      </c>
    </row>
    <row r="68" spans="1:16" x14ac:dyDescent="0.2">
      <c r="A68" s="18" t="s">
        <v>57</v>
      </c>
      <c r="B68" s="19"/>
      <c r="C68" s="19"/>
      <c r="D68" s="19"/>
      <c r="E68" s="19"/>
      <c r="F68" s="19"/>
      <c r="G68" s="19"/>
      <c r="H68" s="19"/>
      <c r="I68" s="19"/>
      <c r="J68" s="19"/>
      <c r="K68" s="19"/>
      <c r="L68" s="19"/>
      <c r="M68" s="19"/>
    </row>
    <row r="69" spans="1:16" x14ac:dyDescent="0.2">
      <c r="A69" s="18" t="s">
        <v>58</v>
      </c>
      <c r="B69" s="19">
        <f>(E33*B58)*10</f>
        <v>37.134500000000003</v>
      </c>
      <c r="C69" s="19">
        <f t="shared" ref="C69:L69" si="12">(F33*C58)*10</f>
        <v>35.8904</v>
      </c>
      <c r="D69" s="19">
        <f t="shared" si="12"/>
        <v>33.93</v>
      </c>
      <c r="E69" s="19">
        <f t="shared" si="12"/>
        <v>33.176000000000002</v>
      </c>
      <c r="F69" s="19">
        <f t="shared" si="12"/>
        <v>35.061</v>
      </c>
      <c r="G69" s="19">
        <f t="shared" si="12"/>
        <v>36.116599999999998</v>
      </c>
      <c r="H69" s="19">
        <f t="shared" si="12"/>
        <v>32.798999999999999</v>
      </c>
      <c r="I69" s="19">
        <f t="shared" si="12"/>
        <v>29.406000000000002</v>
      </c>
      <c r="J69" s="19">
        <f t="shared" si="12"/>
        <v>29.783000000000001</v>
      </c>
      <c r="K69" s="19">
        <f t="shared" si="12"/>
        <v>29.783000000000001</v>
      </c>
      <c r="L69" s="19">
        <f t="shared" si="12"/>
        <v>35.061</v>
      </c>
      <c r="M69" s="19">
        <f>(P33*M58)*10</f>
        <v>34.307000000000002</v>
      </c>
    </row>
    <row r="70" spans="1:16" x14ac:dyDescent="0.2">
      <c r="A70" s="18" t="s">
        <v>59</v>
      </c>
      <c r="B70" s="19"/>
      <c r="C70" s="19"/>
      <c r="D70" s="19"/>
      <c r="E70" s="19"/>
      <c r="F70" s="19"/>
      <c r="G70" s="19"/>
      <c r="H70" s="19"/>
      <c r="I70" s="19"/>
      <c r="J70" s="19"/>
      <c r="K70" s="19"/>
      <c r="L70" s="19"/>
      <c r="M70" s="19"/>
    </row>
    <row r="71" spans="1:16" x14ac:dyDescent="0.2">
      <c r="A71" s="18"/>
      <c r="B71" s="19"/>
      <c r="C71" s="19"/>
      <c r="D71" s="19"/>
      <c r="E71" s="19"/>
      <c r="F71" s="19"/>
      <c r="G71" s="19"/>
      <c r="H71" s="19"/>
      <c r="I71" s="19"/>
      <c r="J71" s="19"/>
      <c r="K71" s="19"/>
      <c r="L71" s="19"/>
      <c r="M71" s="19"/>
    </row>
    <row r="73" spans="1:16" x14ac:dyDescent="0.2">
      <c r="E73" s="5">
        <v>1938</v>
      </c>
      <c r="F73" s="5" t="s">
        <v>2</v>
      </c>
      <c r="G73" s="5" t="s">
        <v>3</v>
      </c>
      <c r="H73" s="5" t="s">
        <v>4</v>
      </c>
      <c r="I73" s="5" t="s">
        <v>5</v>
      </c>
      <c r="J73" s="5" t="s">
        <v>6</v>
      </c>
      <c r="K73" s="5" t="s">
        <v>7</v>
      </c>
      <c r="L73" s="5" t="s">
        <v>8</v>
      </c>
      <c r="M73" s="5" t="s">
        <v>9</v>
      </c>
      <c r="N73" s="5" t="s">
        <v>10</v>
      </c>
      <c r="O73" s="5" t="s">
        <v>34</v>
      </c>
      <c r="P73" s="5" t="s">
        <v>66</v>
      </c>
    </row>
    <row r="75" spans="1:16" x14ac:dyDescent="0.2">
      <c r="A75" s="1" t="s">
        <v>55</v>
      </c>
      <c r="B75" t="s">
        <v>27</v>
      </c>
      <c r="C75">
        <v>43</v>
      </c>
      <c r="D75">
        <v>0</v>
      </c>
      <c r="E75" s="10">
        <v>0.98499999999999999</v>
      </c>
      <c r="F75" s="10">
        <v>1.079</v>
      </c>
      <c r="G75" s="10">
        <v>1.01</v>
      </c>
      <c r="H75" s="10">
        <v>1.1399999999999999</v>
      </c>
      <c r="I75" s="10">
        <v>1.32</v>
      </c>
      <c r="J75" s="10">
        <v>1.216</v>
      </c>
      <c r="K75" s="5">
        <v>1.27</v>
      </c>
      <c r="L75" s="5">
        <v>1.17</v>
      </c>
      <c r="M75" s="5">
        <v>1.1599999999999999</v>
      </c>
      <c r="N75" s="5">
        <v>1.07</v>
      </c>
      <c r="O75" s="5">
        <v>1.35</v>
      </c>
      <c r="P75" s="10">
        <v>1.5</v>
      </c>
    </row>
    <row r="76" spans="1:16" x14ac:dyDescent="0.2">
      <c r="C76">
        <v>44</v>
      </c>
      <c r="D76" s="2" t="s">
        <v>22</v>
      </c>
      <c r="E76" s="10">
        <v>0.98499999999999999</v>
      </c>
      <c r="F76" s="10">
        <v>1.282</v>
      </c>
      <c r="G76" s="10">
        <v>1.37</v>
      </c>
      <c r="H76" s="10">
        <v>1.42</v>
      </c>
      <c r="I76" s="10">
        <v>1.54</v>
      </c>
      <c r="J76" s="10">
        <v>1.4319999999999999</v>
      </c>
      <c r="K76" s="5">
        <v>1.53</v>
      </c>
      <c r="L76" s="5">
        <v>1.39</v>
      </c>
      <c r="M76" s="10">
        <v>1.4</v>
      </c>
      <c r="N76" s="5">
        <v>1.24</v>
      </c>
      <c r="O76" s="5">
        <v>1.51</v>
      </c>
      <c r="P76" s="5">
        <v>1.63</v>
      </c>
    </row>
    <row r="77" spans="1:16" x14ac:dyDescent="0.2">
      <c r="E77" s="10"/>
      <c r="F77" s="10"/>
      <c r="G77" s="10"/>
      <c r="H77" s="10"/>
      <c r="I77" s="10"/>
      <c r="J77" s="10"/>
    </row>
    <row r="78" spans="1:16" x14ac:dyDescent="0.2">
      <c r="B78" t="s">
        <v>28</v>
      </c>
      <c r="C78">
        <v>65</v>
      </c>
      <c r="D78">
        <v>0</v>
      </c>
      <c r="E78" s="10">
        <v>0.98</v>
      </c>
      <c r="F78" s="10">
        <v>1.08</v>
      </c>
      <c r="G78" s="10">
        <v>1.115</v>
      </c>
      <c r="H78" s="10">
        <v>1.1000000000000001</v>
      </c>
      <c r="I78" s="10">
        <v>1.1599999999999999</v>
      </c>
      <c r="J78" s="10">
        <v>1.121</v>
      </c>
      <c r="K78" s="5">
        <v>1.02</v>
      </c>
      <c r="L78" s="5">
        <v>1.04</v>
      </c>
      <c r="M78" s="5">
        <v>1.03</v>
      </c>
      <c r="N78" s="10">
        <v>1</v>
      </c>
      <c r="O78" s="5">
        <v>1.22</v>
      </c>
      <c r="P78" s="5">
        <v>1.1200000000000001</v>
      </c>
    </row>
    <row r="79" spans="1:16" x14ac:dyDescent="0.2">
      <c r="C79">
        <v>66</v>
      </c>
      <c r="D79" s="2" t="s">
        <v>22</v>
      </c>
      <c r="E79" s="10">
        <v>0.98</v>
      </c>
      <c r="F79" s="10">
        <v>1.18</v>
      </c>
      <c r="G79" s="10">
        <v>1.3129999999999999</v>
      </c>
      <c r="H79" s="10">
        <v>1.26</v>
      </c>
      <c r="I79" s="10">
        <v>1.38</v>
      </c>
      <c r="J79" s="10">
        <v>1.2649999999999999</v>
      </c>
      <c r="K79" s="5">
        <v>1.21</v>
      </c>
      <c r="L79" s="5">
        <v>1.24</v>
      </c>
      <c r="M79" s="5">
        <v>1.1599999999999999</v>
      </c>
      <c r="N79" s="10">
        <v>1.1000000000000001</v>
      </c>
      <c r="O79" s="5">
        <v>1.33</v>
      </c>
      <c r="P79" s="5">
        <v>1.25</v>
      </c>
    </row>
    <row r="80" spans="1:16" x14ac:dyDescent="0.2">
      <c r="E80" s="10"/>
      <c r="F80" s="10"/>
      <c r="G80" s="10"/>
      <c r="H80" s="10"/>
      <c r="I80" s="10"/>
      <c r="J80" s="10"/>
    </row>
    <row r="81" spans="1:16" x14ac:dyDescent="0.2">
      <c r="B81" t="s">
        <v>29</v>
      </c>
      <c r="C81">
        <v>58</v>
      </c>
      <c r="D81">
        <v>0</v>
      </c>
      <c r="E81" s="10">
        <v>1.1140000000000001</v>
      </c>
      <c r="F81" s="10">
        <v>1.31</v>
      </c>
      <c r="G81" s="10">
        <v>1.3220000000000001</v>
      </c>
      <c r="H81" s="10">
        <v>1.3</v>
      </c>
      <c r="I81" s="10">
        <v>1.391</v>
      </c>
      <c r="J81" s="10">
        <v>1.232</v>
      </c>
      <c r="K81" s="5">
        <v>1.25</v>
      </c>
      <c r="L81" s="5">
        <v>1.18</v>
      </c>
      <c r="M81" s="5">
        <v>1.31</v>
      </c>
      <c r="N81" s="5">
        <v>1.1499999999999999</v>
      </c>
      <c r="O81" s="5">
        <v>1.43</v>
      </c>
      <c r="P81" s="5">
        <v>1.28</v>
      </c>
    </row>
    <row r="82" spans="1:16" x14ac:dyDescent="0.2">
      <c r="C82">
        <v>57</v>
      </c>
      <c r="D82" s="2" t="s">
        <v>22</v>
      </c>
      <c r="E82" s="10">
        <v>1.1140000000000001</v>
      </c>
      <c r="F82" s="10">
        <v>1.29</v>
      </c>
      <c r="G82" s="10">
        <v>1.367</v>
      </c>
      <c r="H82" s="10">
        <v>1.37</v>
      </c>
      <c r="I82" s="10">
        <v>1.3620000000000001</v>
      </c>
      <c r="J82" s="10">
        <v>1.25</v>
      </c>
      <c r="K82" s="5">
        <v>1.19</v>
      </c>
      <c r="L82" s="5">
        <v>1.26</v>
      </c>
      <c r="M82" s="5">
        <v>1.24</v>
      </c>
      <c r="N82" s="5">
        <v>1.1399999999999999</v>
      </c>
      <c r="O82" s="5">
        <v>1.33</v>
      </c>
      <c r="P82" s="5">
        <v>1.32</v>
      </c>
    </row>
    <row r="83" spans="1:16" x14ac:dyDescent="0.2">
      <c r="E83" s="10"/>
      <c r="F83" s="10"/>
      <c r="G83" s="10"/>
      <c r="H83" s="10"/>
      <c r="I83" s="10"/>
      <c r="J83" s="10"/>
    </row>
    <row r="84" spans="1:16" x14ac:dyDescent="0.2">
      <c r="B84" t="s">
        <v>30</v>
      </c>
      <c r="C84">
        <v>31</v>
      </c>
      <c r="D84">
        <v>0</v>
      </c>
      <c r="E84" s="10">
        <v>0.88800000000000001</v>
      </c>
      <c r="F84" s="10">
        <v>1.05</v>
      </c>
      <c r="G84" s="10">
        <v>1.04</v>
      </c>
      <c r="H84" s="10">
        <v>1.1000000000000001</v>
      </c>
      <c r="I84" s="10">
        <v>1.258</v>
      </c>
      <c r="J84" s="10">
        <v>1.0620000000000001</v>
      </c>
      <c r="K84" s="5">
        <v>1.17</v>
      </c>
      <c r="L84" s="5">
        <v>1.08</v>
      </c>
      <c r="M84" s="5">
        <v>1.34</v>
      </c>
      <c r="N84" s="5">
        <v>1.23</v>
      </c>
      <c r="O84" s="5">
        <v>1.32</v>
      </c>
      <c r="P84" s="5">
        <v>1.1399999999999999</v>
      </c>
    </row>
    <row r="85" spans="1:16" x14ac:dyDescent="0.2">
      <c r="C85">
        <v>32</v>
      </c>
      <c r="D85" s="2" t="s">
        <v>22</v>
      </c>
      <c r="E85" s="10">
        <v>0.88800000000000001</v>
      </c>
      <c r="F85" s="10">
        <v>1.22</v>
      </c>
      <c r="G85" s="10">
        <v>1.24</v>
      </c>
      <c r="H85" s="10">
        <v>1.35</v>
      </c>
      <c r="I85" s="10">
        <v>1.5009999999999999</v>
      </c>
      <c r="J85" s="10">
        <v>1.206</v>
      </c>
      <c r="K85" s="5">
        <v>1.38</v>
      </c>
      <c r="L85" s="5">
        <v>1.54</v>
      </c>
      <c r="M85" s="10">
        <v>1.6</v>
      </c>
      <c r="N85" s="5">
        <v>1.43</v>
      </c>
      <c r="O85" s="5">
        <v>1.54</v>
      </c>
      <c r="P85" s="5">
        <v>1.43</v>
      </c>
    </row>
    <row r="86" spans="1:16" x14ac:dyDescent="0.2">
      <c r="E86" s="10"/>
      <c r="F86" s="10"/>
      <c r="G86" s="10"/>
      <c r="H86" s="10"/>
      <c r="I86" s="10"/>
      <c r="J86" s="10"/>
    </row>
    <row r="87" spans="1:16" x14ac:dyDescent="0.2">
      <c r="B87" t="s">
        <v>31</v>
      </c>
      <c r="C87">
        <v>14</v>
      </c>
      <c r="D87">
        <v>0</v>
      </c>
      <c r="E87" s="10">
        <v>0.92900000000000005</v>
      </c>
      <c r="F87" s="10">
        <v>0.9</v>
      </c>
      <c r="G87" s="10">
        <v>0.92</v>
      </c>
      <c r="H87" s="10">
        <v>1.01</v>
      </c>
      <c r="I87" s="10">
        <v>1.0249999999999999</v>
      </c>
      <c r="J87" s="10">
        <v>0.99</v>
      </c>
      <c r="K87" s="5">
        <v>0.92</v>
      </c>
      <c r="L87" s="5">
        <v>0.96</v>
      </c>
      <c r="M87" s="10">
        <v>1</v>
      </c>
      <c r="N87" s="10">
        <v>1</v>
      </c>
      <c r="O87" s="5">
        <v>1.08</v>
      </c>
      <c r="P87" s="5">
        <v>1.02</v>
      </c>
    </row>
    <row r="88" spans="1:16" x14ac:dyDescent="0.2">
      <c r="C88">
        <v>13</v>
      </c>
      <c r="D88" s="2" t="s">
        <v>22</v>
      </c>
      <c r="E88" s="10">
        <v>0.92900000000000005</v>
      </c>
      <c r="F88" s="5">
        <v>0.98</v>
      </c>
      <c r="G88" s="5">
        <v>1.03</v>
      </c>
      <c r="H88" s="5">
        <v>1.21</v>
      </c>
      <c r="I88" s="5">
        <v>1.23</v>
      </c>
      <c r="J88" s="10">
        <v>1.1000000000000001</v>
      </c>
      <c r="K88" s="5">
        <v>1.01</v>
      </c>
      <c r="L88" s="5">
        <v>1.02</v>
      </c>
      <c r="M88" s="10">
        <v>1</v>
      </c>
      <c r="N88" s="5">
        <v>0.96</v>
      </c>
      <c r="O88" s="5">
        <v>0.96</v>
      </c>
      <c r="P88" s="5">
        <v>0.97</v>
      </c>
    </row>
    <row r="90" spans="1:16" x14ac:dyDescent="0.2">
      <c r="D90" t="s">
        <v>52</v>
      </c>
      <c r="E90" s="10">
        <f>(E75+E78+E81+E84+E87)/5</f>
        <v>0.97919999999999996</v>
      </c>
      <c r="F90" s="6">
        <f>(F75+F78+F81+F84+F87)/5</f>
        <v>1.0838000000000001</v>
      </c>
      <c r="G90" s="6">
        <f t="shared" ref="G90:O90" si="13">(G75+G78+G81+G84+G87)/5</f>
        <v>1.0813999999999999</v>
      </c>
      <c r="H90" s="6">
        <f t="shared" si="13"/>
        <v>1.1300000000000001</v>
      </c>
      <c r="I90" s="6">
        <f t="shared" si="13"/>
        <v>1.2307999999999999</v>
      </c>
      <c r="J90" s="6">
        <f t="shared" si="13"/>
        <v>1.1242000000000001</v>
      </c>
      <c r="K90" s="6">
        <f t="shared" si="13"/>
        <v>1.1259999999999999</v>
      </c>
      <c r="L90" s="6">
        <f t="shared" si="13"/>
        <v>1.0859999999999999</v>
      </c>
      <c r="M90" s="6">
        <f t="shared" si="13"/>
        <v>1.1679999999999999</v>
      </c>
      <c r="N90" s="6">
        <f t="shared" si="13"/>
        <v>1.0900000000000001</v>
      </c>
      <c r="O90" s="6">
        <f t="shared" si="13"/>
        <v>1.28</v>
      </c>
      <c r="P90" s="6">
        <f>(P75+P78+P81+P84+P87)/5</f>
        <v>1.2120000000000002</v>
      </c>
    </row>
    <row r="91" spans="1:16" x14ac:dyDescent="0.2">
      <c r="D91" t="s">
        <v>40</v>
      </c>
      <c r="E91" s="10">
        <f>(E76+E79+E82+E85+E88)/5</f>
        <v>0.97919999999999996</v>
      </c>
      <c r="F91" s="6">
        <f>(F76+F79+F82+F85+F88)/5</f>
        <v>1.1903999999999999</v>
      </c>
      <c r="G91" s="6">
        <f t="shared" ref="G91:P91" si="14">(G76+G79+G82+G85+G88)/5</f>
        <v>1.264</v>
      </c>
      <c r="H91" s="6">
        <f t="shared" si="14"/>
        <v>1.3220000000000001</v>
      </c>
      <c r="I91" s="6">
        <f t="shared" si="14"/>
        <v>1.4026000000000001</v>
      </c>
      <c r="J91" s="6">
        <f t="shared" si="14"/>
        <v>1.2505999999999999</v>
      </c>
      <c r="K91" s="6">
        <f t="shared" si="14"/>
        <v>1.264</v>
      </c>
      <c r="L91" s="6">
        <f t="shared" si="14"/>
        <v>1.2899999999999998</v>
      </c>
      <c r="M91" s="6">
        <f t="shared" si="14"/>
        <v>1.28</v>
      </c>
      <c r="N91" s="6">
        <f>(N76+N79+N82+N85+N88)/5</f>
        <v>1.1739999999999999</v>
      </c>
      <c r="O91" s="6">
        <f t="shared" si="14"/>
        <v>1.3340000000000001</v>
      </c>
      <c r="P91" s="6">
        <f t="shared" si="14"/>
        <v>1.3199999999999998</v>
      </c>
    </row>
    <row r="92" spans="1:16" x14ac:dyDescent="0.2">
      <c r="F92" s="10"/>
      <c r="G92" s="10"/>
      <c r="H92" s="10"/>
      <c r="I92" s="10"/>
      <c r="J92" s="10"/>
      <c r="K92" s="10"/>
      <c r="L92" s="10"/>
      <c r="M92" s="10"/>
      <c r="N92" s="10"/>
    </row>
    <row r="94" spans="1:16" x14ac:dyDescent="0.2">
      <c r="A94" s="1" t="s">
        <v>54</v>
      </c>
      <c r="B94" t="s">
        <v>27</v>
      </c>
      <c r="C94">
        <v>34</v>
      </c>
      <c r="D94">
        <v>0</v>
      </c>
      <c r="E94" s="10">
        <v>0.98499999999999999</v>
      </c>
      <c r="F94" s="10">
        <v>0.94</v>
      </c>
      <c r="G94" s="10">
        <v>0.9</v>
      </c>
      <c r="H94" s="10">
        <v>0.84</v>
      </c>
      <c r="I94" s="10">
        <v>0.9</v>
      </c>
      <c r="J94" s="10">
        <v>1.018</v>
      </c>
      <c r="K94" s="5">
        <v>0.95</v>
      </c>
      <c r="L94" s="5">
        <v>0.96</v>
      </c>
      <c r="M94" s="5">
        <v>0.95</v>
      </c>
      <c r="N94" s="10">
        <v>1.1000000000000001</v>
      </c>
      <c r="O94" s="5">
        <v>1.03</v>
      </c>
      <c r="P94" s="5">
        <v>1.06</v>
      </c>
    </row>
    <row r="95" spans="1:16" x14ac:dyDescent="0.2">
      <c r="C95">
        <v>33</v>
      </c>
      <c r="D95" s="2" t="s">
        <v>22</v>
      </c>
      <c r="E95" s="10">
        <v>0.98499999999999999</v>
      </c>
      <c r="F95" s="10">
        <v>0.98599999999999999</v>
      </c>
      <c r="G95" s="10">
        <v>0.97</v>
      </c>
      <c r="H95" s="10">
        <v>0.99</v>
      </c>
      <c r="I95" s="10">
        <v>1.04</v>
      </c>
      <c r="J95" s="10">
        <v>1.18</v>
      </c>
      <c r="K95" s="5">
        <v>1.04</v>
      </c>
      <c r="L95" s="5">
        <v>1.04</v>
      </c>
      <c r="M95" s="10">
        <v>1.1000000000000001</v>
      </c>
      <c r="N95" s="5">
        <v>1.01</v>
      </c>
      <c r="O95" s="5">
        <v>1.18</v>
      </c>
      <c r="P95" s="5">
        <v>1.1299999999999999</v>
      </c>
    </row>
    <row r="96" spans="1:16" x14ac:dyDescent="0.2">
      <c r="E96" s="10"/>
      <c r="F96" s="10"/>
      <c r="G96" s="10"/>
      <c r="H96" s="10"/>
      <c r="I96" s="10"/>
      <c r="J96" s="10"/>
    </row>
    <row r="97" spans="2:16" x14ac:dyDescent="0.2">
      <c r="B97" t="s">
        <v>28</v>
      </c>
      <c r="C97">
        <v>79</v>
      </c>
      <c r="D97">
        <v>0</v>
      </c>
      <c r="E97" s="10">
        <v>0.98</v>
      </c>
      <c r="F97" s="10">
        <v>1.05</v>
      </c>
      <c r="G97" s="10">
        <v>1.0289999999999999</v>
      </c>
      <c r="H97" s="10">
        <v>0.95</v>
      </c>
      <c r="I97" s="10">
        <v>1.06</v>
      </c>
      <c r="J97" s="10">
        <v>1.04</v>
      </c>
      <c r="K97" s="10">
        <v>1</v>
      </c>
      <c r="L97" s="10">
        <v>1.1299999999999999</v>
      </c>
      <c r="M97" s="5">
        <v>1.05</v>
      </c>
      <c r="N97" s="5">
        <v>1.08</v>
      </c>
      <c r="O97" s="5">
        <v>1.27</v>
      </c>
      <c r="P97" s="5">
        <v>1.23</v>
      </c>
    </row>
    <row r="98" spans="2:16" x14ac:dyDescent="0.2">
      <c r="C98">
        <v>80</v>
      </c>
      <c r="D98" s="2" t="s">
        <v>22</v>
      </c>
      <c r="E98" s="10">
        <v>0.98</v>
      </c>
      <c r="F98" s="10">
        <v>1.24</v>
      </c>
      <c r="G98" s="10">
        <v>1.2250000000000001</v>
      </c>
      <c r="H98" s="10">
        <v>1.2</v>
      </c>
      <c r="I98" s="10">
        <v>1.21</v>
      </c>
      <c r="J98" s="10">
        <v>1.2290000000000001</v>
      </c>
      <c r="K98" s="5">
        <v>1.23</v>
      </c>
      <c r="L98" s="5">
        <v>1.27</v>
      </c>
      <c r="M98" s="5">
        <v>1.31</v>
      </c>
      <c r="N98" s="5">
        <v>1.18</v>
      </c>
      <c r="O98" s="10">
        <v>1.5</v>
      </c>
      <c r="P98" s="5">
        <v>1.49</v>
      </c>
    </row>
    <row r="99" spans="2:16" x14ac:dyDescent="0.2">
      <c r="E99" s="10"/>
      <c r="F99" s="10"/>
      <c r="G99" s="10"/>
      <c r="H99" s="10"/>
      <c r="I99" s="10"/>
      <c r="J99" s="10"/>
    </row>
    <row r="100" spans="2:16" x14ac:dyDescent="0.2">
      <c r="B100" t="s">
        <v>29</v>
      </c>
      <c r="C100">
        <v>60</v>
      </c>
      <c r="D100">
        <v>0</v>
      </c>
      <c r="E100" s="10">
        <v>1.1140000000000001</v>
      </c>
      <c r="F100" s="10">
        <v>1.31</v>
      </c>
      <c r="G100" s="10">
        <v>1.224</v>
      </c>
      <c r="H100" s="10">
        <v>1.25</v>
      </c>
      <c r="I100" s="10">
        <v>1.37</v>
      </c>
      <c r="J100" s="10">
        <v>1.25</v>
      </c>
      <c r="K100" s="5">
        <v>1.29</v>
      </c>
      <c r="L100" s="10">
        <v>1.4</v>
      </c>
      <c r="M100" s="5">
        <v>1.48</v>
      </c>
      <c r="N100" s="5">
        <v>1.43</v>
      </c>
      <c r="O100" s="5">
        <v>1.46</v>
      </c>
      <c r="P100" s="5">
        <v>1.53</v>
      </c>
    </row>
    <row r="101" spans="2:16" x14ac:dyDescent="0.2">
      <c r="C101">
        <v>59</v>
      </c>
      <c r="D101" s="2" t="s">
        <v>22</v>
      </c>
      <c r="E101" s="10">
        <v>1.1140000000000001</v>
      </c>
      <c r="F101" s="10">
        <v>1.32</v>
      </c>
      <c r="G101" s="10">
        <v>1.268</v>
      </c>
      <c r="H101" s="10">
        <v>1.27</v>
      </c>
      <c r="I101" s="10">
        <v>1.3839999999999999</v>
      </c>
      <c r="J101" s="10">
        <v>1.2949999999999999</v>
      </c>
      <c r="K101" s="5">
        <v>1.21</v>
      </c>
      <c r="L101" s="5">
        <v>1.29</v>
      </c>
      <c r="M101" s="5">
        <v>1.38</v>
      </c>
      <c r="N101" s="5">
        <v>1.38</v>
      </c>
      <c r="O101" s="5">
        <v>1.39</v>
      </c>
      <c r="P101" s="5">
        <v>1.42</v>
      </c>
    </row>
    <row r="102" spans="2:16" x14ac:dyDescent="0.2">
      <c r="E102" s="10"/>
      <c r="F102" s="10"/>
      <c r="G102" s="10"/>
      <c r="H102" s="10"/>
      <c r="I102" s="10"/>
      <c r="J102" s="10"/>
    </row>
    <row r="103" spans="2:16" x14ac:dyDescent="0.2">
      <c r="B103" t="s">
        <v>30</v>
      </c>
      <c r="C103">
        <v>29</v>
      </c>
      <c r="D103">
        <v>0</v>
      </c>
      <c r="E103" s="10">
        <v>0.88800000000000001</v>
      </c>
      <c r="F103" s="10">
        <v>0.82</v>
      </c>
      <c r="G103" s="10">
        <v>0.77</v>
      </c>
      <c r="H103" s="10">
        <v>0.83</v>
      </c>
      <c r="I103" s="10">
        <v>0.875</v>
      </c>
      <c r="J103" s="10">
        <v>0.83699999999999997</v>
      </c>
      <c r="K103" s="5">
        <v>0.94</v>
      </c>
      <c r="L103" s="5">
        <v>0.95</v>
      </c>
      <c r="M103" s="5">
        <v>1.04</v>
      </c>
      <c r="N103" s="5">
        <v>1.07</v>
      </c>
      <c r="O103" s="5">
        <v>1.0900000000000001</v>
      </c>
      <c r="P103" s="5">
        <v>1.08</v>
      </c>
    </row>
    <row r="104" spans="2:16" x14ac:dyDescent="0.2">
      <c r="C104">
        <v>30</v>
      </c>
      <c r="D104" s="2" t="s">
        <v>22</v>
      </c>
      <c r="E104" s="10">
        <v>0.88800000000000001</v>
      </c>
      <c r="F104" s="10">
        <v>0.92</v>
      </c>
      <c r="G104" s="10">
        <v>0.86</v>
      </c>
      <c r="H104" s="10">
        <v>0.9</v>
      </c>
      <c r="I104" s="10">
        <v>1.02</v>
      </c>
      <c r="J104" s="10">
        <v>0.93200000000000005</v>
      </c>
      <c r="K104" s="5">
        <v>1.02</v>
      </c>
      <c r="L104" s="5">
        <v>1.02</v>
      </c>
      <c r="M104" s="5">
        <v>1.1200000000000001</v>
      </c>
      <c r="N104" s="5">
        <v>1.1299999999999999</v>
      </c>
      <c r="O104" s="5">
        <v>1.07</v>
      </c>
      <c r="P104" s="5">
        <v>1.1100000000000001</v>
      </c>
    </row>
    <row r="105" spans="2:16" x14ac:dyDescent="0.2">
      <c r="E105" s="10"/>
      <c r="F105" s="10"/>
      <c r="G105" s="10"/>
      <c r="H105" s="10"/>
      <c r="I105" s="10"/>
      <c r="J105" s="10"/>
    </row>
    <row r="106" spans="2:16" x14ac:dyDescent="0.2">
      <c r="B106" t="s">
        <v>31</v>
      </c>
      <c r="C106">
        <v>3</v>
      </c>
      <c r="D106">
        <v>0</v>
      </c>
      <c r="E106" s="10">
        <v>0.92900000000000005</v>
      </c>
      <c r="F106" s="10">
        <v>0.84</v>
      </c>
      <c r="G106" s="10">
        <v>0.81</v>
      </c>
      <c r="H106" s="10">
        <v>0.89</v>
      </c>
      <c r="I106" s="10">
        <v>0.89600000000000002</v>
      </c>
      <c r="J106" s="10">
        <v>0.9</v>
      </c>
      <c r="K106" s="5">
        <v>0.95</v>
      </c>
      <c r="L106" s="5">
        <v>0.97</v>
      </c>
      <c r="M106" s="5">
        <v>1.07</v>
      </c>
      <c r="N106" s="5">
        <v>1.01</v>
      </c>
      <c r="O106" s="5">
        <v>1.07</v>
      </c>
      <c r="P106" s="5">
        <v>1.02</v>
      </c>
    </row>
    <row r="107" spans="2:16" x14ac:dyDescent="0.2">
      <c r="C107">
        <v>4</v>
      </c>
      <c r="D107" s="2" t="s">
        <v>22</v>
      </c>
      <c r="E107" s="10">
        <v>0.92900000000000005</v>
      </c>
      <c r="F107" s="10">
        <v>1.2</v>
      </c>
      <c r="G107" s="10">
        <v>1.1299999999999999</v>
      </c>
      <c r="H107" s="10">
        <v>1.29</v>
      </c>
      <c r="I107" s="10">
        <v>1.212</v>
      </c>
      <c r="J107" s="10">
        <v>1.32</v>
      </c>
      <c r="K107" s="5">
        <v>1.1499999999999999</v>
      </c>
      <c r="L107" s="5">
        <v>1.29</v>
      </c>
      <c r="M107" s="5">
        <v>1.34</v>
      </c>
      <c r="N107" s="5">
        <v>1.18</v>
      </c>
      <c r="O107" s="5">
        <v>1.35</v>
      </c>
      <c r="P107" s="5">
        <v>1.29</v>
      </c>
    </row>
    <row r="109" spans="2:16" x14ac:dyDescent="0.2">
      <c r="D109" t="s">
        <v>52</v>
      </c>
      <c r="E109" s="10">
        <f>(E94+E97+E100+E103+E106)/5</f>
        <v>0.97919999999999996</v>
      </c>
      <c r="F109" s="6">
        <f>(F94+F97+F100+F103+F106)/5</f>
        <v>0.99199999999999999</v>
      </c>
      <c r="G109" s="6">
        <f t="shared" ref="G109:P109" si="15">(G94+G97+G100+G103+G106)/5</f>
        <v>0.94659999999999989</v>
      </c>
      <c r="H109" s="6">
        <f t="shared" si="15"/>
        <v>0.95199999999999996</v>
      </c>
      <c r="I109" s="6">
        <f t="shared" si="15"/>
        <v>1.0202</v>
      </c>
      <c r="J109" s="6">
        <f t="shared" si="15"/>
        <v>1.0089999999999999</v>
      </c>
      <c r="K109" s="6">
        <f t="shared" si="15"/>
        <v>1.026</v>
      </c>
      <c r="L109" s="6">
        <f t="shared" si="15"/>
        <v>1.0819999999999999</v>
      </c>
      <c r="M109" s="6">
        <f t="shared" si="15"/>
        <v>1.1179999999999999</v>
      </c>
      <c r="N109" s="6">
        <f t="shared" si="15"/>
        <v>1.1380000000000001</v>
      </c>
      <c r="O109" s="6">
        <f t="shared" si="15"/>
        <v>1.1839999999999999</v>
      </c>
      <c r="P109" s="6">
        <f t="shared" si="15"/>
        <v>1.1839999999999999</v>
      </c>
    </row>
    <row r="110" spans="2:16" x14ac:dyDescent="0.2">
      <c r="D110" t="s">
        <v>40</v>
      </c>
      <c r="E110" s="10">
        <f>(E95+E98+E101+E104+E107)/5</f>
        <v>0.97919999999999996</v>
      </c>
      <c r="F110" s="6">
        <f>(F95+F98+F101+F104+F107)/5</f>
        <v>1.1332</v>
      </c>
      <c r="G110" s="6">
        <f t="shared" ref="G110:O110" si="16">(G95+G98+G101+G104+G107)/5</f>
        <v>1.0906</v>
      </c>
      <c r="H110" s="6">
        <f t="shared" si="16"/>
        <v>1.1300000000000001</v>
      </c>
      <c r="I110" s="6">
        <f t="shared" si="16"/>
        <v>1.1732</v>
      </c>
      <c r="J110" s="6">
        <f t="shared" si="16"/>
        <v>1.1912</v>
      </c>
      <c r="K110" s="6">
        <f t="shared" si="16"/>
        <v>1.1300000000000001</v>
      </c>
      <c r="L110" s="6">
        <f t="shared" si="16"/>
        <v>1.1819999999999999</v>
      </c>
      <c r="M110" s="6">
        <f t="shared" si="16"/>
        <v>1.25</v>
      </c>
      <c r="N110" s="6">
        <f t="shared" si="16"/>
        <v>1.1759999999999997</v>
      </c>
      <c r="O110" s="6">
        <f t="shared" si="16"/>
        <v>1.298</v>
      </c>
      <c r="P110" s="6">
        <f>(P95+P98+P101+P104+P107)/5</f>
        <v>1.288</v>
      </c>
    </row>
    <row r="113" spans="1:13" x14ac:dyDescent="0.2">
      <c r="B113">
        <v>1938</v>
      </c>
      <c r="C113">
        <v>1957</v>
      </c>
      <c r="D113" s="5">
        <v>1962</v>
      </c>
      <c r="E113" s="5">
        <v>1967</v>
      </c>
      <c r="F113" s="5">
        <v>1972</v>
      </c>
      <c r="G113" s="5">
        <v>1977</v>
      </c>
      <c r="H113" s="5">
        <v>1982</v>
      </c>
      <c r="I113" s="5">
        <v>1987</v>
      </c>
      <c r="J113" s="5">
        <v>1992</v>
      </c>
      <c r="K113" s="5">
        <v>1997</v>
      </c>
      <c r="L113" s="5">
        <v>2002</v>
      </c>
      <c r="M113" s="5">
        <v>2007</v>
      </c>
    </row>
    <row r="114" spans="1:13" x14ac:dyDescent="0.2">
      <c r="A114" t="s">
        <v>60</v>
      </c>
      <c r="B114" s="6">
        <f>E90</f>
        <v>0.97919999999999996</v>
      </c>
      <c r="C114" s="6">
        <f t="shared" ref="C114:L114" si="17">F90</f>
        <v>1.0838000000000001</v>
      </c>
      <c r="D114" s="6">
        <f t="shared" si="17"/>
        <v>1.0813999999999999</v>
      </c>
      <c r="E114" s="6">
        <f t="shared" si="17"/>
        <v>1.1300000000000001</v>
      </c>
      <c r="F114" s="6">
        <f t="shared" si="17"/>
        <v>1.2307999999999999</v>
      </c>
      <c r="G114" s="6">
        <f t="shared" si="17"/>
        <v>1.1242000000000001</v>
      </c>
      <c r="H114" s="6">
        <f t="shared" si="17"/>
        <v>1.1259999999999999</v>
      </c>
      <c r="I114" s="6">
        <f t="shared" si="17"/>
        <v>1.0859999999999999</v>
      </c>
      <c r="J114" s="6">
        <f t="shared" si="17"/>
        <v>1.1679999999999999</v>
      </c>
      <c r="K114" s="6">
        <f t="shared" si="17"/>
        <v>1.0900000000000001</v>
      </c>
      <c r="L114" s="6">
        <f t="shared" si="17"/>
        <v>1.28</v>
      </c>
      <c r="M114" s="6">
        <f>P90</f>
        <v>1.2120000000000002</v>
      </c>
    </row>
    <row r="115" spans="1:13" x14ac:dyDescent="0.2">
      <c r="A115" t="s">
        <v>61</v>
      </c>
      <c r="B115" s="6">
        <f>E91</f>
        <v>0.97919999999999996</v>
      </c>
      <c r="C115" s="6">
        <f t="shared" ref="C115:M115" si="18">F91</f>
        <v>1.1903999999999999</v>
      </c>
      <c r="D115" s="6">
        <f t="shared" si="18"/>
        <v>1.264</v>
      </c>
      <c r="E115" s="6">
        <f t="shared" si="18"/>
        <v>1.3220000000000001</v>
      </c>
      <c r="F115" s="6">
        <f t="shared" si="18"/>
        <v>1.4026000000000001</v>
      </c>
      <c r="G115" s="6">
        <f t="shared" si="18"/>
        <v>1.2505999999999999</v>
      </c>
      <c r="H115" s="6">
        <f t="shared" si="18"/>
        <v>1.264</v>
      </c>
      <c r="I115" s="6">
        <f t="shared" si="18"/>
        <v>1.2899999999999998</v>
      </c>
      <c r="J115" s="6">
        <f t="shared" si="18"/>
        <v>1.28</v>
      </c>
      <c r="K115" s="6">
        <f t="shared" si="18"/>
        <v>1.1739999999999999</v>
      </c>
      <c r="L115" s="6">
        <f t="shared" si="18"/>
        <v>1.3340000000000001</v>
      </c>
      <c r="M115" s="6">
        <f t="shared" si="18"/>
        <v>1.3199999999999998</v>
      </c>
    </row>
    <row r="116" spans="1:13" x14ac:dyDescent="0.2">
      <c r="A116" t="s">
        <v>62</v>
      </c>
      <c r="B116" s="6">
        <f>E109</f>
        <v>0.97919999999999996</v>
      </c>
      <c r="C116" s="6">
        <f t="shared" ref="C116:M116" si="19">F109</f>
        <v>0.99199999999999999</v>
      </c>
      <c r="D116" s="6">
        <f t="shared" si="19"/>
        <v>0.94659999999999989</v>
      </c>
      <c r="E116" s="6">
        <f t="shared" si="19"/>
        <v>0.95199999999999996</v>
      </c>
      <c r="F116" s="6">
        <f t="shared" si="19"/>
        <v>1.0202</v>
      </c>
      <c r="G116" s="6">
        <f t="shared" si="19"/>
        <v>1.0089999999999999</v>
      </c>
      <c r="H116" s="6">
        <f t="shared" si="19"/>
        <v>1.026</v>
      </c>
      <c r="I116" s="6">
        <f t="shared" si="19"/>
        <v>1.0819999999999999</v>
      </c>
      <c r="J116" s="6">
        <f t="shared" si="19"/>
        <v>1.1179999999999999</v>
      </c>
      <c r="K116" s="6">
        <f t="shared" si="19"/>
        <v>1.1380000000000001</v>
      </c>
      <c r="L116" s="6">
        <f t="shared" si="19"/>
        <v>1.1839999999999999</v>
      </c>
      <c r="M116" s="6">
        <f t="shared" si="19"/>
        <v>1.1839999999999999</v>
      </c>
    </row>
    <row r="117" spans="1:13" x14ac:dyDescent="0.2">
      <c r="A117" t="s">
        <v>63</v>
      </c>
      <c r="B117" s="6">
        <f>E110</f>
        <v>0.97919999999999996</v>
      </c>
      <c r="C117" s="6">
        <f t="shared" ref="C117:M117" si="20">F110</f>
        <v>1.1332</v>
      </c>
      <c r="D117" s="6">
        <f t="shared" si="20"/>
        <v>1.0906</v>
      </c>
      <c r="E117" s="6">
        <f t="shared" si="20"/>
        <v>1.1300000000000001</v>
      </c>
      <c r="F117" s="6">
        <f t="shared" si="20"/>
        <v>1.1732</v>
      </c>
      <c r="G117" s="6">
        <f t="shared" si="20"/>
        <v>1.1912</v>
      </c>
      <c r="H117" s="6">
        <f t="shared" si="20"/>
        <v>1.1300000000000001</v>
      </c>
      <c r="I117" s="6">
        <f t="shared" si="20"/>
        <v>1.1819999999999999</v>
      </c>
      <c r="J117" s="6">
        <f t="shared" si="20"/>
        <v>1.25</v>
      </c>
      <c r="K117" s="6">
        <f t="shared" si="20"/>
        <v>1.1759999999999997</v>
      </c>
      <c r="L117" s="6">
        <f t="shared" si="20"/>
        <v>1.298</v>
      </c>
      <c r="M117" s="6">
        <f t="shared" si="20"/>
        <v>1.288</v>
      </c>
    </row>
    <row r="118" spans="1:13" x14ac:dyDescent="0.2">
      <c r="B118" s="6"/>
      <c r="C118" s="6"/>
      <c r="D118" s="6"/>
      <c r="E118" s="6"/>
      <c r="F118" s="6"/>
      <c r="G118" s="6"/>
      <c r="H118" s="6"/>
      <c r="I118" s="6"/>
      <c r="J118" s="6"/>
      <c r="K118" s="6"/>
      <c r="L118" s="6"/>
      <c r="M118" s="6"/>
    </row>
    <row r="119" spans="1:13" x14ac:dyDescent="0.2">
      <c r="A119" s="12" t="s">
        <v>68</v>
      </c>
      <c r="B119" s="13"/>
      <c r="C119" s="13"/>
      <c r="D119" s="13"/>
      <c r="E119" s="13"/>
      <c r="F119" s="13"/>
      <c r="G119" s="13"/>
      <c r="H119" s="13"/>
      <c r="I119" s="13"/>
      <c r="J119" s="13"/>
      <c r="K119" s="13"/>
      <c r="L119" s="13"/>
      <c r="M119" s="13"/>
    </row>
    <row r="120" spans="1:13" x14ac:dyDescent="0.2">
      <c r="A120" s="12" t="s">
        <v>60</v>
      </c>
      <c r="B120" s="13">
        <v>3.77</v>
      </c>
      <c r="C120" s="13">
        <v>3.47</v>
      </c>
      <c r="D120" s="13">
        <v>3.47</v>
      </c>
      <c r="E120" s="13">
        <v>3.47</v>
      </c>
      <c r="F120" s="13">
        <v>3.47</v>
      </c>
      <c r="G120" s="13">
        <v>3.47</v>
      </c>
      <c r="H120" s="13">
        <v>3.47</v>
      </c>
      <c r="I120" s="13">
        <v>3.47</v>
      </c>
      <c r="J120" s="13">
        <v>3.47</v>
      </c>
      <c r="K120" s="13">
        <v>3.47</v>
      </c>
      <c r="L120" s="13">
        <v>3.47</v>
      </c>
      <c r="M120" s="13">
        <v>3.47</v>
      </c>
    </row>
    <row r="121" spans="1:13" x14ac:dyDescent="0.2">
      <c r="A121" s="12" t="s">
        <v>61</v>
      </c>
      <c r="B121" s="13">
        <v>3.77</v>
      </c>
      <c r="C121" s="13">
        <v>3.47</v>
      </c>
      <c r="D121" s="13">
        <v>3.47</v>
      </c>
      <c r="E121" s="13">
        <v>3.47</v>
      </c>
      <c r="F121" s="13">
        <v>3.47</v>
      </c>
      <c r="G121" s="13">
        <v>3.47</v>
      </c>
      <c r="H121" s="13">
        <v>3.47</v>
      </c>
      <c r="I121" s="13">
        <v>3.47</v>
      </c>
      <c r="J121" s="13">
        <v>3.47</v>
      </c>
      <c r="K121" s="13">
        <v>3.47</v>
      </c>
      <c r="L121" s="13">
        <v>3.47</v>
      </c>
      <c r="M121" s="13">
        <v>3.47</v>
      </c>
    </row>
    <row r="122" spans="1:13" x14ac:dyDescent="0.2">
      <c r="A122" s="12" t="s">
        <v>62</v>
      </c>
      <c r="B122" s="13">
        <v>3.77</v>
      </c>
      <c r="C122" s="13">
        <v>3.77</v>
      </c>
      <c r="D122" s="13">
        <v>3.77</v>
      </c>
      <c r="E122" s="13">
        <v>3.77</v>
      </c>
      <c r="F122" s="13">
        <v>3.77</v>
      </c>
      <c r="G122" s="13">
        <v>3.7</v>
      </c>
      <c r="H122" s="13">
        <v>3.63</v>
      </c>
      <c r="I122" s="13">
        <v>3.55</v>
      </c>
      <c r="J122" s="13">
        <v>3.47</v>
      </c>
      <c r="K122" s="13">
        <v>3.47</v>
      </c>
      <c r="L122" s="13">
        <v>3.47</v>
      </c>
      <c r="M122" s="13">
        <v>3.47</v>
      </c>
    </row>
    <row r="123" spans="1:13" x14ac:dyDescent="0.2">
      <c r="A123" s="12" t="s">
        <v>63</v>
      </c>
      <c r="B123" s="13">
        <v>3.77</v>
      </c>
      <c r="C123" s="13">
        <v>3.77</v>
      </c>
      <c r="D123" s="13">
        <v>3.77</v>
      </c>
      <c r="E123" s="13">
        <v>3.77</v>
      </c>
      <c r="F123" s="13">
        <v>3.77</v>
      </c>
      <c r="G123" s="13">
        <v>3.7</v>
      </c>
      <c r="H123" s="13">
        <v>3.63</v>
      </c>
      <c r="I123" s="13">
        <v>3.55</v>
      </c>
      <c r="J123" s="13">
        <v>3.47</v>
      </c>
      <c r="K123" s="13">
        <v>3.47</v>
      </c>
      <c r="L123" s="13">
        <v>3.47</v>
      </c>
      <c r="M123" s="13">
        <v>3.47</v>
      </c>
    </row>
    <row r="124" spans="1:13" x14ac:dyDescent="0.2">
      <c r="A124" s="12"/>
      <c r="B124" s="14"/>
      <c r="C124" s="14"/>
      <c r="D124" s="14"/>
      <c r="E124" s="14"/>
      <c r="F124" s="14"/>
      <c r="G124" s="14"/>
      <c r="H124" s="14"/>
      <c r="I124" s="14"/>
      <c r="J124" s="14"/>
      <c r="K124" s="14"/>
      <c r="L124" s="14"/>
      <c r="M124" s="14"/>
    </row>
    <row r="125" spans="1:13" x14ac:dyDescent="0.2">
      <c r="A125" s="12" t="s">
        <v>70</v>
      </c>
      <c r="B125" s="14"/>
      <c r="C125" s="14"/>
      <c r="D125" s="14"/>
      <c r="E125" s="14"/>
      <c r="F125" s="14"/>
      <c r="G125" s="14"/>
      <c r="H125" s="14"/>
      <c r="I125" s="14"/>
      <c r="J125" s="14"/>
      <c r="K125" s="14"/>
      <c r="L125" s="14"/>
      <c r="M125" s="14"/>
    </row>
    <row r="126" spans="1:13" x14ac:dyDescent="0.2">
      <c r="A126" s="12" t="s">
        <v>60</v>
      </c>
      <c r="B126" s="15">
        <f>(B114*B120)*10</f>
        <v>36.915839999999996</v>
      </c>
      <c r="C126" s="15">
        <f t="shared" ref="C126:M126" si="21">(C114*C120)*10</f>
        <v>37.607860000000002</v>
      </c>
      <c r="D126" s="15">
        <f t="shared" si="21"/>
        <v>37.52458</v>
      </c>
      <c r="E126" s="15">
        <f>(E114*E120)*10</f>
        <v>39.211000000000006</v>
      </c>
      <c r="F126" s="15">
        <f>(F114*F120)*10</f>
        <v>42.708759999999998</v>
      </c>
      <c r="G126" s="15">
        <f t="shared" si="21"/>
        <v>39.009740000000008</v>
      </c>
      <c r="H126" s="15">
        <f t="shared" si="21"/>
        <v>39.072199999999995</v>
      </c>
      <c r="I126" s="15">
        <f t="shared" si="21"/>
        <v>37.684199999999997</v>
      </c>
      <c r="J126" s="15">
        <f t="shared" si="21"/>
        <v>40.529599999999995</v>
      </c>
      <c r="K126" s="15">
        <f>(K114*K120)*10</f>
        <v>37.823000000000008</v>
      </c>
      <c r="L126" s="15">
        <f t="shared" si="21"/>
        <v>44.416000000000004</v>
      </c>
      <c r="M126" s="15">
        <f t="shared" si="21"/>
        <v>42.056400000000011</v>
      </c>
    </row>
    <row r="127" spans="1:13" x14ac:dyDescent="0.2">
      <c r="A127" s="12" t="s">
        <v>61</v>
      </c>
      <c r="B127" s="15">
        <f>(B115*B121)*10</f>
        <v>36.915839999999996</v>
      </c>
      <c r="C127" s="15">
        <f t="shared" ref="C127:M127" si="22">(C115*C121)*10</f>
        <v>41.30688</v>
      </c>
      <c r="D127" s="15">
        <f t="shared" si="22"/>
        <v>43.860800000000005</v>
      </c>
      <c r="E127" s="15">
        <f t="shared" si="22"/>
        <v>45.873400000000004</v>
      </c>
      <c r="F127" s="15">
        <f t="shared" si="22"/>
        <v>48.67022</v>
      </c>
      <c r="G127" s="15">
        <f t="shared" si="22"/>
        <v>43.395820000000001</v>
      </c>
      <c r="H127" s="15">
        <f t="shared" si="22"/>
        <v>43.860800000000005</v>
      </c>
      <c r="I127" s="15">
        <f t="shared" si="22"/>
        <v>44.762999999999991</v>
      </c>
      <c r="J127" s="15">
        <f t="shared" si="22"/>
        <v>44.416000000000004</v>
      </c>
      <c r="K127" s="15">
        <f>(K115*K121)*10</f>
        <v>40.7378</v>
      </c>
      <c r="L127" s="15">
        <f t="shared" si="22"/>
        <v>46.2898</v>
      </c>
      <c r="M127" s="15">
        <f t="shared" si="22"/>
        <v>45.804000000000002</v>
      </c>
    </row>
    <row r="128" spans="1:13" x14ac:dyDescent="0.2">
      <c r="A128" s="12" t="s">
        <v>62</v>
      </c>
      <c r="B128" s="15">
        <f>(B116*B122)*10</f>
        <v>36.915839999999996</v>
      </c>
      <c r="C128" s="15">
        <f t="shared" ref="C128:M128" si="23">(C116*C122)*10</f>
        <v>37.398400000000002</v>
      </c>
      <c r="D128" s="15">
        <f t="shared" si="23"/>
        <v>35.686819999999997</v>
      </c>
      <c r="E128" s="15">
        <f t="shared" si="23"/>
        <v>35.8904</v>
      </c>
      <c r="F128" s="15">
        <f t="shared" si="23"/>
        <v>38.461539999999999</v>
      </c>
      <c r="G128" s="15">
        <f t="shared" si="23"/>
        <v>37.332999999999998</v>
      </c>
      <c r="H128" s="15">
        <f t="shared" si="23"/>
        <v>37.2438</v>
      </c>
      <c r="I128" s="15">
        <f t="shared" si="23"/>
        <v>38.410999999999987</v>
      </c>
      <c r="J128" s="15">
        <f t="shared" si="23"/>
        <v>38.794600000000003</v>
      </c>
      <c r="K128" s="15">
        <f t="shared" si="23"/>
        <v>39.488600000000005</v>
      </c>
      <c r="L128" s="15">
        <f t="shared" si="23"/>
        <v>41.084800000000001</v>
      </c>
      <c r="M128" s="15">
        <f t="shared" si="23"/>
        <v>41.084800000000001</v>
      </c>
    </row>
    <row r="129" spans="1:13" x14ac:dyDescent="0.2">
      <c r="A129" s="12" t="s">
        <v>63</v>
      </c>
      <c r="B129" s="15">
        <f>(B117*B123)*10</f>
        <v>36.915839999999996</v>
      </c>
      <c r="C129" s="15">
        <f t="shared" ref="C129:M129" si="24">(C117*C123)*10</f>
        <v>42.721640000000001</v>
      </c>
      <c r="D129" s="15">
        <f t="shared" si="24"/>
        <v>41.11562</v>
      </c>
      <c r="E129" s="15">
        <f t="shared" si="24"/>
        <v>42.601000000000006</v>
      </c>
      <c r="F129" s="15">
        <f t="shared" si="24"/>
        <v>44.229640000000003</v>
      </c>
      <c r="G129" s="15">
        <f t="shared" si="24"/>
        <v>44.074400000000004</v>
      </c>
      <c r="H129" s="15">
        <f t="shared" si="24"/>
        <v>41.019000000000005</v>
      </c>
      <c r="I129" s="15">
        <f t="shared" si="24"/>
        <v>41.960999999999999</v>
      </c>
      <c r="J129" s="15">
        <f t="shared" si="24"/>
        <v>43.375</v>
      </c>
      <c r="K129" s="15">
        <f t="shared" si="24"/>
        <v>40.807199999999995</v>
      </c>
      <c r="L129" s="15">
        <f t="shared" si="24"/>
        <v>45.040600000000012</v>
      </c>
      <c r="M129" s="15">
        <f t="shared" si="24"/>
        <v>44.693600000000004</v>
      </c>
    </row>
    <row r="130" spans="1:13" x14ac:dyDescent="0.2">
      <c r="A130" s="12"/>
      <c r="B130" s="14"/>
      <c r="C130" s="14"/>
      <c r="D130" s="14"/>
      <c r="E130" s="14"/>
      <c r="F130" s="14"/>
      <c r="G130" s="14"/>
      <c r="H130" s="14"/>
      <c r="I130" s="14"/>
      <c r="J130" s="14"/>
      <c r="K130" s="14"/>
      <c r="L130" s="14"/>
      <c r="M130" s="14"/>
    </row>
    <row r="131" spans="1:13" x14ac:dyDescent="0.2">
      <c r="A131" s="12" t="s">
        <v>71</v>
      </c>
      <c r="B131" s="14"/>
      <c r="C131" s="14"/>
      <c r="D131" s="14"/>
      <c r="E131" s="14"/>
      <c r="F131" s="14"/>
      <c r="G131" s="14"/>
      <c r="H131" s="14"/>
      <c r="I131" s="14"/>
      <c r="J131" s="14"/>
      <c r="K131" s="14"/>
      <c r="L131" s="14"/>
      <c r="M131" s="14"/>
    </row>
    <row r="132" spans="1:13" x14ac:dyDescent="0.2">
      <c r="A132" s="12" t="s">
        <v>60</v>
      </c>
      <c r="B132" s="15">
        <v>0</v>
      </c>
      <c r="C132" s="15">
        <v>2.94</v>
      </c>
      <c r="D132" s="15">
        <v>2.94</v>
      </c>
      <c r="E132" s="15">
        <v>2.94</v>
      </c>
      <c r="F132" s="15">
        <v>2.94</v>
      </c>
      <c r="G132" s="15">
        <v>2.94</v>
      </c>
      <c r="H132" s="15">
        <v>2.94</v>
      </c>
      <c r="I132" s="15">
        <v>2.94</v>
      </c>
      <c r="J132" s="15">
        <v>2.94</v>
      </c>
      <c r="K132" s="15">
        <v>2.94</v>
      </c>
      <c r="L132" s="15">
        <v>2.94</v>
      </c>
      <c r="M132" s="15">
        <v>2.94</v>
      </c>
    </row>
    <row r="133" spans="1:13" x14ac:dyDescent="0.2">
      <c r="A133" s="12" t="s">
        <v>61</v>
      </c>
      <c r="B133" s="15">
        <v>0</v>
      </c>
      <c r="C133" s="15">
        <v>2.94</v>
      </c>
      <c r="D133" s="15">
        <v>2.94</v>
      </c>
      <c r="E133" s="15">
        <v>2.94</v>
      </c>
      <c r="F133" s="15">
        <v>2.94</v>
      </c>
      <c r="G133" s="15">
        <v>2.94</v>
      </c>
      <c r="H133" s="15">
        <v>2.94</v>
      </c>
      <c r="I133" s="15">
        <v>2.94</v>
      </c>
      <c r="J133" s="15">
        <v>2.94</v>
      </c>
      <c r="K133" s="15">
        <v>2.94</v>
      </c>
      <c r="L133" s="15">
        <v>2.94</v>
      </c>
      <c r="M133" s="15">
        <v>2.94</v>
      </c>
    </row>
    <row r="134" spans="1:13" x14ac:dyDescent="0.2">
      <c r="A134" s="12" t="s">
        <v>62</v>
      </c>
      <c r="B134" s="15">
        <v>0</v>
      </c>
      <c r="C134" s="15">
        <v>0</v>
      </c>
      <c r="D134" s="15">
        <v>0</v>
      </c>
      <c r="E134" s="15">
        <v>0</v>
      </c>
      <c r="F134" s="15">
        <v>0</v>
      </c>
      <c r="G134" s="15">
        <v>0.69</v>
      </c>
      <c r="H134" s="15">
        <v>1.37</v>
      </c>
      <c r="I134" s="15">
        <v>2.16</v>
      </c>
      <c r="J134" s="15">
        <v>2.94</v>
      </c>
      <c r="K134" s="15">
        <v>2.94</v>
      </c>
      <c r="L134" s="15">
        <v>2.94</v>
      </c>
      <c r="M134" s="15">
        <v>2.94</v>
      </c>
    </row>
    <row r="135" spans="1:13" x14ac:dyDescent="0.2">
      <c r="A135" s="12" t="s">
        <v>63</v>
      </c>
      <c r="B135" s="15">
        <v>0</v>
      </c>
      <c r="C135" s="15">
        <v>0</v>
      </c>
      <c r="D135" s="15">
        <v>0</v>
      </c>
      <c r="E135" s="15">
        <v>0</v>
      </c>
      <c r="F135" s="15">
        <v>0</v>
      </c>
      <c r="G135" s="15">
        <v>0.69</v>
      </c>
      <c r="H135" s="15">
        <v>1.37</v>
      </c>
      <c r="I135" s="15">
        <v>2.16</v>
      </c>
      <c r="J135" s="15">
        <v>2.94</v>
      </c>
      <c r="K135" s="15">
        <v>2.94</v>
      </c>
      <c r="L135" s="15">
        <v>2.94</v>
      </c>
      <c r="M135" s="15">
        <v>2.94</v>
      </c>
    </row>
    <row r="136" spans="1:13" x14ac:dyDescent="0.2">
      <c r="A136" s="12"/>
      <c r="B136" s="14"/>
      <c r="C136" s="14"/>
      <c r="D136" s="14"/>
      <c r="E136" s="14"/>
      <c r="F136" s="14"/>
      <c r="G136" s="14"/>
      <c r="H136" s="14"/>
      <c r="I136" s="14"/>
      <c r="J136" s="14"/>
      <c r="K136" s="14"/>
      <c r="L136" s="14"/>
      <c r="M136" s="14"/>
    </row>
    <row r="137" spans="1:13" x14ac:dyDescent="0.2">
      <c r="A137" s="12" t="s">
        <v>72</v>
      </c>
      <c r="B137" s="14"/>
      <c r="C137" s="14"/>
      <c r="D137" s="14"/>
      <c r="E137" s="14"/>
      <c r="F137" s="14"/>
      <c r="G137" s="14"/>
      <c r="H137" s="14"/>
      <c r="I137" s="14"/>
      <c r="J137" s="14"/>
      <c r="K137" s="14"/>
      <c r="L137" s="14"/>
      <c r="M137" s="14"/>
    </row>
    <row r="138" spans="1:13" x14ac:dyDescent="0.2">
      <c r="A138" s="12" t="s">
        <v>60</v>
      </c>
      <c r="B138" s="15">
        <f>B126+B132</f>
        <v>36.915839999999996</v>
      </c>
      <c r="C138" s="15">
        <f t="shared" ref="C138:M138" si="25">C126+C132</f>
        <v>40.54786</v>
      </c>
      <c r="D138" s="15">
        <f t="shared" si="25"/>
        <v>40.464579999999998</v>
      </c>
      <c r="E138" s="13">
        <f>E126+E132</f>
        <v>42.151000000000003</v>
      </c>
      <c r="F138" s="13">
        <f>F126+F132</f>
        <v>45.648759999999996</v>
      </c>
      <c r="G138" s="15">
        <f t="shared" si="25"/>
        <v>41.949740000000006</v>
      </c>
      <c r="H138" s="15">
        <f t="shared" si="25"/>
        <v>42.012199999999993</v>
      </c>
      <c r="I138" s="15">
        <f t="shared" si="25"/>
        <v>40.624199999999995</v>
      </c>
      <c r="J138" s="15">
        <f t="shared" si="25"/>
        <v>43.469599999999993</v>
      </c>
      <c r="K138" s="15">
        <f>K126+K132</f>
        <v>40.763000000000005</v>
      </c>
      <c r="L138" s="13">
        <f t="shared" si="25"/>
        <v>47.356000000000002</v>
      </c>
      <c r="M138" s="13">
        <f t="shared" si="25"/>
        <v>44.996400000000008</v>
      </c>
    </row>
    <row r="139" spans="1:13" x14ac:dyDescent="0.2">
      <c r="A139" s="12" t="s">
        <v>61</v>
      </c>
      <c r="B139" s="15">
        <f t="shared" ref="B139:M140" si="26">B127+B133</f>
        <v>36.915839999999996</v>
      </c>
      <c r="C139" s="15">
        <f t="shared" si="26"/>
        <v>44.246879999999997</v>
      </c>
      <c r="D139" s="15">
        <f t="shared" si="26"/>
        <v>46.800800000000002</v>
      </c>
      <c r="E139" s="13">
        <f t="shared" si="26"/>
        <v>48.813400000000001</v>
      </c>
      <c r="F139" s="13">
        <f t="shared" si="26"/>
        <v>51.610219999999998</v>
      </c>
      <c r="G139" s="15">
        <f t="shared" si="26"/>
        <v>46.335819999999998</v>
      </c>
      <c r="H139" s="15">
        <f t="shared" si="26"/>
        <v>46.800800000000002</v>
      </c>
      <c r="I139" s="15">
        <f t="shared" si="26"/>
        <v>47.702999999999989</v>
      </c>
      <c r="J139" s="15">
        <f t="shared" si="26"/>
        <v>47.356000000000002</v>
      </c>
      <c r="K139" s="15">
        <f t="shared" si="26"/>
        <v>43.677799999999998</v>
      </c>
      <c r="L139" s="13">
        <f t="shared" si="26"/>
        <v>49.229799999999997</v>
      </c>
      <c r="M139" s="13">
        <f t="shared" si="26"/>
        <v>48.744</v>
      </c>
    </row>
    <row r="140" spans="1:13" x14ac:dyDescent="0.2">
      <c r="A140" s="12" t="s">
        <v>62</v>
      </c>
      <c r="B140" s="15">
        <f t="shared" si="26"/>
        <v>36.915839999999996</v>
      </c>
      <c r="C140" s="15">
        <f t="shared" si="26"/>
        <v>37.398400000000002</v>
      </c>
      <c r="D140" s="15">
        <f t="shared" si="26"/>
        <v>35.686819999999997</v>
      </c>
      <c r="E140" s="13">
        <f t="shared" si="26"/>
        <v>35.8904</v>
      </c>
      <c r="F140" s="13">
        <f t="shared" si="26"/>
        <v>38.461539999999999</v>
      </c>
      <c r="G140" s="15">
        <f t="shared" si="26"/>
        <v>38.022999999999996</v>
      </c>
      <c r="H140" s="15">
        <f t="shared" si="26"/>
        <v>38.613799999999998</v>
      </c>
      <c r="I140" s="15">
        <f t="shared" si="26"/>
        <v>40.570999999999984</v>
      </c>
      <c r="J140" s="15">
        <f t="shared" si="26"/>
        <v>41.7346</v>
      </c>
      <c r="K140" s="15">
        <f t="shared" si="26"/>
        <v>42.428600000000003</v>
      </c>
      <c r="L140" s="13">
        <f t="shared" si="26"/>
        <v>44.024799999999999</v>
      </c>
      <c r="M140" s="13">
        <f t="shared" si="26"/>
        <v>44.024799999999999</v>
      </c>
    </row>
    <row r="141" spans="1:13" x14ac:dyDescent="0.2">
      <c r="A141" s="12" t="s">
        <v>63</v>
      </c>
      <c r="B141" s="15">
        <f>B129+B135</f>
        <v>36.915839999999996</v>
      </c>
      <c r="C141" s="15">
        <f t="shared" ref="C141:M141" si="27">C129+C135</f>
        <v>42.721640000000001</v>
      </c>
      <c r="D141" s="15">
        <f t="shared" si="27"/>
        <v>41.11562</v>
      </c>
      <c r="E141" s="13">
        <f t="shared" si="27"/>
        <v>42.601000000000006</v>
      </c>
      <c r="F141" s="13">
        <f t="shared" si="27"/>
        <v>44.229640000000003</v>
      </c>
      <c r="G141" s="15">
        <f t="shared" si="27"/>
        <v>44.764400000000002</v>
      </c>
      <c r="H141" s="15">
        <f t="shared" si="27"/>
        <v>42.389000000000003</v>
      </c>
      <c r="I141" s="15">
        <f t="shared" si="27"/>
        <v>44.120999999999995</v>
      </c>
      <c r="J141" s="15">
        <f t="shared" si="27"/>
        <v>46.314999999999998</v>
      </c>
      <c r="K141" s="15">
        <f t="shared" si="27"/>
        <v>43.747199999999992</v>
      </c>
      <c r="L141" s="13">
        <f t="shared" si="27"/>
        <v>47.98060000000001</v>
      </c>
      <c r="M141" s="13">
        <f t="shared" si="27"/>
        <v>47.633600000000001</v>
      </c>
    </row>
    <row r="142" spans="1:13" x14ac:dyDescent="0.2">
      <c r="A142" s="12"/>
      <c r="B142" s="14"/>
      <c r="C142" s="14"/>
      <c r="D142" s="14"/>
      <c r="E142" s="14"/>
      <c r="F142" s="14"/>
      <c r="G142" s="14"/>
      <c r="H142" s="14"/>
      <c r="I142" s="14"/>
      <c r="J142" s="14"/>
      <c r="K142" s="14"/>
      <c r="L142" s="14"/>
      <c r="M142" s="14"/>
    </row>
    <row r="143" spans="1:13" x14ac:dyDescent="0.2">
      <c r="A143" s="12"/>
      <c r="B143" s="16">
        <v>1938</v>
      </c>
      <c r="C143" s="12">
        <v>1957</v>
      </c>
      <c r="D143" s="16">
        <v>1962</v>
      </c>
      <c r="E143" s="16">
        <v>1967</v>
      </c>
      <c r="F143" s="16">
        <v>1972</v>
      </c>
      <c r="G143" s="16">
        <v>1977</v>
      </c>
      <c r="H143" s="16">
        <v>1982</v>
      </c>
      <c r="I143" s="16">
        <v>1987</v>
      </c>
      <c r="J143" s="16">
        <v>1992</v>
      </c>
      <c r="K143" s="16">
        <v>1997</v>
      </c>
      <c r="L143" s="16">
        <v>2002</v>
      </c>
      <c r="M143" s="16">
        <v>2007</v>
      </c>
    </row>
    <row r="144" spans="1:13" x14ac:dyDescent="0.2">
      <c r="A144" s="16" t="s">
        <v>73</v>
      </c>
      <c r="B144" s="15">
        <v>36.9</v>
      </c>
      <c r="C144" s="15">
        <v>36.6</v>
      </c>
      <c r="D144" s="15">
        <v>35.4</v>
      </c>
      <c r="E144" s="15">
        <v>35.799999999999997</v>
      </c>
      <c r="F144" s="15">
        <v>38.700000000000003</v>
      </c>
      <c r="G144" s="15">
        <v>35.200000000000003</v>
      </c>
      <c r="H144" s="15">
        <v>33</v>
      </c>
      <c r="I144" s="15">
        <v>35.1</v>
      </c>
      <c r="J144" s="15">
        <v>34.299999999999997</v>
      </c>
      <c r="K144" s="15">
        <v>32.9</v>
      </c>
      <c r="L144" s="15">
        <v>36.1</v>
      </c>
      <c r="M144" s="15">
        <v>34.1</v>
      </c>
    </row>
    <row r="145" spans="1:13" x14ac:dyDescent="0.2">
      <c r="A145" s="16" t="s">
        <v>74</v>
      </c>
      <c r="B145" s="15">
        <v>36.9</v>
      </c>
      <c r="C145" s="15">
        <v>34.299999999999997</v>
      </c>
      <c r="D145" s="15">
        <v>33.9</v>
      </c>
      <c r="E145" s="15">
        <v>33.200000000000003</v>
      </c>
      <c r="F145" s="15">
        <v>33.9</v>
      </c>
      <c r="G145" s="15">
        <v>33.200000000000003</v>
      </c>
      <c r="H145" s="15">
        <v>30.2</v>
      </c>
      <c r="I145" s="15">
        <v>30.2</v>
      </c>
      <c r="J145" s="15">
        <v>29.8</v>
      </c>
      <c r="K145" s="15">
        <v>27.9</v>
      </c>
      <c r="L145" s="15">
        <v>31.7</v>
      </c>
      <c r="M145" s="15">
        <v>29.4</v>
      </c>
    </row>
    <row r="146" spans="1:13" x14ac:dyDescent="0.2">
      <c r="A146" s="16" t="s">
        <v>75</v>
      </c>
      <c r="B146" s="15">
        <v>36.9</v>
      </c>
      <c r="C146" s="15">
        <v>40.5</v>
      </c>
      <c r="D146" s="15">
        <v>40.5</v>
      </c>
      <c r="E146" s="15">
        <v>42.2</v>
      </c>
      <c r="F146" s="15">
        <v>45.6</v>
      </c>
      <c r="G146" s="15">
        <v>41.9</v>
      </c>
      <c r="H146" s="15">
        <v>42</v>
      </c>
      <c r="I146" s="15">
        <v>40.6</v>
      </c>
      <c r="J146" s="15">
        <v>43.5</v>
      </c>
      <c r="K146" s="15">
        <v>40.799999999999997</v>
      </c>
      <c r="L146" s="15">
        <v>47.4</v>
      </c>
      <c r="M146" s="15">
        <v>45</v>
      </c>
    </row>
    <row r="147" spans="1:13" x14ac:dyDescent="0.2">
      <c r="A147" s="16" t="s">
        <v>76</v>
      </c>
      <c r="B147" s="15">
        <v>36.9</v>
      </c>
      <c r="C147" s="15">
        <v>37.4</v>
      </c>
      <c r="D147" s="15">
        <v>35.700000000000003</v>
      </c>
      <c r="E147" s="15">
        <v>35.9</v>
      </c>
      <c r="F147" s="15">
        <v>38.5</v>
      </c>
      <c r="G147" s="15">
        <v>38</v>
      </c>
      <c r="H147" s="15">
        <v>38.6</v>
      </c>
      <c r="I147" s="15">
        <v>40.6</v>
      </c>
      <c r="J147" s="15">
        <v>41.7</v>
      </c>
      <c r="K147" s="15">
        <v>42.4</v>
      </c>
      <c r="L147" s="15">
        <v>44</v>
      </c>
      <c r="M147" s="15">
        <v>44</v>
      </c>
    </row>
    <row r="148" spans="1:13" x14ac:dyDescent="0.2">
      <c r="A148" s="16"/>
      <c r="B148" s="15"/>
      <c r="C148" s="15"/>
      <c r="D148" s="15"/>
      <c r="E148" s="15"/>
      <c r="F148" s="15"/>
      <c r="G148" s="15"/>
      <c r="H148" s="15"/>
      <c r="I148" s="15"/>
      <c r="J148" s="15"/>
      <c r="K148" s="15"/>
      <c r="L148" s="15"/>
      <c r="M148" s="15"/>
    </row>
    <row r="149" spans="1:13" x14ac:dyDescent="0.2">
      <c r="A149" s="16"/>
      <c r="B149" s="15"/>
      <c r="C149" s="15"/>
      <c r="D149" s="15"/>
      <c r="E149" s="15"/>
      <c r="F149" s="15"/>
      <c r="G149" s="15"/>
      <c r="H149" s="15"/>
      <c r="I149" s="15"/>
      <c r="J149" s="15"/>
      <c r="K149" s="15"/>
      <c r="L149" s="15"/>
      <c r="M149" s="15"/>
    </row>
    <row r="150" spans="1:13" x14ac:dyDescent="0.2">
      <c r="A150" s="16"/>
      <c r="B150" s="15" t="s">
        <v>85</v>
      </c>
      <c r="C150" s="15"/>
      <c r="D150" s="15"/>
      <c r="E150" s="15"/>
      <c r="F150" s="15"/>
      <c r="G150" s="15"/>
      <c r="H150" s="15"/>
      <c r="I150" s="15"/>
      <c r="J150" s="15"/>
      <c r="K150" s="15"/>
      <c r="L150" s="15"/>
      <c r="M150" s="15"/>
    </row>
    <row r="151" spans="1:13" x14ac:dyDescent="0.2">
      <c r="A151" s="16"/>
      <c r="B151" s="15"/>
      <c r="C151" s="15"/>
      <c r="D151" s="15"/>
      <c r="E151" s="15"/>
      <c r="F151" s="15"/>
      <c r="G151" s="15"/>
      <c r="H151" s="15"/>
      <c r="I151" s="15"/>
      <c r="J151" s="15"/>
      <c r="K151" s="15"/>
      <c r="L151" s="15"/>
      <c r="M151" s="15"/>
    </row>
    <row r="152" spans="1:13" x14ac:dyDescent="0.2">
      <c r="A152" s="16"/>
      <c r="B152" s="16">
        <v>1938</v>
      </c>
      <c r="C152" s="16">
        <v>1957</v>
      </c>
      <c r="D152" s="16">
        <v>1962</v>
      </c>
      <c r="E152" s="16">
        <v>1967</v>
      </c>
      <c r="F152" s="16">
        <v>1972</v>
      </c>
      <c r="G152" s="16">
        <v>1977</v>
      </c>
      <c r="H152" s="16">
        <v>1982</v>
      </c>
      <c r="I152" s="16">
        <v>1987</v>
      </c>
      <c r="J152" s="16">
        <v>1992</v>
      </c>
      <c r="K152" s="16">
        <v>1997</v>
      </c>
      <c r="L152" s="16">
        <v>2002</v>
      </c>
      <c r="M152" s="16">
        <v>2007</v>
      </c>
    </row>
    <row r="153" spans="1:13" x14ac:dyDescent="0.2">
      <c r="A153" s="16" t="s">
        <v>64</v>
      </c>
      <c r="B153" s="15">
        <f>(B61+B62)/2</f>
        <v>36.915839999999996</v>
      </c>
      <c r="C153" s="15">
        <f t="shared" ref="C153:M153" si="28">(C61+C62)/2</f>
        <v>38.073230000000002</v>
      </c>
      <c r="D153" s="15">
        <f t="shared" si="28"/>
        <v>37.617060000000002</v>
      </c>
      <c r="E153" s="15">
        <f t="shared" si="28"/>
        <v>37.473799999999997</v>
      </c>
      <c r="F153" s="15">
        <f t="shared" si="28"/>
        <v>39.867750000000001</v>
      </c>
      <c r="G153" s="15">
        <f t="shared" si="28"/>
        <v>36.553919999999991</v>
      </c>
      <c r="H153" s="15">
        <f t="shared" si="28"/>
        <v>34.420100000000005</v>
      </c>
      <c r="I153" s="15">
        <f t="shared" si="28"/>
        <v>35.777299999999997</v>
      </c>
      <c r="J153" s="15">
        <f t="shared" si="28"/>
        <v>35.249500000000012</v>
      </c>
      <c r="K153" s="15">
        <f t="shared" si="28"/>
        <v>33.816899999999997</v>
      </c>
      <c r="L153" s="15">
        <f t="shared" si="28"/>
        <v>36.832899999999995</v>
      </c>
      <c r="M153" s="15">
        <f t="shared" si="28"/>
        <v>34.2316</v>
      </c>
    </row>
    <row r="154" spans="1:13" x14ac:dyDescent="0.2">
      <c r="A154" s="16" t="s">
        <v>65</v>
      </c>
      <c r="B154" s="15">
        <f>(B63+B64)/2</f>
        <v>36.915839999999996</v>
      </c>
      <c r="C154" s="15">
        <f t="shared" ref="C154:M154" si="29">(C63+C64)/2</f>
        <v>35.709440000000001</v>
      </c>
      <c r="D154" s="15">
        <f t="shared" si="29"/>
        <v>35.143940000000001</v>
      </c>
      <c r="E154" s="15">
        <f t="shared" si="29"/>
        <v>35.061</v>
      </c>
      <c r="F154" s="15">
        <f t="shared" si="29"/>
        <v>35.392759999999996</v>
      </c>
      <c r="G154" s="15">
        <f t="shared" si="29"/>
        <v>34.005400000000002</v>
      </c>
      <c r="H154" s="15">
        <f t="shared" si="29"/>
        <v>30.9894</v>
      </c>
      <c r="I154" s="15">
        <f t="shared" si="29"/>
        <v>30.876300000000001</v>
      </c>
      <c r="J154" s="15">
        <f t="shared" si="29"/>
        <v>30.650100000000002</v>
      </c>
      <c r="K154" s="15">
        <f t="shared" si="29"/>
        <v>28.3127</v>
      </c>
      <c r="L154" s="15">
        <f t="shared" si="29"/>
        <v>31.781100000000002</v>
      </c>
      <c r="M154" s="15">
        <f t="shared" si="29"/>
        <v>30.3108</v>
      </c>
    </row>
    <row r="155" spans="1:13" x14ac:dyDescent="0.2">
      <c r="A155" s="16" t="s">
        <v>83</v>
      </c>
      <c r="B155" s="15">
        <f>(B138+B139)/2</f>
        <v>36.915839999999996</v>
      </c>
      <c r="C155" s="15">
        <f t="shared" ref="C155:M155" si="30">(C138+C139)/2</f>
        <v>42.397369999999995</v>
      </c>
      <c r="D155" s="15">
        <f t="shared" si="30"/>
        <v>43.632689999999997</v>
      </c>
      <c r="E155" s="15">
        <f t="shared" si="30"/>
        <v>45.482200000000006</v>
      </c>
      <c r="F155" s="15">
        <f t="shared" si="30"/>
        <v>48.629489999999997</v>
      </c>
      <c r="G155" s="15">
        <f t="shared" si="30"/>
        <v>44.142780000000002</v>
      </c>
      <c r="H155" s="15">
        <f t="shared" si="30"/>
        <v>44.406499999999994</v>
      </c>
      <c r="I155" s="15">
        <f t="shared" si="30"/>
        <v>44.163599999999988</v>
      </c>
      <c r="J155" s="15">
        <f t="shared" si="30"/>
        <v>45.412799999999997</v>
      </c>
      <c r="K155" s="15">
        <f>(K138+K139)/2</f>
        <v>42.220399999999998</v>
      </c>
      <c r="L155" s="15">
        <f t="shared" si="30"/>
        <v>48.292900000000003</v>
      </c>
      <c r="M155" s="15">
        <f t="shared" si="30"/>
        <v>46.870200000000004</v>
      </c>
    </row>
    <row r="156" spans="1:13" x14ac:dyDescent="0.2">
      <c r="A156" s="16" t="s">
        <v>84</v>
      </c>
      <c r="B156" s="15">
        <f>(B140+B141)/2</f>
        <v>36.915839999999996</v>
      </c>
      <c r="C156" s="15">
        <f t="shared" ref="C156:M156" si="31">(C140+C141)/2</f>
        <v>40.060020000000002</v>
      </c>
      <c r="D156" s="15">
        <f t="shared" si="31"/>
        <v>38.401219999999995</v>
      </c>
      <c r="E156" s="15">
        <f t="shared" si="31"/>
        <v>39.245699999999999</v>
      </c>
      <c r="F156" s="15">
        <f t="shared" si="31"/>
        <v>41.345590000000001</v>
      </c>
      <c r="G156" s="15">
        <f t="shared" si="31"/>
        <v>41.393699999999995</v>
      </c>
      <c r="H156" s="15">
        <f t="shared" si="31"/>
        <v>40.501400000000004</v>
      </c>
      <c r="I156" s="15">
        <f t="shared" si="31"/>
        <v>42.345999999999989</v>
      </c>
      <c r="J156" s="15">
        <f t="shared" si="31"/>
        <v>44.024799999999999</v>
      </c>
      <c r="K156" s="15">
        <f t="shared" si="31"/>
        <v>43.087899999999998</v>
      </c>
      <c r="L156" s="15">
        <f t="shared" si="31"/>
        <v>46.002700000000004</v>
      </c>
      <c r="M156" s="15">
        <f t="shared" si="31"/>
        <v>45.8292</v>
      </c>
    </row>
    <row r="157" spans="1:13" x14ac:dyDescent="0.2">
      <c r="A157" s="16"/>
      <c r="B157" s="15"/>
      <c r="C157" s="15"/>
      <c r="D157" s="15"/>
      <c r="E157" s="15"/>
      <c r="F157" s="15"/>
      <c r="G157" s="15"/>
      <c r="H157" s="15"/>
      <c r="I157" s="15"/>
      <c r="J157" s="15"/>
      <c r="K157" s="15"/>
      <c r="L157" s="15"/>
      <c r="M157" s="15"/>
    </row>
    <row r="158" spans="1:13" x14ac:dyDescent="0.2">
      <c r="A158" s="16"/>
      <c r="B158" s="15"/>
      <c r="C158" s="15"/>
      <c r="D158" s="15"/>
      <c r="E158" s="15"/>
      <c r="F158" s="15"/>
      <c r="G158" s="15"/>
      <c r="H158" s="15"/>
      <c r="I158" s="15"/>
      <c r="J158" s="15"/>
      <c r="K158" s="15"/>
      <c r="L158" s="15"/>
      <c r="M158" s="15"/>
    </row>
    <row r="159" spans="1:13" x14ac:dyDescent="0.2">
      <c r="A159" s="18" t="s">
        <v>80</v>
      </c>
      <c r="B159" s="19"/>
      <c r="C159" s="19"/>
      <c r="D159" s="19"/>
      <c r="E159" s="19"/>
      <c r="F159" s="19"/>
      <c r="G159" s="19"/>
      <c r="H159" s="19"/>
      <c r="I159" s="19"/>
      <c r="J159" s="19"/>
      <c r="K159" s="19"/>
      <c r="L159" s="19"/>
      <c r="M159" s="19"/>
    </row>
    <row r="160" spans="1:13" x14ac:dyDescent="0.2">
      <c r="A160" s="18" t="s">
        <v>60</v>
      </c>
      <c r="B160" s="19">
        <f>(E75*B120)*10</f>
        <v>37.134500000000003</v>
      </c>
      <c r="C160" s="19">
        <f t="shared" ref="C160:L160" si="32">(F75*C120)*10</f>
        <v>37.441299999999998</v>
      </c>
      <c r="D160" s="19">
        <f t="shared" si="32"/>
        <v>35.047000000000004</v>
      </c>
      <c r="E160" s="19">
        <f t="shared" si="32"/>
        <v>39.558</v>
      </c>
      <c r="F160" s="19">
        <f t="shared" si="32"/>
        <v>45.804000000000009</v>
      </c>
      <c r="G160" s="19">
        <f t="shared" si="32"/>
        <v>42.1952</v>
      </c>
      <c r="H160" s="19">
        <f t="shared" si="32"/>
        <v>44.069000000000003</v>
      </c>
      <c r="I160" s="19">
        <f t="shared" si="32"/>
        <v>40.598999999999997</v>
      </c>
      <c r="J160" s="19">
        <f t="shared" si="32"/>
        <v>40.251999999999995</v>
      </c>
      <c r="K160" s="19">
        <f t="shared" si="32"/>
        <v>37.129000000000005</v>
      </c>
      <c r="L160" s="19">
        <f t="shared" si="32"/>
        <v>46.845000000000006</v>
      </c>
      <c r="M160" s="19">
        <f>(P75*M120)*10</f>
        <v>52.05</v>
      </c>
    </row>
    <row r="161" spans="1:13" x14ac:dyDescent="0.2">
      <c r="A161" s="18" t="s">
        <v>61</v>
      </c>
      <c r="B161" s="19"/>
      <c r="C161" s="19"/>
      <c r="D161" s="19"/>
      <c r="E161" s="19"/>
      <c r="F161" s="19"/>
      <c r="G161" s="19"/>
      <c r="H161" s="19"/>
      <c r="I161" s="19"/>
      <c r="J161" s="19"/>
      <c r="K161" s="19"/>
      <c r="L161" s="19"/>
      <c r="M161" s="19"/>
    </row>
    <row r="162" spans="1:13" x14ac:dyDescent="0.2">
      <c r="A162" s="18" t="s">
        <v>62</v>
      </c>
      <c r="B162" s="19">
        <f>(E94*B122)*10</f>
        <v>37.134500000000003</v>
      </c>
      <c r="C162" s="19">
        <f t="shared" ref="C162:L162" si="33">(F94*C122)*10</f>
        <v>35.437999999999995</v>
      </c>
      <c r="D162" s="19">
        <f t="shared" si="33"/>
        <v>33.93</v>
      </c>
      <c r="E162" s="19">
        <f t="shared" si="33"/>
        <v>31.667999999999999</v>
      </c>
      <c r="F162" s="19">
        <f t="shared" si="33"/>
        <v>33.93</v>
      </c>
      <c r="G162" s="19">
        <f t="shared" si="33"/>
        <v>37.666000000000004</v>
      </c>
      <c r="H162" s="19">
        <f t="shared" si="33"/>
        <v>34.484999999999999</v>
      </c>
      <c r="I162" s="19">
        <f t="shared" si="33"/>
        <v>34.08</v>
      </c>
      <c r="J162" s="19">
        <f t="shared" si="33"/>
        <v>32.965000000000003</v>
      </c>
      <c r="K162" s="19">
        <f t="shared" si="33"/>
        <v>38.170000000000009</v>
      </c>
      <c r="L162" s="19">
        <f t="shared" si="33"/>
        <v>35.741000000000007</v>
      </c>
      <c r="M162" s="19">
        <f>(P94*M122)*10</f>
        <v>36.782000000000004</v>
      </c>
    </row>
    <row r="163" spans="1:13" x14ac:dyDescent="0.2">
      <c r="A163" s="18" t="s">
        <v>63</v>
      </c>
      <c r="B163" s="19"/>
      <c r="C163" s="19"/>
      <c r="D163" s="19"/>
      <c r="E163" s="19"/>
      <c r="F163" s="19"/>
      <c r="G163" s="19"/>
      <c r="H163" s="19"/>
      <c r="I163" s="19"/>
      <c r="J163" s="19"/>
      <c r="K163" s="19"/>
      <c r="L163" s="19"/>
      <c r="M163" s="19"/>
    </row>
    <row r="164" spans="1:13" x14ac:dyDescent="0.2">
      <c r="A164" s="20"/>
      <c r="B164" s="19"/>
      <c r="C164" s="19"/>
      <c r="D164" s="19"/>
      <c r="E164" s="19"/>
      <c r="F164" s="19"/>
      <c r="G164" s="19"/>
      <c r="H164" s="19"/>
      <c r="I164" s="19"/>
      <c r="J164" s="19"/>
      <c r="K164" s="19"/>
      <c r="L164" s="19"/>
      <c r="M164" s="19"/>
    </row>
    <row r="165" spans="1:13" x14ac:dyDescent="0.2">
      <c r="A165" s="18" t="s">
        <v>81</v>
      </c>
      <c r="B165" s="19"/>
      <c r="C165" s="19"/>
      <c r="D165" s="19"/>
      <c r="E165" s="19"/>
      <c r="F165" s="19"/>
      <c r="G165" s="19"/>
      <c r="H165" s="19"/>
      <c r="I165" s="19"/>
      <c r="J165" s="19"/>
      <c r="K165" s="19"/>
      <c r="L165" s="19"/>
      <c r="M165" s="19"/>
    </row>
    <row r="166" spans="1:13" x14ac:dyDescent="0.2">
      <c r="A166" s="18" t="s">
        <v>60</v>
      </c>
      <c r="B166" s="19">
        <v>0</v>
      </c>
      <c r="C166" s="19">
        <v>3</v>
      </c>
      <c r="D166" s="19">
        <v>3</v>
      </c>
      <c r="E166" s="19">
        <v>3</v>
      </c>
      <c r="F166" s="19">
        <v>3</v>
      </c>
      <c r="G166" s="19">
        <v>3</v>
      </c>
      <c r="H166" s="19">
        <v>3</v>
      </c>
      <c r="I166" s="19">
        <v>3</v>
      </c>
      <c r="J166" s="19">
        <v>3</v>
      </c>
      <c r="K166" s="19">
        <v>3</v>
      </c>
      <c r="L166" s="19">
        <v>3</v>
      </c>
      <c r="M166" s="19">
        <v>3</v>
      </c>
    </row>
    <row r="167" spans="1:13" x14ac:dyDescent="0.2">
      <c r="A167" s="18" t="s">
        <v>61</v>
      </c>
      <c r="B167" s="19"/>
      <c r="C167" s="19"/>
      <c r="D167" s="19"/>
      <c r="E167" s="19"/>
      <c r="F167" s="19"/>
      <c r="G167" s="19"/>
      <c r="H167" s="19"/>
      <c r="I167" s="19"/>
      <c r="J167" s="19"/>
      <c r="K167" s="19"/>
      <c r="L167" s="19"/>
      <c r="M167" s="19"/>
    </row>
    <row r="168" spans="1:13" x14ac:dyDescent="0.2">
      <c r="A168" s="18" t="s">
        <v>62</v>
      </c>
      <c r="B168" s="19">
        <v>0</v>
      </c>
      <c r="C168" s="19">
        <v>0</v>
      </c>
      <c r="D168" s="19">
        <v>0</v>
      </c>
      <c r="E168" s="19">
        <v>0</v>
      </c>
      <c r="F168" s="19">
        <v>0</v>
      </c>
      <c r="G168" s="19">
        <v>0.75</v>
      </c>
      <c r="H168" s="19">
        <v>1.5</v>
      </c>
      <c r="I168" s="19">
        <v>2.25</v>
      </c>
      <c r="J168" s="19">
        <v>3</v>
      </c>
      <c r="K168" s="19">
        <v>3</v>
      </c>
      <c r="L168" s="19">
        <v>3</v>
      </c>
      <c r="M168" s="19">
        <v>3</v>
      </c>
    </row>
    <row r="169" spans="1:13" x14ac:dyDescent="0.2">
      <c r="A169" s="18" t="s">
        <v>63</v>
      </c>
      <c r="B169" s="19"/>
      <c r="C169" s="19"/>
      <c r="D169" s="19"/>
      <c r="E169" s="19"/>
      <c r="F169" s="19"/>
      <c r="G169" s="19"/>
      <c r="H169" s="19"/>
      <c r="I169" s="19"/>
      <c r="J169" s="19"/>
      <c r="K169" s="19"/>
      <c r="L169" s="19"/>
      <c r="M169" s="19"/>
    </row>
    <row r="170" spans="1:13" x14ac:dyDescent="0.2">
      <c r="A170" s="18"/>
      <c r="B170" s="19"/>
      <c r="C170" s="19"/>
      <c r="D170" s="19"/>
      <c r="E170" s="19"/>
      <c r="F170" s="19"/>
      <c r="G170" s="19"/>
      <c r="H170" s="19"/>
      <c r="I170" s="19"/>
      <c r="J170" s="19"/>
      <c r="K170" s="19"/>
      <c r="L170" s="19"/>
      <c r="M170" s="19"/>
    </row>
    <row r="171" spans="1:13" x14ac:dyDescent="0.2">
      <c r="A171" s="18" t="s">
        <v>82</v>
      </c>
      <c r="B171" s="19"/>
      <c r="C171" s="19"/>
      <c r="D171" s="19"/>
      <c r="E171" s="19"/>
      <c r="F171" s="19"/>
      <c r="G171" s="19"/>
      <c r="H171" s="19"/>
      <c r="I171" s="19"/>
      <c r="J171" s="19"/>
      <c r="K171" s="19"/>
      <c r="L171" s="19"/>
      <c r="M171" s="19"/>
    </row>
    <row r="172" spans="1:13" x14ac:dyDescent="0.2">
      <c r="A172" s="18" t="s">
        <v>60</v>
      </c>
      <c r="B172" s="19">
        <f>B160+B166</f>
        <v>37.134500000000003</v>
      </c>
      <c r="C172" s="19">
        <f t="shared" ref="C172:M172" si="34">C160+C166</f>
        <v>40.441299999999998</v>
      </c>
      <c r="D172" s="19">
        <f t="shared" si="34"/>
        <v>38.047000000000004</v>
      </c>
      <c r="E172" s="19">
        <f t="shared" si="34"/>
        <v>42.558</v>
      </c>
      <c r="F172" s="19">
        <f t="shared" si="34"/>
        <v>48.804000000000009</v>
      </c>
      <c r="G172" s="19">
        <f t="shared" si="34"/>
        <v>45.1952</v>
      </c>
      <c r="H172" s="19">
        <f t="shared" si="34"/>
        <v>47.069000000000003</v>
      </c>
      <c r="I172" s="19">
        <f t="shared" si="34"/>
        <v>43.598999999999997</v>
      </c>
      <c r="J172" s="19">
        <f t="shared" si="34"/>
        <v>43.251999999999995</v>
      </c>
      <c r="K172" s="19">
        <f t="shared" si="34"/>
        <v>40.129000000000005</v>
      </c>
      <c r="L172" s="19">
        <f t="shared" si="34"/>
        <v>49.845000000000006</v>
      </c>
      <c r="M172" s="19">
        <f t="shared" si="34"/>
        <v>55.05</v>
      </c>
    </row>
    <row r="173" spans="1:13" x14ac:dyDescent="0.2">
      <c r="A173" s="18" t="s">
        <v>61</v>
      </c>
      <c r="B173" s="19"/>
      <c r="C173" s="19"/>
      <c r="D173" s="19"/>
      <c r="E173" s="19"/>
      <c r="F173" s="19"/>
      <c r="G173" s="19"/>
      <c r="H173" s="19"/>
      <c r="I173" s="19"/>
      <c r="J173" s="19"/>
      <c r="K173" s="19"/>
      <c r="L173" s="19"/>
      <c r="M173" s="19"/>
    </row>
    <row r="174" spans="1:13" x14ac:dyDescent="0.2">
      <c r="A174" s="18" t="s">
        <v>62</v>
      </c>
      <c r="B174" s="19">
        <f>B162+B168</f>
        <v>37.134500000000003</v>
      </c>
      <c r="C174" s="19">
        <f t="shared" ref="C174:L174" si="35">C162+C168</f>
        <v>35.437999999999995</v>
      </c>
      <c r="D174" s="19">
        <f t="shared" si="35"/>
        <v>33.93</v>
      </c>
      <c r="E174" s="19">
        <f t="shared" si="35"/>
        <v>31.667999999999999</v>
      </c>
      <c r="F174" s="19">
        <f t="shared" si="35"/>
        <v>33.93</v>
      </c>
      <c r="G174" s="19">
        <f t="shared" si="35"/>
        <v>38.416000000000004</v>
      </c>
      <c r="H174" s="19">
        <f t="shared" si="35"/>
        <v>35.984999999999999</v>
      </c>
      <c r="I174" s="19">
        <f t="shared" si="35"/>
        <v>36.33</v>
      </c>
      <c r="J174" s="19">
        <f t="shared" si="35"/>
        <v>35.965000000000003</v>
      </c>
      <c r="K174" s="19">
        <f t="shared" si="35"/>
        <v>41.170000000000009</v>
      </c>
      <c r="L174" s="19">
        <f t="shared" si="35"/>
        <v>38.741000000000007</v>
      </c>
      <c r="M174" s="19">
        <f>M162+M168</f>
        <v>39.782000000000004</v>
      </c>
    </row>
    <row r="175" spans="1:13" x14ac:dyDescent="0.2">
      <c r="A175" s="18" t="s">
        <v>63</v>
      </c>
      <c r="B175" s="19"/>
      <c r="C175" s="19"/>
      <c r="D175" s="19"/>
      <c r="E175" s="19"/>
      <c r="F175" s="19"/>
      <c r="G175" s="19"/>
      <c r="H175" s="19"/>
      <c r="I175" s="19"/>
      <c r="J175" s="19"/>
      <c r="K175" s="19"/>
      <c r="L175" s="19"/>
      <c r="M175" s="19"/>
    </row>
    <row r="176" spans="1:13" x14ac:dyDescent="0.2">
      <c r="A176" s="18"/>
      <c r="B176" s="19"/>
      <c r="C176" s="19"/>
      <c r="D176" s="19"/>
      <c r="E176" s="19"/>
      <c r="F176" s="19"/>
      <c r="G176" s="19"/>
      <c r="H176" s="19"/>
      <c r="I176" s="19"/>
      <c r="J176" s="19"/>
      <c r="K176" s="19"/>
      <c r="L176" s="19"/>
      <c r="M176" s="19"/>
    </row>
    <row r="177" spans="1:13" x14ac:dyDescent="0.2">
      <c r="A177" s="20"/>
      <c r="B177" s="19"/>
      <c r="C177" s="19"/>
      <c r="D177" s="19"/>
      <c r="E177" s="19"/>
      <c r="F177" s="19"/>
      <c r="G177" s="19"/>
      <c r="H177" s="19"/>
      <c r="I177" s="19"/>
      <c r="J177" s="19"/>
      <c r="K177" s="19"/>
      <c r="L177" s="19"/>
      <c r="M177" s="19"/>
    </row>
    <row r="178" spans="1:13" x14ac:dyDescent="0.2">
      <c r="A178" s="5"/>
      <c r="B178" s="6"/>
      <c r="C178" s="6"/>
      <c r="D178" s="6"/>
      <c r="E178" s="6"/>
      <c r="F178" s="6"/>
      <c r="G178" s="6"/>
      <c r="H178" s="6"/>
      <c r="I178" s="6"/>
      <c r="J178" s="6"/>
      <c r="K178" s="6"/>
      <c r="L178" s="6"/>
      <c r="M178" s="6"/>
    </row>
    <row r="179" spans="1:13" x14ac:dyDescent="0.2">
      <c r="D179" s="5"/>
    </row>
    <row r="180" spans="1:13" ht="14.25" x14ac:dyDescent="0.2">
      <c r="A180" s="23" t="s">
        <v>87</v>
      </c>
    </row>
    <row r="181" spans="1:13" ht="8.1" customHeight="1" x14ac:dyDescent="0.25">
      <c r="A181" s="22"/>
    </row>
    <row r="182" spans="1:13" ht="15" x14ac:dyDescent="0.25">
      <c r="A182" s="22" t="s">
        <v>88</v>
      </c>
    </row>
    <row r="183" spans="1:13" ht="15" x14ac:dyDescent="0.25">
      <c r="A183" s="22" t="s">
        <v>89</v>
      </c>
    </row>
    <row r="184" spans="1:13" ht="8.1" customHeight="1" x14ac:dyDescent="0.25">
      <c r="A184" s="22"/>
    </row>
    <row r="185" spans="1:13" ht="15" x14ac:dyDescent="0.25">
      <c r="A185" s="22" t="s">
        <v>90</v>
      </c>
    </row>
    <row r="186" spans="1:13" ht="15" x14ac:dyDescent="0.25">
      <c r="A186" s="22" t="s">
        <v>91</v>
      </c>
    </row>
    <row r="187" spans="1:13" ht="8.1" customHeight="1" x14ac:dyDescent="0.25">
      <c r="A187" s="22"/>
    </row>
    <row r="188" spans="1:13" ht="15" x14ac:dyDescent="0.25">
      <c r="A188" s="22" t="s">
        <v>99</v>
      </c>
    </row>
    <row r="189" spans="1:13" ht="18" x14ac:dyDescent="0.25">
      <c r="A189" s="22" t="s">
        <v>100</v>
      </c>
    </row>
    <row r="190" spans="1:13" ht="18" x14ac:dyDescent="0.25">
      <c r="A190" s="22" t="s">
        <v>101</v>
      </c>
    </row>
    <row r="191" spans="1:13" ht="18" x14ac:dyDescent="0.25">
      <c r="A191" s="22" t="s">
        <v>102</v>
      </c>
    </row>
    <row r="192" spans="1:13" ht="18" x14ac:dyDescent="0.25">
      <c r="A192" s="22" t="s">
        <v>103</v>
      </c>
    </row>
    <row r="193" spans="1:16" ht="18" x14ac:dyDescent="0.25">
      <c r="A193" s="22" t="s">
        <v>104</v>
      </c>
    </row>
    <row r="194" spans="1:16" ht="18" x14ac:dyDescent="0.25">
      <c r="A194" s="22" t="s">
        <v>105</v>
      </c>
    </row>
    <row r="195" spans="1:16" ht="18" x14ac:dyDescent="0.25">
      <c r="A195" s="22" t="s">
        <v>106</v>
      </c>
    </row>
    <row r="196" spans="1:16" ht="15" x14ac:dyDescent="0.25">
      <c r="A196" s="22"/>
    </row>
    <row r="197" spans="1:16" ht="15" x14ac:dyDescent="0.25">
      <c r="A197" s="24" t="s">
        <v>108</v>
      </c>
      <c r="B197" s="12"/>
      <c r="C197" s="12"/>
      <c r="D197" s="12"/>
      <c r="E197" s="16"/>
      <c r="F197" s="16"/>
      <c r="G197" s="16"/>
      <c r="H197" s="16"/>
      <c r="I197" s="16"/>
      <c r="J197" s="16"/>
      <c r="K197" s="16"/>
      <c r="L197" s="16"/>
      <c r="M197" s="16"/>
      <c r="N197" s="16"/>
      <c r="O197" s="16"/>
    </row>
    <row r="198" spans="1:16" ht="15" x14ac:dyDescent="0.25">
      <c r="A198" s="24" t="s">
        <v>107</v>
      </c>
      <c r="B198" s="12"/>
      <c r="C198" s="12"/>
      <c r="D198" s="12"/>
      <c r="E198" s="16"/>
    </row>
    <row r="199" spans="1:16" ht="15" x14ac:dyDescent="0.25">
      <c r="A199" s="22"/>
    </row>
    <row r="200" spans="1:16" ht="15" x14ac:dyDescent="0.25">
      <c r="A200" s="25" t="s">
        <v>109</v>
      </c>
      <c r="B200" s="18"/>
      <c r="C200" s="18"/>
      <c r="D200" s="18"/>
      <c r="E200" s="20"/>
      <c r="F200" s="20"/>
      <c r="G200" s="20"/>
      <c r="H200" s="20"/>
      <c r="I200" s="20"/>
      <c r="J200" s="20"/>
      <c r="K200" s="20"/>
      <c r="L200" s="20"/>
      <c r="M200" s="20"/>
      <c r="N200" s="20"/>
      <c r="O200" s="20"/>
    </row>
    <row r="201" spans="1:16" ht="15" x14ac:dyDescent="0.25">
      <c r="A201" s="25" t="s">
        <v>110</v>
      </c>
      <c r="B201" s="18"/>
      <c r="C201" s="18"/>
      <c r="D201" s="18"/>
      <c r="E201" s="20"/>
      <c r="F201" s="20"/>
      <c r="G201" s="20"/>
      <c r="H201" s="20"/>
      <c r="I201" s="20"/>
      <c r="J201" s="20"/>
      <c r="K201" s="20"/>
      <c r="L201" s="20"/>
      <c r="M201" s="20"/>
      <c r="N201" s="20"/>
      <c r="O201" s="20"/>
      <c r="P201" s="20"/>
    </row>
  </sheetData>
  <phoneticPr fontId="0" type="noConversion"/>
  <pageMargins left="0.75" right="0.75" top="1" bottom="1" header="0.5" footer="0.5"/>
  <pageSetup paperSize="9" scale="68" orientation="landscape" horizontalDpi="300" verticalDpi="300" r:id="rId1"/>
  <headerFooter alignWithMargins="0"/>
  <rowBreaks count="3" manualBreakCount="3">
    <brk id="51" max="29" man="1"/>
    <brk id="72" max="16383" man="1"/>
    <brk id="112" max="29" man="1"/>
  </rowBreaks>
  <colBreaks count="1" manualBreakCount="1">
    <brk id="16" max="16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
  <sheetViews>
    <sheetView tabSelected="1" zoomScaleNormal="100" workbookViewId="0">
      <selection activeCell="A2" sqref="A2:J3"/>
    </sheetView>
  </sheetViews>
  <sheetFormatPr defaultRowHeight="12.75" x14ac:dyDescent="0.2"/>
  <cols>
    <col min="2" max="3" width="5.7109375" customWidth="1"/>
    <col min="5" max="17" width="9.140625" style="5"/>
  </cols>
  <sheetData>
    <row r="1" spans="1:17" ht="15.75" x14ac:dyDescent="0.25">
      <c r="A1" s="26" t="s">
        <v>112</v>
      </c>
    </row>
    <row r="2" spans="1:17" ht="18.75" x14ac:dyDescent="0.3">
      <c r="A2" s="27" t="s">
        <v>113</v>
      </c>
      <c r="B2" s="28"/>
      <c r="C2" s="28"/>
      <c r="D2" s="28"/>
      <c r="E2" s="28"/>
      <c r="F2" s="28"/>
      <c r="G2" s="28"/>
      <c r="H2" s="29"/>
      <c r="I2" s="30"/>
      <c r="J2" s="30"/>
    </row>
    <row r="3" spans="1:17" ht="18.75" x14ac:dyDescent="0.3">
      <c r="A3" s="27" t="s">
        <v>114</v>
      </c>
      <c r="B3" s="28"/>
      <c r="C3" s="28"/>
      <c r="D3" s="28"/>
      <c r="E3" s="27" t="s">
        <v>115</v>
      </c>
      <c r="F3" s="28"/>
      <c r="G3" s="28"/>
      <c r="H3" s="29"/>
      <c r="I3" s="30"/>
      <c r="J3" s="30"/>
    </row>
    <row r="4" spans="1:17" ht="15" x14ac:dyDescent="0.2">
      <c r="A4" s="3"/>
    </row>
    <row r="5" spans="1:17" ht="15.75" x14ac:dyDescent="0.25">
      <c r="A5" s="26" t="s">
        <v>94</v>
      </c>
    </row>
    <row r="6" spans="1:17" ht="15" x14ac:dyDescent="0.2">
      <c r="A6" s="3"/>
    </row>
    <row r="7" spans="1:17" ht="15" x14ac:dyDescent="0.2">
      <c r="A7" s="3" t="s">
        <v>92</v>
      </c>
    </row>
    <row r="8" spans="1:17" ht="15" x14ac:dyDescent="0.2">
      <c r="A8" s="3"/>
    </row>
    <row r="9" spans="1:17" x14ac:dyDescent="0.2">
      <c r="A9" s="4" t="s">
        <v>86</v>
      </c>
      <c r="K9" s="9"/>
    </row>
    <row r="10" spans="1:17" x14ac:dyDescent="0.2">
      <c r="A10" s="4"/>
      <c r="K10" s="9"/>
    </row>
    <row r="11" spans="1:17" ht="13.5" thickBot="1" x14ac:dyDescent="0.25">
      <c r="F11" s="31" t="s">
        <v>48</v>
      </c>
      <c r="G11" s="31"/>
      <c r="H11" s="31"/>
      <c r="I11" s="31"/>
      <c r="J11" s="31"/>
    </row>
    <row r="12" spans="1:17" ht="13.5" thickBot="1" x14ac:dyDescent="0.25">
      <c r="F12" s="5" t="s">
        <v>14</v>
      </c>
      <c r="G12" s="5" t="s">
        <v>11</v>
      </c>
      <c r="H12" s="5" t="s">
        <v>14</v>
      </c>
      <c r="I12" s="5" t="s">
        <v>14</v>
      </c>
      <c r="J12" s="5" t="s">
        <v>11</v>
      </c>
      <c r="K12" s="32" t="s">
        <v>95</v>
      </c>
      <c r="L12" s="31"/>
      <c r="M12" s="31"/>
      <c r="N12" s="31"/>
      <c r="O12" s="31"/>
      <c r="P12" s="31"/>
      <c r="Q12" s="31"/>
    </row>
    <row r="13" spans="1:17" x14ac:dyDescent="0.2">
      <c r="F13" s="5" t="s">
        <v>23</v>
      </c>
      <c r="G13" s="5" t="s">
        <v>12</v>
      </c>
      <c r="H13" s="5" t="s">
        <v>12</v>
      </c>
      <c r="I13" s="5" t="s">
        <v>12</v>
      </c>
      <c r="J13" s="5" t="s">
        <v>12</v>
      </c>
      <c r="K13" s="5" t="s">
        <v>16</v>
      </c>
      <c r="L13" s="5" t="s">
        <v>18</v>
      </c>
      <c r="M13" s="5" t="s">
        <v>16</v>
      </c>
      <c r="N13" s="5" t="s">
        <v>19</v>
      </c>
      <c r="O13" s="5" t="s">
        <v>20</v>
      </c>
      <c r="P13" s="5" t="s">
        <v>19</v>
      </c>
      <c r="Q13" s="5" t="s">
        <v>20</v>
      </c>
    </row>
    <row r="14" spans="1:17" x14ac:dyDescent="0.2">
      <c r="A14" s="4" t="s">
        <v>98</v>
      </c>
      <c r="D14" t="s">
        <v>49</v>
      </c>
      <c r="F14" s="5" t="s">
        <v>15</v>
      </c>
      <c r="G14" s="5" t="s">
        <v>13</v>
      </c>
      <c r="H14" s="5" t="s">
        <v>15</v>
      </c>
      <c r="I14" s="5" t="s">
        <v>13</v>
      </c>
      <c r="J14" s="5" t="s">
        <v>15</v>
      </c>
      <c r="K14" s="5" t="s">
        <v>17</v>
      </c>
      <c r="L14" s="5" t="s">
        <v>17</v>
      </c>
      <c r="M14" s="5" t="s">
        <v>17</v>
      </c>
      <c r="N14" s="5" t="s">
        <v>17</v>
      </c>
      <c r="O14" s="5" t="s">
        <v>17</v>
      </c>
      <c r="P14" s="5" t="s">
        <v>17</v>
      </c>
      <c r="Q14" s="5" t="s">
        <v>17</v>
      </c>
    </row>
    <row r="15" spans="1:17" x14ac:dyDescent="0.2">
      <c r="A15" s="4" t="s">
        <v>96</v>
      </c>
      <c r="B15" t="s">
        <v>0</v>
      </c>
      <c r="C15" s="2" t="s">
        <v>1</v>
      </c>
      <c r="D15" t="s">
        <v>50</v>
      </c>
      <c r="E15" s="5">
        <v>1938</v>
      </c>
      <c r="G15" s="5" t="s">
        <v>2</v>
      </c>
      <c r="H15" s="5" t="s">
        <v>3</v>
      </c>
      <c r="I15" s="5" t="s">
        <v>4</v>
      </c>
      <c r="J15" s="5" t="s">
        <v>5</v>
      </c>
      <c r="K15" s="5" t="s">
        <v>6</v>
      </c>
      <c r="L15" s="5" t="s">
        <v>7</v>
      </c>
      <c r="M15" s="5" t="s">
        <v>8</v>
      </c>
      <c r="N15" s="5" t="s">
        <v>9</v>
      </c>
      <c r="O15" s="5" t="s">
        <v>10</v>
      </c>
      <c r="P15" s="5" t="s">
        <v>34</v>
      </c>
      <c r="Q15" s="5" t="s">
        <v>66</v>
      </c>
    </row>
    <row r="17" spans="1:17" x14ac:dyDescent="0.2">
      <c r="A17" s="1" t="s">
        <v>21</v>
      </c>
      <c r="B17" t="s">
        <v>27</v>
      </c>
      <c r="C17">
        <v>36</v>
      </c>
      <c r="D17">
        <v>0</v>
      </c>
      <c r="E17" s="10">
        <v>0.98499999999999999</v>
      </c>
      <c r="G17" s="10">
        <v>1.135</v>
      </c>
      <c r="H17" s="10">
        <v>1.04</v>
      </c>
      <c r="I17" s="10">
        <v>1.01</v>
      </c>
      <c r="J17" s="10">
        <v>1.1399999999999999</v>
      </c>
      <c r="K17" s="10">
        <v>1.216</v>
      </c>
      <c r="L17" s="5">
        <v>1.07</v>
      </c>
      <c r="M17" s="10">
        <v>1.1000000000000001</v>
      </c>
      <c r="N17" s="5">
        <v>1.17</v>
      </c>
      <c r="O17" s="5">
        <v>1.08</v>
      </c>
      <c r="P17" s="5">
        <v>1.39</v>
      </c>
      <c r="Q17" s="5">
        <v>1.32</v>
      </c>
    </row>
    <row r="18" spans="1:17" x14ac:dyDescent="0.2">
      <c r="A18" s="1" t="s">
        <v>35</v>
      </c>
      <c r="C18">
        <v>35</v>
      </c>
      <c r="D18" s="2" t="s">
        <v>36</v>
      </c>
      <c r="E18" s="10">
        <v>0.98499999999999999</v>
      </c>
      <c r="G18" s="10">
        <v>1.1160000000000001</v>
      </c>
      <c r="H18" s="10">
        <v>1.1000000000000001</v>
      </c>
      <c r="I18" s="10">
        <v>1.1200000000000001</v>
      </c>
      <c r="J18" s="10">
        <v>1.0900000000000001</v>
      </c>
      <c r="K18" s="10">
        <v>1.171</v>
      </c>
      <c r="L18" s="5">
        <v>1.08</v>
      </c>
      <c r="M18" s="5">
        <v>1.08</v>
      </c>
      <c r="N18" s="5">
        <v>1.0900000000000001</v>
      </c>
      <c r="O18" s="10">
        <v>1.2</v>
      </c>
      <c r="P18" s="10">
        <v>1.3</v>
      </c>
      <c r="Q18" s="5">
        <v>1.25</v>
      </c>
    </row>
    <row r="19" spans="1:17" x14ac:dyDescent="0.2">
      <c r="E19" s="10"/>
      <c r="G19" s="10"/>
      <c r="H19" s="10"/>
      <c r="I19" s="10"/>
      <c r="J19" s="10"/>
      <c r="K19" s="10"/>
    </row>
    <row r="20" spans="1:17" x14ac:dyDescent="0.2">
      <c r="B20" t="s">
        <v>28</v>
      </c>
      <c r="C20">
        <v>71</v>
      </c>
      <c r="D20">
        <v>0</v>
      </c>
      <c r="E20" s="10">
        <v>0.98</v>
      </c>
      <c r="G20" s="10">
        <v>1.1399999999999999</v>
      </c>
      <c r="H20" s="10">
        <v>1.1299999999999999</v>
      </c>
      <c r="I20" s="10">
        <v>1.04</v>
      </c>
      <c r="J20" s="10">
        <v>1.04</v>
      </c>
      <c r="K20" s="10">
        <v>1.1499999999999999</v>
      </c>
      <c r="L20" s="5">
        <v>1.1100000000000001</v>
      </c>
      <c r="M20" s="5">
        <v>1.1499999999999999</v>
      </c>
      <c r="N20" s="10">
        <v>1.2</v>
      </c>
      <c r="O20" s="5">
        <v>1.06</v>
      </c>
      <c r="P20" s="5">
        <v>1.64</v>
      </c>
      <c r="Q20" s="5">
        <v>1.41</v>
      </c>
    </row>
    <row r="21" spans="1:17" x14ac:dyDescent="0.2">
      <c r="C21">
        <v>72</v>
      </c>
      <c r="D21" s="2" t="s">
        <v>22</v>
      </c>
      <c r="E21" s="10">
        <v>0.98</v>
      </c>
      <c r="G21" s="10">
        <v>1.21</v>
      </c>
      <c r="H21" s="10">
        <v>1.2889999999999999</v>
      </c>
      <c r="I21" s="10">
        <v>1.17</v>
      </c>
      <c r="J21" s="10">
        <v>1.1100000000000001</v>
      </c>
      <c r="K21" s="10">
        <v>1.25</v>
      </c>
      <c r="L21" s="5">
        <v>1.21</v>
      </c>
      <c r="M21" s="5">
        <v>1.21</v>
      </c>
      <c r="N21" s="5">
        <v>1.36</v>
      </c>
      <c r="O21" s="5">
        <v>1.29</v>
      </c>
      <c r="P21" s="5">
        <v>1.64</v>
      </c>
      <c r="Q21" s="5">
        <v>1.59</v>
      </c>
    </row>
    <row r="22" spans="1:17" x14ac:dyDescent="0.2">
      <c r="E22" s="10"/>
      <c r="G22" s="10"/>
      <c r="H22" s="10"/>
      <c r="I22" s="10"/>
      <c r="J22" s="10"/>
      <c r="K22" s="10"/>
    </row>
    <row r="23" spans="1:17" x14ac:dyDescent="0.2">
      <c r="B23" t="s">
        <v>29</v>
      </c>
      <c r="C23">
        <v>51</v>
      </c>
      <c r="D23">
        <v>0</v>
      </c>
      <c r="E23" s="10">
        <v>1.1140000000000001</v>
      </c>
      <c r="G23" s="10">
        <v>1.1399999999999999</v>
      </c>
      <c r="H23" s="10">
        <v>1.083</v>
      </c>
      <c r="I23" s="10">
        <v>1.08</v>
      </c>
      <c r="J23" s="10">
        <v>1.1779999999999999</v>
      </c>
      <c r="K23" s="10">
        <v>1.034</v>
      </c>
      <c r="L23" s="5">
        <v>1.22</v>
      </c>
      <c r="M23" s="5">
        <v>1.1599999999999999</v>
      </c>
      <c r="N23" s="5">
        <v>1.58</v>
      </c>
      <c r="O23" s="5">
        <v>1.31</v>
      </c>
      <c r="P23" s="5">
        <v>1.61</v>
      </c>
      <c r="Q23" s="5">
        <v>1.51</v>
      </c>
    </row>
    <row r="24" spans="1:17" x14ac:dyDescent="0.2">
      <c r="C24">
        <v>52</v>
      </c>
      <c r="D24" s="2" t="s">
        <v>22</v>
      </c>
      <c r="E24" s="10">
        <v>1.1140000000000001</v>
      </c>
      <c r="G24" s="10">
        <v>1.31</v>
      </c>
      <c r="H24" s="10">
        <v>1.1739999999999999</v>
      </c>
      <c r="I24" s="10">
        <v>1.26</v>
      </c>
      <c r="J24" s="10">
        <v>1.2649999999999999</v>
      </c>
      <c r="K24" s="10">
        <v>1.268</v>
      </c>
      <c r="L24" s="5">
        <v>1.29</v>
      </c>
      <c r="M24" s="5">
        <v>1.31</v>
      </c>
      <c r="N24" s="5">
        <v>1.63</v>
      </c>
      <c r="O24" s="5">
        <v>1.45</v>
      </c>
      <c r="P24" s="5">
        <v>1.82</v>
      </c>
      <c r="Q24" s="5">
        <v>1.52</v>
      </c>
    </row>
    <row r="25" spans="1:17" x14ac:dyDescent="0.2">
      <c r="E25" s="10"/>
      <c r="G25" s="10"/>
      <c r="H25" s="10"/>
      <c r="I25" s="10"/>
      <c r="J25" s="10"/>
      <c r="K25" s="10"/>
    </row>
    <row r="26" spans="1:17" x14ac:dyDescent="0.2">
      <c r="B26" t="s">
        <v>30</v>
      </c>
      <c r="C26">
        <v>27</v>
      </c>
      <c r="D26">
        <v>0</v>
      </c>
      <c r="E26" s="10">
        <v>0.88800000000000001</v>
      </c>
      <c r="G26" s="10">
        <v>0.93</v>
      </c>
      <c r="H26" s="10">
        <v>0.85</v>
      </c>
      <c r="I26" s="10">
        <v>0.96</v>
      </c>
      <c r="J26" s="10">
        <v>1.046</v>
      </c>
      <c r="K26" s="10">
        <v>0.97199999999999998</v>
      </c>
      <c r="L26" s="5">
        <v>1.0900000000000001</v>
      </c>
      <c r="M26" s="5">
        <v>1.08</v>
      </c>
      <c r="N26" s="5">
        <v>1.19</v>
      </c>
      <c r="O26" s="5">
        <v>1.06</v>
      </c>
      <c r="P26" s="5">
        <v>1.41</v>
      </c>
      <c r="Q26" s="5">
        <v>1.17</v>
      </c>
    </row>
    <row r="27" spans="1:17" x14ac:dyDescent="0.2">
      <c r="C27">
        <v>28</v>
      </c>
      <c r="D27" s="2" t="s">
        <v>22</v>
      </c>
      <c r="E27" s="10">
        <v>0.88800000000000001</v>
      </c>
      <c r="G27" s="10">
        <v>1.0900000000000001</v>
      </c>
      <c r="H27" s="10">
        <v>1.1000000000000001</v>
      </c>
      <c r="I27" s="10">
        <v>1.17</v>
      </c>
      <c r="J27" s="10">
        <v>1.1759999999999999</v>
      </c>
      <c r="K27" s="10">
        <v>1.1519999999999999</v>
      </c>
      <c r="L27" s="10">
        <v>1.4</v>
      </c>
      <c r="M27" s="5">
        <v>1.28</v>
      </c>
      <c r="N27" s="5">
        <v>1.44</v>
      </c>
      <c r="O27" s="5">
        <v>1.32</v>
      </c>
      <c r="P27" s="5">
        <v>1.54</v>
      </c>
      <c r="Q27" s="5">
        <v>1.35</v>
      </c>
    </row>
    <row r="28" spans="1:17" x14ac:dyDescent="0.2">
      <c r="E28" s="10"/>
    </row>
    <row r="29" spans="1:17" x14ac:dyDescent="0.2">
      <c r="B29" t="s">
        <v>31</v>
      </c>
      <c r="C29">
        <v>9</v>
      </c>
      <c r="D29">
        <v>0</v>
      </c>
      <c r="E29" s="10">
        <v>0.92900000000000005</v>
      </c>
      <c r="G29" s="5">
        <v>0.71</v>
      </c>
      <c r="H29" s="5">
        <v>0.76</v>
      </c>
      <c r="I29" s="5">
        <v>0.86</v>
      </c>
      <c r="J29" s="5">
        <v>0.82699999999999996</v>
      </c>
      <c r="K29" s="5">
        <v>0.79</v>
      </c>
      <c r="L29" s="5">
        <v>0.86</v>
      </c>
      <c r="M29" s="5">
        <v>0.88</v>
      </c>
      <c r="N29" s="10">
        <v>1.1000000000000001</v>
      </c>
      <c r="O29" s="5">
        <v>0.85</v>
      </c>
      <c r="P29" s="5">
        <v>1.1100000000000001</v>
      </c>
      <c r="Q29" s="5">
        <v>0.92</v>
      </c>
    </row>
    <row r="30" spans="1:17" x14ac:dyDescent="0.2">
      <c r="C30">
        <v>10</v>
      </c>
      <c r="D30" s="2" t="s">
        <v>22</v>
      </c>
      <c r="E30" s="10">
        <v>0.92900000000000005</v>
      </c>
      <c r="G30" s="5">
        <v>0.86</v>
      </c>
      <c r="H30" s="5">
        <v>0.88</v>
      </c>
      <c r="I30" s="5">
        <v>1.03</v>
      </c>
      <c r="J30" s="10">
        <v>0.97899999999999998</v>
      </c>
      <c r="K30" s="5">
        <v>0.92</v>
      </c>
      <c r="L30" s="10">
        <v>1</v>
      </c>
      <c r="M30" s="5">
        <v>1.01</v>
      </c>
      <c r="N30" s="5">
        <v>1.1399999999999999</v>
      </c>
      <c r="O30" s="5">
        <v>1.03</v>
      </c>
      <c r="P30" s="10">
        <v>1.2</v>
      </c>
      <c r="Q30" s="5">
        <v>1.01</v>
      </c>
    </row>
    <row r="32" spans="1:17" x14ac:dyDescent="0.2">
      <c r="D32" t="s">
        <v>24</v>
      </c>
      <c r="E32" s="10">
        <f>(E17+E20+E23+E26+E29)/5</f>
        <v>0.97919999999999996</v>
      </c>
      <c r="G32" s="6">
        <f>(G17+G20+G23+G26+G29)/5</f>
        <v>1.0109999999999999</v>
      </c>
      <c r="H32" s="6">
        <f t="shared" ref="H32:Q32" si="0">(H17+H20+H23+H26+H29)/5</f>
        <v>0.97259999999999991</v>
      </c>
      <c r="I32" s="6">
        <f t="shared" si="0"/>
        <v>0.99</v>
      </c>
      <c r="J32" s="6">
        <f t="shared" si="0"/>
        <v>1.0462</v>
      </c>
      <c r="K32" s="6">
        <f t="shared" si="0"/>
        <v>1.0324</v>
      </c>
      <c r="L32" s="6">
        <f t="shared" si="0"/>
        <v>1.07</v>
      </c>
      <c r="M32" s="6">
        <f t="shared" si="0"/>
        <v>1.0740000000000001</v>
      </c>
      <c r="N32" s="6">
        <f t="shared" si="0"/>
        <v>1.248</v>
      </c>
      <c r="O32" s="6">
        <f t="shared" si="0"/>
        <v>1.0719999999999998</v>
      </c>
      <c r="P32" s="6">
        <f t="shared" si="0"/>
        <v>1.4319999999999999</v>
      </c>
      <c r="Q32" s="6">
        <f t="shared" si="0"/>
        <v>1.266</v>
      </c>
    </row>
    <row r="33" spans="1:17" x14ac:dyDescent="0.2">
      <c r="D33" t="s">
        <v>25</v>
      </c>
      <c r="E33" s="10">
        <f>(E18+E21+E24+E27+E30)/5</f>
        <v>0.97919999999999996</v>
      </c>
      <c r="G33" s="6">
        <f>(G18+G21+G24+G27+G30)/5</f>
        <v>1.1172</v>
      </c>
      <c r="H33" s="6">
        <f t="shared" ref="H33:Q33" si="1">(H18+H21+H24+H27+H30)/5</f>
        <v>1.1086</v>
      </c>
      <c r="I33" s="6">
        <f t="shared" si="1"/>
        <v>1.1499999999999999</v>
      </c>
      <c r="J33" s="6">
        <f t="shared" si="1"/>
        <v>1.1240000000000001</v>
      </c>
      <c r="K33" s="6">
        <f t="shared" si="1"/>
        <v>1.1522000000000001</v>
      </c>
      <c r="L33" s="6">
        <f t="shared" si="1"/>
        <v>1.1960000000000002</v>
      </c>
      <c r="M33" s="6">
        <f t="shared" si="1"/>
        <v>1.1779999999999999</v>
      </c>
      <c r="N33" s="6">
        <f t="shared" si="1"/>
        <v>1.3319999999999999</v>
      </c>
      <c r="O33" s="6">
        <f t="shared" si="1"/>
        <v>1.2580000000000002</v>
      </c>
      <c r="P33" s="6">
        <f t="shared" si="1"/>
        <v>1.5</v>
      </c>
      <c r="Q33" s="6">
        <f t="shared" si="1"/>
        <v>1.3439999999999999</v>
      </c>
    </row>
    <row r="35" spans="1:17" x14ac:dyDescent="0.2">
      <c r="E35" s="5">
        <v>1938</v>
      </c>
      <c r="F35" s="5" t="s">
        <v>2</v>
      </c>
      <c r="G35" s="5" t="s">
        <v>3</v>
      </c>
      <c r="H35" s="5" t="s">
        <v>4</v>
      </c>
      <c r="I35" s="5" t="s">
        <v>5</v>
      </c>
      <c r="J35" s="5" t="s">
        <v>6</v>
      </c>
      <c r="K35" s="5" t="s">
        <v>7</v>
      </c>
      <c r="L35" s="5" t="s">
        <v>8</v>
      </c>
      <c r="M35" s="5" t="s">
        <v>9</v>
      </c>
      <c r="N35" s="5" t="s">
        <v>10</v>
      </c>
      <c r="O35" s="5" t="s">
        <v>34</v>
      </c>
      <c r="P35" s="5" t="s">
        <v>66</v>
      </c>
    </row>
    <row r="37" spans="1:17" x14ac:dyDescent="0.2">
      <c r="A37" s="1" t="s">
        <v>26</v>
      </c>
      <c r="B37" t="s">
        <v>27</v>
      </c>
      <c r="C37">
        <v>37</v>
      </c>
      <c r="D37">
        <v>0</v>
      </c>
      <c r="E37" s="10">
        <v>0.98499999999999999</v>
      </c>
      <c r="F37" s="10">
        <v>0.92800000000000005</v>
      </c>
      <c r="G37" s="10">
        <v>0.89</v>
      </c>
      <c r="H37" s="10">
        <v>0.86</v>
      </c>
      <c r="I37" s="10">
        <v>0.93</v>
      </c>
      <c r="J37" s="10">
        <v>0.97</v>
      </c>
      <c r="K37" s="5">
        <v>0.96</v>
      </c>
      <c r="L37" s="5">
        <v>1.0900000000000001</v>
      </c>
      <c r="M37" s="5">
        <v>1.04</v>
      </c>
      <c r="N37" s="5">
        <v>1.03</v>
      </c>
      <c r="O37" s="5">
        <v>1.22</v>
      </c>
      <c r="P37" s="5">
        <v>1.27</v>
      </c>
    </row>
    <row r="38" spans="1:17" x14ac:dyDescent="0.2">
      <c r="A38" s="1" t="s">
        <v>35</v>
      </c>
      <c r="C38">
        <v>38</v>
      </c>
      <c r="D38" s="2" t="s">
        <v>22</v>
      </c>
      <c r="E38" s="10">
        <v>0.98499999999999999</v>
      </c>
      <c r="F38" s="10">
        <v>1.0469999999999999</v>
      </c>
      <c r="G38" s="10">
        <v>0.92</v>
      </c>
      <c r="H38" s="10">
        <v>0.95</v>
      </c>
      <c r="I38" s="10">
        <v>1.07</v>
      </c>
      <c r="J38" s="10">
        <v>1.0900000000000001</v>
      </c>
      <c r="K38" s="5">
        <v>1.1100000000000001</v>
      </c>
      <c r="L38" s="5">
        <v>1.23</v>
      </c>
      <c r="M38" s="5">
        <v>1.1399999999999999</v>
      </c>
      <c r="N38" s="5">
        <v>1.1299999999999999</v>
      </c>
      <c r="O38" s="5">
        <v>1.45</v>
      </c>
      <c r="P38" s="5">
        <v>1.74</v>
      </c>
    </row>
    <row r="39" spans="1:17" x14ac:dyDescent="0.2">
      <c r="E39" s="10"/>
      <c r="F39" s="10"/>
      <c r="G39" s="10"/>
      <c r="H39" s="10"/>
      <c r="I39" s="10"/>
      <c r="J39" s="10"/>
    </row>
    <row r="40" spans="1:17" x14ac:dyDescent="0.2">
      <c r="B40" t="s">
        <v>28</v>
      </c>
      <c r="C40">
        <v>69</v>
      </c>
      <c r="D40">
        <v>0</v>
      </c>
      <c r="E40" s="10">
        <v>0.98</v>
      </c>
      <c r="F40" s="10">
        <v>0.93</v>
      </c>
      <c r="G40" s="10">
        <v>0.95</v>
      </c>
      <c r="H40" s="10">
        <v>0.91</v>
      </c>
      <c r="I40" s="10">
        <v>0.99</v>
      </c>
      <c r="J40" s="10">
        <v>0.94099999999999995</v>
      </c>
      <c r="K40" s="5">
        <v>0.91</v>
      </c>
      <c r="L40" s="5">
        <v>1.1399999999999999</v>
      </c>
      <c r="M40" s="5">
        <v>1.01</v>
      </c>
      <c r="N40" s="5">
        <v>1.06</v>
      </c>
      <c r="O40" s="5">
        <v>1.22</v>
      </c>
      <c r="P40" s="5">
        <v>1.29</v>
      </c>
    </row>
    <row r="41" spans="1:17" x14ac:dyDescent="0.2">
      <c r="C41">
        <v>70</v>
      </c>
      <c r="D41" s="2" t="s">
        <v>22</v>
      </c>
      <c r="E41" s="10">
        <v>0.98</v>
      </c>
      <c r="F41" s="10">
        <v>1.08</v>
      </c>
      <c r="G41" s="10">
        <v>1.141</v>
      </c>
      <c r="H41" s="10">
        <v>1.01</v>
      </c>
      <c r="I41" s="10">
        <v>1.1299999999999999</v>
      </c>
      <c r="J41" s="10">
        <v>1.1120000000000001</v>
      </c>
      <c r="K41" s="5">
        <v>1.04</v>
      </c>
      <c r="L41" s="5">
        <v>1.17</v>
      </c>
      <c r="M41" s="5">
        <v>1.1200000000000001</v>
      </c>
      <c r="N41" s="5">
        <v>1.1599999999999999</v>
      </c>
      <c r="O41" s="5">
        <v>1.24</v>
      </c>
      <c r="P41" s="5">
        <v>1.49</v>
      </c>
    </row>
    <row r="42" spans="1:17" x14ac:dyDescent="0.2">
      <c r="E42" s="10"/>
      <c r="F42" s="10"/>
      <c r="G42" s="10"/>
      <c r="H42" s="10"/>
      <c r="I42" s="10"/>
      <c r="J42" s="10"/>
    </row>
    <row r="43" spans="1:17" x14ac:dyDescent="0.2">
      <c r="B43" t="s">
        <v>29</v>
      </c>
      <c r="C43">
        <v>61</v>
      </c>
      <c r="D43">
        <v>0</v>
      </c>
      <c r="E43" s="10">
        <v>1.1140000000000001</v>
      </c>
      <c r="F43" s="10">
        <v>1.06</v>
      </c>
      <c r="G43" s="10">
        <v>1.008</v>
      </c>
      <c r="H43" s="10">
        <v>1.04</v>
      </c>
      <c r="I43" s="10">
        <v>0.98699999999999999</v>
      </c>
      <c r="J43" s="10">
        <v>0.99099999999999999</v>
      </c>
      <c r="K43" s="5">
        <v>0.97</v>
      </c>
      <c r="L43" s="5">
        <v>1.04</v>
      </c>
      <c r="M43" s="5">
        <v>1.1499999999999999</v>
      </c>
      <c r="N43" s="10">
        <v>1.1000000000000001</v>
      </c>
      <c r="O43" s="10">
        <v>1.2</v>
      </c>
      <c r="P43" s="5">
        <v>1.24</v>
      </c>
    </row>
    <row r="44" spans="1:17" x14ac:dyDescent="0.2">
      <c r="C44">
        <v>62</v>
      </c>
      <c r="D44" s="2" t="s">
        <v>22</v>
      </c>
      <c r="E44" s="10">
        <v>1.1140000000000001</v>
      </c>
      <c r="F44" s="10">
        <v>1.22</v>
      </c>
      <c r="G44" s="10">
        <v>1.149</v>
      </c>
      <c r="H44" s="10">
        <v>1.25</v>
      </c>
      <c r="I44" s="10">
        <v>1.1619999999999999</v>
      </c>
      <c r="J44" s="10">
        <v>1.133</v>
      </c>
      <c r="K44" s="5">
        <v>1.1399999999999999</v>
      </c>
      <c r="L44" s="5">
        <v>1.28</v>
      </c>
      <c r="M44" s="5">
        <v>1.28</v>
      </c>
      <c r="N44" s="5">
        <v>1.23</v>
      </c>
      <c r="O44" s="5">
        <v>1.37</v>
      </c>
      <c r="P44" s="5">
        <v>1.34</v>
      </c>
    </row>
    <row r="45" spans="1:17" x14ac:dyDescent="0.2">
      <c r="E45" s="10"/>
      <c r="F45" s="10"/>
      <c r="G45" s="10"/>
      <c r="H45" s="10"/>
      <c r="I45" s="10"/>
      <c r="J45" s="10"/>
    </row>
    <row r="46" spans="1:17" x14ac:dyDescent="0.2">
      <c r="B46" t="s">
        <v>30</v>
      </c>
      <c r="C46">
        <v>26</v>
      </c>
      <c r="D46">
        <v>0</v>
      </c>
      <c r="E46" s="10">
        <v>0.88800000000000001</v>
      </c>
      <c r="F46" s="10">
        <v>0.94</v>
      </c>
      <c r="G46" s="10">
        <v>0.79</v>
      </c>
      <c r="H46" s="10">
        <v>0.81</v>
      </c>
      <c r="I46" s="10">
        <v>0.871</v>
      </c>
      <c r="J46" s="10">
        <v>0.88100000000000001</v>
      </c>
      <c r="K46" s="5">
        <v>0.95</v>
      </c>
      <c r="L46" s="5">
        <v>1.01</v>
      </c>
      <c r="M46" s="5">
        <v>1.22</v>
      </c>
      <c r="N46" s="5">
        <v>1.31</v>
      </c>
      <c r="O46" s="10">
        <v>1.1000000000000001</v>
      </c>
      <c r="P46" s="10">
        <v>1.3</v>
      </c>
    </row>
    <row r="47" spans="1:17" x14ac:dyDescent="0.2">
      <c r="C47">
        <v>25</v>
      </c>
      <c r="D47" s="2" t="s">
        <v>22</v>
      </c>
      <c r="E47" s="10">
        <v>0.88800000000000001</v>
      </c>
      <c r="F47" s="10">
        <v>0.97</v>
      </c>
      <c r="G47" s="10">
        <v>0.92</v>
      </c>
      <c r="H47" s="10">
        <v>0.95</v>
      </c>
      <c r="I47" s="10">
        <v>1.0149999999999999</v>
      </c>
      <c r="J47" s="10">
        <v>0.98099999999999998</v>
      </c>
      <c r="K47" s="5">
        <v>1.04</v>
      </c>
      <c r="L47" s="5">
        <v>1.06</v>
      </c>
      <c r="M47" s="5">
        <v>1.1499999999999999</v>
      </c>
      <c r="N47" s="5">
        <v>1.24</v>
      </c>
      <c r="O47" s="5">
        <v>1.1499999999999999</v>
      </c>
      <c r="P47" s="5">
        <v>1.37</v>
      </c>
    </row>
    <row r="48" spans="1:17" x14ac:dyDescent="0.2">
      <c r="E48" s="10"/>
      <c r="F48" s="10"/>
      <c r="G48" s="10"/>
      <c r="H48" s="10"/>
      <c r="I48" s="10"/>
      <c r="J48" s="10"/>
    </row>
    <row r="49" spans="1:17" x14ac:dyDescent="0.2">
      <c r="B49" t="s">
        <v>31</v>
      </c>
      <c r="C49">
        <v>12</v>
      </c>
      <c r="D49">
        <v>0</v>
      </c>
      <c r="E49" s="10">
        <v>0.92900000000000005</v>
      </c>
      <c r="F49" s="5">
        <v>0.99</v>
      </c>
      <c r="G49" s="5">
        <v>1.02</v>
      </c>
      <c r="H49" s="5">
        <v>1.01</v>
      </c>
      <c r="I49" s="5">
        <v>1.0980000000000001</v>
      </c>
      <c r="J49" s="10">
        <v>1.1000000000000001</v>
      </c>
      <c r="K49" s="5">
        <v>1.01</v>
      </c>
      <c r="L49" s="5">
        <v>1.24</v>
      </c>
      <c r="M49" s="5">
        <v>1.35</v>
      </c>
      <c r="N49" s="5">
        <v>1.22</v>
      </c>
      <c r="O49" s="5">
        <v>1.28</v>
      </c>
      <c r="P49" s="5">
        <v>1.33</v>
      </c>
    </row>
    <row r="50" spans="1:17" x14ac:dyDescent="0.2">
      <c r="C50">
        <v>11</v>
      </c>
      <c r="D50" s="2" t="s">
        <v>22</v>
      </c>
      <c r="E50" s="10">
        <v>0.92900000000000005</v>
      </c>
      <c r="F50" s="5">
        <v>1.05</v>
      </c>
      <c r="G50" s="5">
        <v>1.02</v>
      </c>
      <c r="H50" s="5">
        <v>0.94</v>
      </c>
      <c r="I50" s="5">
        <v>1.085</v>
      </c>
      <c r="J50" s="5">
        <v>1.04</v>
      </c>
      <c r="K50" s="10">
        <v>1</v>
      </c>
      <c r="L50" s="5">
        <v>1.1200000000000001</v>
      </c>
      <c r="M50" s="5">
        <v>1.22</v>
      </c>
      <c r="N50" s="5">
        <v>1.36</v>
      </c>
      <c r="O50" s="5">
        <v>1.21</v>
      </c>
      <c r="P50" s="10">
        <v>1.4</v>
      </c>
    </row>
    <row r="52" spans="1:17" x14ac:dyDescent="0.2">
      <c r="D52" t="s">
        <v>24</v>
      </c>
      <c r="E52" s="10">
        <f t="shared" ref="E52:G53" si="2">(E37+E40+E43+E46+E49)/5</f>
        <v>0.97919999999999996</v>
      </c>
      <c r="F52" s="6">
        <f t="shared" si="2"/>
        <v>0.96960000000000002</v>
      </c>
      <c r="G52" s="6">
        <f t="shared" si="2"/>
        <v>0.93159999999999987</v>
      </c>
      <c r="H52" s="6">
        <f t="shared" ref="H52:P52" si="3">(H37+H40+H43+H46+H49)/5</f>
        <v>0.92599999999999993</v>
      </c>
      <c r="I52" s="6">
        <f t="shared" si="3"/>
        <v>0.97520000000000007</v>
      </c>
      <c r="J52" s="6">
        <f t="shared" si="3"/>
        <v>0.97660000000000013</v>
      </c>
      <c r="K52" s="6">
        <f t="shared" si="3"/>
        <v>0.96</v>
      </c>
      <c r="L52" s="6">
        <f t="shared" si="3"/>
        <v>1.1040000000000001</v>
      </c>
      <c r="M52" s="6">
        <f t="shared" si="3"/>
        <v>1.1539999999999999</v>
      </c>
      <c r="N52" s="6">
        <f t="shared" si="3"/>
        <v>1.1439999999999999</v>
      </c>
      <c r="O52" s="6">
        <f t="shared" si="3"/>
        <v>1.2040000000000002</v>
      </c>
      <c r="P52" s="6">
        <f t="shared" si="3"/>
        <v>1.286</v>
      </c>
    </row>
    <row r="53" spans="1:17" x14ac:dyDescent="0.2">
      <c r="D53" t="s">
        <v>25</v>
      </c>
      <c r="E53" s="10">
        <f t="shared" si="2"/>
        <v>0.97919999999999996</v>
      </c>
      <c r="F53" s="6">
        <f t="shared" si="2"/>
        <v>1.0733999999999999</v>
      </c>
      <c r="G53" s="6">
        <f t="shared" si="2"/>
        <v>1.03</v>
      </c>
      <c r="H53" s="6">
        <f t="shared" ref="H53:O53" si="4">(H38+H41+H44+H47+H50)/5</f>
        <v>1.02</v>
      </c>
      <c r="I53" s="6">
        <f t="shared" si="4"/>
        <v>1.0924</v>
      </c>
      <c r="J53" s="6">
        <f t="shared" si="4"/>
        <v>1.0711999999999999</v>
      </c>
      <c r="K53" s="6">
        <f t="shared" si="4"/>
        <v>1.0660000000000001</v>
      </c>
      <c r="L53" s="6">
        <f t="shared" si="4"/>
        <v>1.1720000000000002</v>
      </c>
      <c r="M53" s="6">
        <f t="shared" si="4"/>
        <v>1.1819999999999999</v>
      </c>
      <c r="N53" s="6">
        <f t="shared" si="4"/>
        <v>1.224</v>
      </c>
      <c r="O53" s="6">
        <f t="shared" si="4"/>
        <v>1.2840000000000003</v>
      </c>
      <c r="P53" s="6">
        <f>(P38+P41+P44+P47+P50)/5</f>
        <v>1.468</v>
      </c>
    </row>
    <row r="55" spans="1:17" x14ac:dyDescent="0.2">
      <c r="C55" t="s">
        <v>32</v>
      </c>
      <c r="G55" s="6">
        <f>(G32+G52)/2</f>
        <v>0.97129999999999983</v>
      </c>
      <c r="H55" s="6">
        <f t="shared" ref="H55:M55" si="5">(H32+H52)/2</f>
        <v>0.94929999999999992</v>
      </c>
      <c r="I55" s="6">
        <f t="shared" si="5"/>
        <v>0.98260000000000003</v>
      </c>
      <c r="J55" s="6">
        <f t="shared" si="5"/>
        <v>1.0114000000000001</v>
      </c>
      <c r="K55" s="6">
        <f t="shared" si="5"/>
        <v>0.99619999999999997</v>
      </c>
      <c r="L55" s="6">
        <f t="shared" si="5"/>
        <v>1.0870000000000002</v>
      </c>
      <c r="M55" s="6">
        <f t="shared" si="5"/>
        <v>1.1139999999999999</v>
      </c>
      <c r="N55" s="6">
        <f>(N32+N52)/2</f>
        <v>1.196</v>
      </c>
      <c r="O55" s="6">
        <f>(O32+O52)/2</f>
        <v>1.1379999999999999</v>
      </c>
      <c r="P55" s="6">
        <f>(P32+P52)/2</f>
        <v>1.359</v>
      </c>
    </row>
    <row r="56" spans="1:17" x14ac:dyDescent="0.2">
      <c r="C56" t="s">
        <v>33</v>
      </c>
      <c r="G56" s="6">
        <f>(G33+G53)/2</f>
        <v>1.0735999999999999</v>
      </c>
      <c r="H56" s="6">
        <f t="shared" ref="H56:P56" si="6">(H33+H53)/2</f>
        <v>1.0643</v>
      </c>
      <c r="I56" s="6">
        <f t="shared" si="6"/>
        <v>1.1212</v>
      </c>
      <c r="J56" s="6">
        <f t="shared" si="6"/>
        <v>1.0975999999999999</v>
      </c>
      <c r="K56" s="6">
        <f t="shared" si="6"/>
        <v>1.1091000000000002</v>
      </c>
      <c r="L56" s="6">
        <f t="shared" si="6"/>
        <v>1.1840000000000002</v>
      </c>
      <c r="M56" s="6">
        <f t="shared" si="6"/>
        <v>1.18</v>
      </c>
      <c r="N56" s="6">
        <f t="shared" si="6"/>
        <v>1.278</v>
      </c>
      <c r="O56" s="6">
        <f t="shared" si="6"/>
        <v>1.2710000000000004</v>
      </c>
      <c r="P56" s="6">
        <f t="shared" si="6"/>
        <v>1.484</v>
      </c>
    </row>
    <row r="57" spans="1:17" x14ac:dyDescent="0.2">
      <c r="G57" s="10"/>
      <c r="H57" s="10"/>
      <c r="I57" s="10"/>
      <c r="J57" s="10"/>
      <c r="K57" s="10"/>
      <c r="L57" s="10"/>
      <c r="M57" s="10"/>
      <c r="N57" s="10"/>
    </row>
    <row r="59" spans="1:17" x14ac:dyDescent="0.2">
      <c r="E59" s="5">
        <v>1938</v>
      </c>
      <c r="G59" s="5" t="s">
        <v>2</v>
      </c>
      <c r="H59" s="5" t="s">
        <v>3</v>
      </c>
      <c r="I59" s="5" t="s">
        <v>4</v>
      </c>
      <c r="J59" s="5" t="s">
        <v>5</v>
      </c>
      <c r="K59" s="5" t="s">
        <v>6</v>
      </c>
      <c r="L59" s="5" t="s">
        <v>7</v>
      </c>
      <c r="M59" s="5" t="s">
        <v>8</v>
      </c>
      <c r="N59" s="5" t="s">
        <v>9</v>
      </c>
      <c r="O59" s="5" t="s">
        <v>10</v>
      </c>
      <c r="P59" s="5" t="s">
        <v>34</v>
      </c>
      <c r="Q59" s="5" t="s">
        <v>66</v>
      </c>
    </row>
    <row r="61" spans="1:17" x14ac:dyDescent="0.2">
      <c r="A61" s="1" t="s">
        <v>21</v>
      </c>
      <c r="B61" t="s">
        <v>27</v>
      </c>
      <c r="C61">
        <v>47</v>
      </c>
      <c r="D61">
        <v>0</v>
      </c>
      <c r="E61" s="10">
        <v>0.98499999999999999</v>
      </c>
      <c r="G61" s="10">
        <v>0.97299999999999998</v>
      </c>
      <c r="H61" s="10">
        <v>0.95</v>
      </c>
      <c r="I61" s="10">
        <v>0.98</v>
      </c>
      <c r="J61" s="10">
        <v>1.23</v>
      </c>
      <c r="K61" s="10">
        <v>1.018</v>
      </c>
      <c r="L61" s="10">
        <v>1.1000000000000001</v>
      </c>
      <c r="M61" s="5">
        <v>1.1100000000000001</v>
      </c>
      <c r="N61" s="5">
        <v>1.1499999999999999</v>
      </c>
      <c r="O61" s="5">
        <v>1.07</v>
      </c>
      <c r="P61" s="5">
        <v>1.28</v>
      </c>
      <c r="Q61" s="5">
        <v>1.47</v>
      </c>
    </row>
    <row r="62" spans="1:17" x14ac:dyDescent="0.2">
      <c r="A62" s="1" t="s">
        <v>38</v>
      </c>
      <c r="C62">
        <v>48</v>
      </c>
      <c r="D62" s="2" t="s">
        <v>22</v>
      </c>
      <c r="E62" s="10">
        <v>0.98499999999999999</v>
      </c>
      <c r="G62" s="10">
        <v>1.2490000000000001</v>
      </c>
      <c r="H62" s="10">
        <v>1.1599999999999999</v>
      </c>
      <c r="I62" s="10">
        <v>1.25</v>
      </c>
      <c r="J62" s="10">
        <v>1.33</v>
      </c>
      <c r="K62" s="10">
        <v>1.252</v>
      </c>
      <c r="L62" s="5">
        <v>1.35</v>
      </c>
      <c r="M62" s="5">
        <v>1.32</v>
      </c>
      <c r="N62" s="5">
        <v>1.18</v>
      </c>
      <c r="O62" s="5">
        <v>1.33</v>
      </c>
      <c r="P62" s="5">
        <v>1.55</v>
      </c>
      <c r="Q62" s="5">
        <v>1.66</v>
      </c>
    </row>
    <row r="63" spans="1:17" x14ac:dyDescent="0.2">
      <c r="E63" s="10"/>
      <c r="G63" s="10"/>
      <c r="H63" s="10"/>
      <c r="I63" s="10"/>
      <c r="J63" s="10"/>
      <c r="K63" s="10"/>
    </row>
    <row r="64" spans="1:17" x14ac:dyDescent="0.2">
      <c r="B64" t="s">
        <v>28</v>
      </c>
      <c r="C64">
        <v>76</v>
      </c>
      <c r="D64">
        <v>0</v>
      </c>
      <c r="E64" s="10">
        <v>0.98</v>
      </c>
      <c r="G64" s="10">
        <v>1.1499999999999999</v>
      </c>
      <c r="H64" s="10">
        <v>1.103</v>
      </c>
      <c r="I64" s="10">
        <v>1.157</v>
      </c>
      <c r="J64" s="10">
        <v>1.21</v>
      </c>
      <c r="K64" s="10">
        <v>1.157</v>
      </c>
      <c r="L64" s="5">
        <v>1.1599999999999999</v>
      </c>
      <c r="M64" s="5">
        <v>1.21</v>
      </c>
      <c r="N64" s="5">
        <v>1.1599999999999999</v>
      </c>
      <c r="O64" s="5">
        <v>1.29</v>
      </c>
      <c r="P64" s="5">
        <v>1.43</v>
      </c>
      <c r="Q64" s="5">
        <v>1.44</v>
      </c>
    </row>
    <row r="65" spans="2:17" x14ac:dyDescent="0.2">
      <c r="C65">
        <v>75</v>
      </c>
      <c r="D65" s="2" t="s">
        <v>22</v>
      </c>
      <c r="E65" s="10">
        <v>0.98</v>
      </c>
      <c r="G65" s="10">
        <v>1.1599999999999999</v>
      </c>
      <c r="H65" s="10">
        <v>1.175</v>
      </c>
      <c r="I65" s="10">
        <v>1.1659999999999999</v>
      </c>
      <c r="J65" s="10">
        <v>1.26</v>
      </c>
      <c r="K65" s="10">
        <v>1.1659999999999999</v>
      </c>
      <c r="L65" s="5">
        <v>1.23</v>
      </c>
      <c r="M65" s="5">
        <v>1.27</v>
      </c>
      <c r="N65" s="5">
        <v>1.27</v>
      </c>
      <c r="O65" s="5">
        <v>1.31</v>
      </c>
      <c r="P65" s="10">
        <v>1.5</v>
      </c>
      <c r="Q65" s="10">
        <v>1.5</v>
      </c>
    </row>
    <row r="66" spans="2:17" x14ac:dyDescent="0.2">
      <c r="E66" s="10"/>
      <c r="G66" s="10"/>
      <c r="H66" s="10"/>
      <c r="I66" s="10"/>
      <c r="J66" s="10"/>
      <c r="K66" s="10"/>
    </row>
    <row r="67" spans="2:17" x14ac:dyDescent="0.2">
      <c r="B67" t="s">
        <v>29</v>
      </c>
      <c r="C67">
        <v>50</v>
      </c>
      <c r="D67">
        <v>0</v>
      </c>
      <c r="E67" s="10">
        <v>1.1140000000000001</v>
      </c>
      <c r="G67" s="10">
        <v>1.04</v>
      </c>
      <c r="H67" s="10">
        <v>0.99299999999999999</v>
      </c>
      <c r="I67" s="10">
        <v>1.1299999999999999</v>
      </c>
      <c r="J67" s="10">
        <v>1.1060000000000001</v>
      </c>
      <c r="K67" s="10">
        <v>1.034</v>
      </c>
      <c r="L67" s="5">
        <v>1.18</v>
      </c>
      <c r="M67" s="5">
        <v>1.25</v>
      </c>
      <c r="N67" s="5">
        <v>1.2</v>
      </c>
      <c r="O67" s="5">
        <v>1.21</v>
      </c>
      <c r="P67" s="5">
        <v>1.43</v>
      </c>
      <c r="Q67" s="5">
        <v>1.37</v>
      </c>
    </row>
    <row r="68" spans="2:17" x14ac:dyDescent="0.2">
      <c r="C68">
        <v>49</v>
      </c>
      <c r="D68" s="2" t="s">
        <v>22</v>
      </c>
      <c r="E68" s="10">
        <v>1.1140000000000001</v>
      </c>
      <c r="G68" s="10">
        <v>1.02</v>
      </c>
      <c r="H68" s="10">
        <v>0.996</v>
      </c>
      <c r="I68" s="10">
        <v>1.1399999999999999</v>
      </c>
      <c r="J68" s="10">
        <v>1.1930000000000001</v>
      </c>
      <c r="K68" s="10">
        <v>1.016</v>
      </c>
      <c r="L68" s="5">
        <v>1.18</v>
      </c>
      <c r="M68" s="5">
        <v>1.1599999999999999</v>
      </c>
      <c r="N68" s="5">
        <v>1.26</v>
      </c>
      <c r="O68" s="5">
        <v>1.19</v>
      </c>
      <c r="P68" s="5">
        <v>1.42</v>
      </c>
      <c r="Q68" s="5">
        <v>1.24</v>
      </c>
    </row>
    <row r="69" spans="2:17" x14ac:dyDescent="0.2">
      <c r="E69" s="10"/>
      <c r="G69" s="10"/>
      <c r="H69" s="10"/>
      <c r="I69" s="10"/>
      <c r="J69" s="10"/>
      <c r="K69" s="10"/>
    </row>
    <row r="70" spans="2:17" x14ac:dyDescent="0.2">
      <c r="B70" t="s">
        <v>30</v>
      </c>
      <c r="C70">
        <v>22</v>
      </c>
      <c r="D70">
        <v>0</v>
      </c>
      <c r="E70" s="10">
        <v>0.88800000000000001</v>
      </c>
      <c r="G70" s="10">
        <v>0.86</v>
      </c>
      <c r="H70" s="10">
        <v>0.87</v>
      </c>
      <c r="I70" s="10">
        <v>0.84</v>
      </c>
      <c r="J70" s="10">
        <v>0.875</v>
      </c>
      <c r="K70" s="10">
        <v>0.82099999999999995</v>
      </c>
      <c r="L70" s="10">
        <v>1</v>
      </c>
      <c r="M70" s="10">
        <v>1</v>
      </c>
      <c r="N70" s="5">
        <v>1.24</v>
      </c>
      <c r="O70" s="5">
        <v>0.88</v>
      </c>
      <c r="P70" s="5">
        <v>1.07</v>
      </c>
      <c r="Q70" s="5">
        <v>0.96</v>
      </c>
    </row>
    <row r="71" spans="2:17" x14ac:dyDescent="0.2">
      <c r="C71">
        <v>21</v>
      </c>
      <c r="D71" s="2" t="s">
        <v>22</v>
      </c>
      <c r="E71" s="10">
        <v>0.88800000000000001</v>
      </c>
      <c r="G71" s="10">
        <v>0.92</v>
      </c>
      <c r="H71" s="10">
        <v>0.91</v>
      </c>
      <c r="I71" s="10">
        <v>0.91</v>
      </c>
      <c r="J71" s="10">
        <v>0.90400000000000003</v>
      </c>
      <c r="K71" s="10">
        <v>0.85899999999999999</v>
      </c>
      <c r="L71" s="10">
        <v>1</v>
      </c>
      <c r="M71" s="5">
        <v>1.07</v>
      </c>
      <c r="N71" s="5">
        <v>1.1499999999999999</v>
      </c>
      <c r="O71" s="10">
        <v>1</v>
      </c>
      <c r="P71" s="5">
        <v>1.26</v>
      </c>
      <c r="Q71" s="5">
        <v>0.93</v>
      </c>
    </row>
    <row r="72" spans="2:17" x14ac:dyDescent="0.2">
      <c r="E72" s="10"/>
      <c r="G72" s="10"/>
      <c r="H72" s="10"/>
      <c r="I72" s="10"/>
      <c r="J72" s="10"/>
      <c r="K72" s="10"/>
    </row>
    <row r="73" spans="2:17" x14ac:dyDescent="0.2">
      <c r="B73" t="s">
        <v>31</v>
      </c>
      <c r="C73">
        <v>15</v>
      </c>
      <c r="D73">
        <v>0</v>
      </c>
      <c r="E73" s="10">
        <v>0.92900000000000005</v>
      </c>
      <c r="G73" s="10">
        <v>0.95</v>
      </c>
      <c r="H73" s="10">
        <v>0.93</v>
      </c>
      <c r="I73" s="10">
        <v>0.93</v>
      </c>
      <c r="J73" s="10">
        <v>0.94199999999999995</v>
      </c>
      <c r="K73" s="10">
        <v>0.91</v>
      </c>
      <c r="L73" s="5">
        <v>0.94</v>
      </c>
      <c r="M73" s="5">
        <v>1.05</v>
      </c>
      <c r="N73" s="5">
        <v>1.1299999999999999</v>
      </c>
      <c r="O73" s="5">
        <v>1.04</v>
      </c>
      <c r="P73" s="5">
        <v>1.26</v>
      </c>
      <c r="Q73" s="5">
        <v>1.04</v>
      </c>
    </row>
    <row r="74" spans="2:17" x14ac:dyDescent="0.2">
      <c r="C74">
        <v>16</v>
      </c>
      <c r="D74" s="2" t="s">
        <v>22</v>
      </c>
      <c r="E74" s="10">
        <v>0.92900000000000005</v>
      </c>
      <c r="G74" s="10">
        <v>1.29</v>
      </c>
      <c r="H74" s="10">
        <v>1.21</v>
      </c>
      <c r="I74" s="10">
        <v>1.3</v>
      </c>
      <c r="J74" s="10">
        <v>1.179</v>
      </c>
      <c r="K74" s="10">
        <v>1.21</v>
      </c>
      <c r="L74" s="5">
        <v>1.1100000000000001</v>
      </c>
      <c r="M74" s="10">
        <v>1.3</v>
      </c>
      <c r="N74" s="5">
        <v>1.43</v>
      </c>
      <c r="O74" s="5">
        <v>1.25</v>
      </c>
      <c r="P74" s="5">
        <v>1.35</v>
      </c>
      <c r="Q74" s="5">
        <v>1.24</v>
      </c>
    </row>
    <row r="76" spans="2:17" x14ac:dyDescent="0.2">
      <c r="D76" t="s">
        <v>39</v>
      </c>
      <c r="E76" s="10">
        <f>(E61+E64+E67+E70+E73)/5</f>
        <v>0.97919999999999996</v>
      </c>
      <c r="G76" s="6">
        <f>(G61+G64+G67+G70+G73)/5</f>
        <v>0.99459999999999993</v>
      </c>
      <c r="H76" s="6">
        <f t="shared" ref="H76:Q76" si="7">(H61+H64+H67+H70+H73)/5</f>
        <v>0.96920000000000006</v>
      </c>
      <c r="I76" s="6">
        <f t="shared" si="7"/>
        <v>1.0074000000000001</v>
      </c>
      <c r="J76" s="6">
        <f t="shared" si="7"/>
        <v>1.0726</v>
      </c>
      <c r="K76" s="6">
        <f t="shared" si="7"/>
        <v>0.98799999999999988</v>
      </c>
      <c r="L76" s="6">
        <f t="shared" si="7"/>
        <v>1.0759999999999998</v>
      </c>
      <c r="M76" s="6">
        <f t="shared" si="7"/>
        <v>1.1240000000000001</v>
      </c>
      <c r="N76" s="6">
        <f t="shared" si="7"/>
        <v>1.1759999999999999</v>
      </c>
      <c r="O76" s="6">
        <f t="shared" si="7"/>
        <v>1.0980000000000001</v>
      </c>
      <c r="P76" s="6">
        <f t="shared" si="7"/>
        <v>1.294</v>
      </c>
      <c r="Q76" s="6">
        <f t="shared" si="7"/>
        <v>1.256</v>
      </c>
    </row>
    <row r="77" spans="2:17" x14ac:dyDescent="0.2">
      <c r="D77" t="s">
        <v>40</v>
      </c>
      <c r="E77" s="10">
        <f>(E62+E65+E68+E71+E74)/5</f>
        <v>0.97919999999999996</v>
      </c>
      <c r="G77" s="6">
        <f>(G62+G65+G68+G71+G74)/5</f>
        <v>1.1278000000000001</v>
      </c>
      <c r="H77" s="6">
        <f t="shared" ref="H77:Q77" si="8">(H62+H65+H68+H71+H74)/5</f>
        <v>1.0901999999999998</v>
      </c>
      <c r="I77" s="6">
        <f t="shared" si="8"/>
        <v>1.1532</v>
      </c>
      <c r="J77" s="6">
        <f t="shared" si="8"/>
        <v>1.1732</v>
      </c>
      <c r="K77" s="6">
        <f t="shared" si="8"/>
        <v>1.1006</v>
      </c>
      <c r="L77" s="6">
        <f t="shared" si="8"/>
        <v>1.1739999999999999</v>
      </c>
      <c r="M77" s="6">
        <f t="shared" si="8"/>
        <v>1.224</v>
      </c>
      <c r="N77" s="6">
        <f t="shared" si="8"/>
        <v>1.2579999999999998</v>
      </c>
      <c r="O77" s="6">
        <f t="shared" si="8"/>
        <v>1.216</v>
      </c>
      <c r="P77" s="6">
        <f t="shared" si="8"/>
        <v>1.4159999999999999</v>
      </c>
      <c r="Q77" s="6">
        <f t="shared" si="8"/>
        <v>1.3140000000000001</v>
      </c>
    </row>
    <row r="79" spans="2:17" x14ac:dyDescent="0.2">
      <c r="E79" s="5">
        <v>1938</v>
      </c>
      <c r="F79" s="5" t="s">
        <v>2</v>
      </c>
      <c r="G79" s="5" t="s">
        <v>3</v>
      </c>
      <c r="H79" s="5" t="s">
        <v>4</v>
      </c>
      <c r="I79" s="5" t="s">
        <v>5</v>
      </c>
      <c r="J79" s="5" t="s">
        <v>6</v>
      </c>
      <c r="K79" s="5" t="s">
        <v>7</v>
      </c>
      <c r="L79" s="5" t="s">
        <v>8</v>
      </c>
      <c r="M79" s="5" t="s">
        <v>9</v>
      </c>
      <c r="N79" s="5" t="s">
        <v>10</v>
      </c>
      <c r="O79" s="5" t="s">
        <v>34</v>
      </c>
      <c r="P79" s="5" t="s">
        <v>66</v>
      </c>
    </row>
    <row r="81" spans="1:16" x14ac:dyDescent="0.2">
      <c r="A81" s="1" t="s">
        <v>26</v>
      </c>
      <c r="B81" t="s">
        <v>27</v>
      </c>
      <c r="C81">
        <v>41</v>
      </c>
      <c r="D81">
        <v>0</v>
      </c>
      <c r="E81" s="10">
        <v>0.98499999999999999</v>
      </c>
      <c r="F81" s="10">
        <v>0.88300000000000001</v>
      </c>
      <c r="G81" s="10">
        <v>0.9</v>
      </c>
      <c r="H81" s="10">
        <v>0.85</v>
      </c>
      <c r="I81" s="10">
        <v>0.95</v>
      </c>
      <c r="J81" s="10">
        <v>0.93200000000000005</v>
      </c>
      <c r="K81" s="5">
        <v>0.95</v>
      </c>
      <c r="L81" s="5">
        <v>1.08</v>
      </c>
      <c r="M81" s="5">
        <v>1.07</v>
      </c>
      <c r="N81" s="5">
        <v>1.0900000000000001</v>
      </c>
      <c r="O81" s="5">
        <v>1.22</v>
      </c>
      <c r="P81" s="5">
        <v>1.24</v>
      </c>
    </row>
    <row r="82" spans="1:16" x14ac:dyDescent="0.2">
      <c r="A82" s="1" t="s">
        <v>38</v>
      </c>
      <c r="C82">
        <v>42</v>
      </c>
      <c r="D82" s="2" t="s">
        <v>22</v>
      </c>
      <c r="E82" s="10">
        <v>0.98499999999999999</v>
      </c>
      <c r="F82" s="10">
        <v>1.0149999999999999</v>
      </c>
      <c r="G82" s="10">
        <v>1.04</v>
      </c>
      <c r="H82" s="10">
        <v>1.06</v>
      </c>
      <c r="I82" s="10">
        <v>1.1399999999999999</v>
      </c>
      <c r="J82" s="10">
        <v>1.018</v>
      </c>
      <c r="K82" s="5">
        <v>1.0900000000000001</v>
      </c>
      <c r="L82" s="5">
        <v>1.19</v>
      </c>
      <c r="M82" s="5">
        <v>1.21</v>
      </c>
      <c r="N82" s="5">
        <v>1.1200000000000001</v>
      </c>
      <c r="O82" s="5">
        <v>1.34</v>
      </c>
      <c r="P82" s="5">
        <v>1.63</v>
      </c>
    </row>
    <row r="83" spans="1:16" x14ac:dyDescent="0.2">
      <c r="E83" s="10"/>
      <c r="F83" s="10"/>
      <c r="G83" s="10"/>
      <c r="H83" s="10"/>
      <c r="I83" s="10"/>
      <c r="J83" s="10"/>
    </row>
    <row r="84" spans="1:16" x14ac:dyDescent="0.2">
      <c r="B84" t="s">
        <v>28</v>
      </c>
      <c r="C84">
        <v>78</v>
      </c>
      <c r="D84">
        <v>0</v>
      </c>
      <c r="E84" s="10">
        <v>0.98</v>
      </c>
      <c r="F84" s="10">
        <v>0.99</v>
      </c>
      <c r="G84" s="10">
        <v>1.0089999999999999</v>
      </c>
      <c r="H84" s="10">
        <v>0.95</v>
      </c>
      <c r="I84" s="10">
        <v>0.97</v>
      </c>
      <c r="J84" s="10">
        <v>0.91500000000000004</v>
      </c>
      <c r="K84" s="10">
        <v>0.9</v>
      </c>
      <c r="L84" s="5">
        <v>1.06</v>
      </c>
      <c r="M84" s="5">
        <v>0.96</v>
      </c>
      <c r="N84" s="5">
        <v>1.03</v>
      </c>
      <c r="O84" s="10">
        <v>1.3</v>
      </c>
      <c r="P84" s="5">
        <v>1.28</v>
      </c>
    </row>
    <row r="85" spans="1:16" x14ac:dyDescent="0.2">
      <c r="C85">
        <v>77</v>
      </c>
      <c r="D85" s="2" t="s">
        <v>22</v>
      </c>
      <c r="E85" s="10">
        <v>0.98</v>
      </c>
      <c r="F85" s="10">
        <v>1.01</v>
      </c>
      <c r="G85" s="10">
        <v>1.1419999999999999</v>
      </c>
      <c r="H85" s="10">
        <v>1.05</v>
      </c>
      <c r="I85" s="10">
        <v>1.06</v>
      </c>
      <c r="J85" s="10">
        <v>1.0580000000000001</v>
      </c>
      <c r="K85" s="5">
        <v>0.96</v>
      </c>
      <c r="L85" s="5">
        <v>1.02</v>
      </c>
      <c r="M85" s="5">
        <v>1.1100000000000001</v>
      </c>
      <c r="N85" s="5">
        <v>1.0900000000000001</v>
      </c>
      <c r="O85" s="5">
        <v>1.31</v>
      </c>
      <c r="P85" s="5">
        <v>1.29</v>
      </c>
    </row>
    <row r="86" spans="1:16" x14ac:dyDescent="0.2">
      <c r="E86" s="10"/>
      <c r="F86" s="10"/>
      <c r="G86" s="10"/>
      <c r="H86" s="10"/>
      <c r="I86" s="10"/>
      <c r="J86" s="10"/>
    </row>
    <row r="87" spans="1:16" x14ac:dyDescent="0.2">
      <c r="B87" t="s">
        <v>29</v>
      </c>
      <c r="C87">
        <v>55</v>
      </c>
      <c r="D87">
        <v>0</v>
      </c>
      <c r="E87" s="10">
        <v>1.1140000000000001</v>
      </c>
      <c r="F87" s="10">
        <v>1.1000000000000001</v>
      </c>
      <c r="G87" s="10">
        <v>1.2190000000000001</v>
      </c>
      <c r="H87" s="10">
        <v>1.1499999999999999</v>
      </c>
      <c r="I87" s="10">
        <v>1.2490000000000001</v>
      </c>
      <c r="J87" s="10">
        <v>1.151</v>
      </c>
      <c r="K87" s="5">
        <v>1.18</v>
      </c>
      <c r="L87" s="5">
        <v>1.24</v>
      </c>
      <c r="M87" s="5">
        <v>1.38</v>
      </c>
      <c r="N87" s="5">
        <v>1.31</v>
      </c>
      <c r="O87" s="10">
        <v>1.5</v>
      </c>
      <c r="P87" s="5">
        <v>1.59</v>
      </c>
    </row>
    <row r="88" spans="1:16" x14ac:dyDescent="0.2">
      <c r="C88">
        <v>56</v>
      </c>
      <c r="D88" s="2" t="s">
        <v>22</v>
      </c>
      <c r="E88" s="10">
        <v>1.1140000000000001</v>
      </c>
      <c r="F88" s="10">
        <v>1.23</v>
      </c>
      <c r="G88" s="10">
        <v>1.3260000000000001</v>
      </c>
      <c r="H88" s="10">
        <v>1.39</v>
      </c>
      <c r="I88" s="10">
        <v>1.403</v>
      </c>
      <c r="J88" s="10">
        <v>1.3129999999999999</v>
      </c>
      <c r="K88" s="5">
        <v>1.32</v>
      </c>
      <c r="L88" s="5">
        <v>1.37</v>
      </c>
      <c r="M88" s="10">
        <v>1.6</v>
      </c>
      <c r="N88" s="5">
        <v>1.32</v>
      </c>
      <c r="O88" s="5">
        <v>1.68</v>
      </c>
      <c r="P88" s="5">
        <v>1.99</v>
      </c>
    </row>
    <row r="89" spans="1:16" x14ac:dyDescent="0.2">
      <c r="E89" s="10"/>
      <c r="F89" s="10"/>
      <c r="G89" s="10"/>
      <c r="H89" s="10"/>
      <c r="I89" s="10"/>
      <c r="J89" s="10"/>
    </row>
    <row r="90" spans="1:16" x14ac:dyDescent="0.2">
      <c r="B90" t="s">
        <v>30</v>
      </c>
      <c r="C90">
        <v>23</v>
      </c>
      <c r="D90">
        <v>0</v>
      </c>
      <c r="E90" s="10">
        <v>0.88800000000000001</v>
      </c>
      <c r="F90" s="10">
        <v>0.89</v>
      </c>
      <c r="G90" s="10">
        <v>0.97</v>
      </c>
      <c r="H90" s="10">
        <v>0.85</v>
      </c>
      <c r="I90" s="10">
        <v>0.97199999999999998</v>
      </c>
      <c r="J90" s="10">
        <v>0.93200000000000005</v>
      </c>
      <c r="K90" s="5">
        <v>1.05</v>
      </c>
      <c r="L90" s="5">
        <v>1.1299999999999999</v>
      </c>
      <c r="M90" s="5">
        <v>1.17</v>
      </c>
      <c r="N90" s="5">
        <v>1.18</v>
      </c>
      <c r="O90" s="5">
        <v>1.23</v>
      </c>
      <c r="P90" s="5">
        <v>1.35</v>
      </c>
    </row>
    <row r="91" spans="1:16" x14ac:dyDescent="0.2">
      <c r="C91">
        <v>24</v>
      </c>
      <c r="D91" s="2" t="s">
        <v>22</v>
      </c>
      <c r="E91" s="10">
        <v>0.88800000000000001</v>
      </c>
      <c r="F91" s="5">
        <v>1.07</v>
      </c>
      <c r="G91" s="5">
        <v>1.1200000000000001</v>
      </c>
      <c r="H91" s="5">
        <v>1.1599999999999999</v>
      </c>
      <c r="I91" s="5">
        <v>1.26</v>
      </c>
      <c r="J91" s="10">
        <v>1.1519999999999999</v>
      </c>
      <c r="K91" s="5">
        <v>1.24</v>
      </c>
      <c r="L91" s="5">
        <v>1.26</v>
      </c>
      <c r="M91" s="5">
        <v>1.46</v>
      </c>
      <c r="N91" s="5">
        <v>1.46</v>
      </c>
      <c r="O91" s="5">
        <v>1.44</v>
      </c>
      <c r="P91" s="5">
        <v>1.59</v>
      </c>
    </row>
    <row r="92" spans="1:16" x14ac:dyDescent="0.2">
      <c r="E92" s="10"/>
    </row>
    <row r="93" spans="1:16" x14ac:dyDescent="0.2">
      <c r="B93" t="s">
        <v>31</v>
      </c>
      <c r="C93">
        <v>7</v>
      </c>
      <c r="D93">
        <v>0</v>
      </c>
      <c r="E93" s="10">
        <v>0.92900000000000005</v>
      </c>
      <c r="F93" s="5">
        <v>0.87</v>
      </c>
      <c r="G93" s="5">
        <v>0.95</v>
      </c>
      <c r="H93" s="5">
        <v>0.99</v>
      </c>
      <c r="I93" s="10">
        <v>0.97099999999999997</v>
      </c>
      <c r="J93" s="10">
        <v>1</v>
      </c>
      <c r="K93" s="5">
        <v>0.93</v>
      </c>
      <c r="L93" s="5">
        <v>1.06</v>
      </c>
      <c r="M93" s="5">
        <v>1.1599999999999999</v>
      </c>
      <c r="N93" s="10">
        <v>1</v>
      </c>
      <c r="O93" s="10">
        <v>1</v>
      </c>
      <c r="P93" s="5">
        <v>1.1100000000000001</v>
      </c>
    </row>
    <row r="94" spans="1:16" x14ac:dyDescent="0.2">
      <c r="C94">
        <v>8</v>
      </c>
      <c r="D94" s="2" t="s">
        <v>22</v>
      </c>
      <c r="E94" s="10">
        <v>0.92900000000000005</v>
      </c>
      <c r="F94" s="5">
        <v>1.0900000000000001</v>
      </c>
      <c r="G94" s="5">
        <v>1.17</v>
      </c>
      <c r="H94" s="10">
        <v>1.3</v>
      </c>
      <c r="I94" s="10">
        <v>1.2</v>
      </c>
      <c r="J94" s="5">
        <v>1.22</v>
      </c>
      <c r="K94" s="5">
        <v>1.1200000000000001</v>
      </c>
      <c r="L94" s="5">
        <v>1.28</v>
      </c>
      <c r="M94" s="5">
        <v>1.34</v>
      </c>
      <c r="N94" s="5">
        <v>1.22</v>
      </c>
      <c r="O94" s="5">
        <v>1.22</v>
      </c>
      <c r="P94" s="5">
        <v>1.25</v>
      </c>
    </row>
    <row r="96" spans="1:16" x14ac:dyDescent="0.2">
      <c r="D96" t="s">
        <v>39</v>
      </c>
      <c r="E96" s="10">
        <f>(E81+E84+E87+E90+E93)/5</f>
        <v>0.97919999999999996</v>
      </c>
      <c r="F96" s="6">
        <f>(F81+F84+F87+F90+F93)/5</f>
        <v>0.94659999999999989</v>
      </c>
      <c r="G96" s="6">
        <f t="shared" ref="G96:P96" si="9">(G81+G84+G87+G90+G93)/5</f>
        <v>1.0096000000000001</v>
      </c>
      <c r="H96" s="6">
        <f t="shared" si="9"/>
        <v>0.95799999999999996</v>
      </c>
      <c r="I96" s="6">
        <f t="shared" si="9"/>
        <v>1.0224</v>
      </c>
      <c r="J96" s="6">
        <f t="shared" si="9"/>
        <v>0.98599999999999999</v>
      </c>
      <c r="K96" s="6">
        <f t="shared" si="9"/>
        <v>1.002</v>
      </c>
      <c r="L96" s="6">
        <f t="shared" si="9"/>
        <v>1.1140000000000001</v>
      </c>
      <c r="M96" s="6">
        <f t="shared" si="9"/>
        <v>1.1480000000000001</v>
      </c>
      <c r="N96" s="6">
        <f t="shared" si="9"/>
        <v>1.1220000000000001</v>
      </c>
      <c r="O96" s="6">
        <f t="shared" si="9"/>
        <v>1.25</v>
      </c>
      <c r="P96" s="6">
        <f t="shared" si="9"/>
        <v>1.3140000000000003</v>
      </c>
    </row>
    <row r="97" spans="2:16" x14ac:dyDescent="0.2">
      <c r="D97" t="s">
        <v>41</v>
      </c>
      <c r="E97" s="10">
        <f>(E82+E85+E88+E91+E94)/5</f>
        <v>0.97919999999999996</v>
      </c>
      <c r="F97" s="6">
        <f>(F82+F85+F88+F91+F94)/5</f>
        <v>1.083</v>
      </c>
      <c r="G97" s="6">
        <f t="shared" ref="G97:P97" si="10">(G82+G85+G88+G91+G94)/5</f>
        <v>1.1596</v>
      </c>
      <c r="H97" s="6">
        <f t="shared" si="10"/>
        <v>1.1919999999999999</v>
      </c>
      <c r="I97" s="6">
        <f t="shared" si="10"/>
        <v>1.2126000000000001</v>
      </c>
      <c r="J97" s="6">
        <f t="shared" si="10"/>
        <v>1.1522000000000001</v>
      </c>
      <c r="K97" s="6">
        <f t="shared" si="10"/>
        <v>1.1460000000000001</v>
      </c>
      <c r="L97" s="6">
        <f t="shared" si="10"/>
        <v>1.224</v>
      </c>
      <c r="M97" s="6">
        <f t="shared" si="10"/>
        <v>1.3440000000000001</v>
      </c>
      <c r="N97" s="6">
        <f t="shared" si="10"/>
        <v>1.242</v>
      </c>
      <c r="O97" s="6">
        <f t="shared" si="10"/>
        <v>1.3979999999999999</v>
      </c>
      <c r="P97" s="6">
        <f t="shared" si="10"/>
        <v>1.55</v>
      </c>
    </row>
    <row r="99" spans="2:16" x14ac:dyDescent="0.2">
      <c r="C99" t="s">
        <v>42</v>
      </c>
      <c r="G99" s="6">
        <f>(G76+G96)/2</f>
        <v>1.0021</v>
      </c>
      <c r="H99" s="6">
        <f t="shared" ref="H99:P99" si="11">(H76+H96)/2</f>
        <v>0.96360000000000001</v>
      </c>
      <c r="I99" s="6">
        <f t="shared" si="11"/>
        <v>1.0148999999999999</v>
      </c>
      <c r="J99" s="6">
        <f t="shared" si="11"/>
        <v>1.0293000000000001</v>
      </c>
      <c r="K99" s="6">
        <f t="shared" si="11"/>
        <v>0.99499999999999988</v>
      </c>
      <c r="L99" s="6">
        <f t="shared" si="11"/>
        <v>1.095</v>
      </c>
      <c r="M99" s="6">
        <f t="shared" si="11"/>
        <v>1.1360000000000001</v>
      </c>
      <c r="N99" s="6">
        <f t="shared" si="11"/>
        <v>1.149</v>
      </c>
      <c r="O99" s="6">
        <f t="shared" si="11"/>
        <v>1.1739999999999999</v>
      </c>
      <c r="P99" s="6">
        <f t="shared" si="11"/>
        <v>1.3040000000000003</v>
      </c>
    </row>
    <row r="100" spans="2:16" x14ac:dyDescent="0.2">
      <c r="C100" t="s">
        <v>43</v>
      </c>
      <c r="G100" s="6">
        <f>(G77+G97)/2</f>
        <v>1.1436999999999999</v>
      </c>
      <c r="H100" s="6">
        <f t="shared" ref="H100:P100" si="12">(H77+H97)/2</f>
        <v>1.1410999999999998</v>
      </c>
      <c r="I100" s="6">
        <f t="shared" si="12"/>
        <v>1.1829000000000001</v>
      </c>
      <c r="J100" s="6">
        <f t="shared" si="12"/>
        <v>1.1627000000000001</v>
      </c>
      <c r="K100" s="6">
        <f t="shared" si="12"/>
        <v>1.1233</v>
      </c>
      <c r="L100" s="6">
        <f t="shared" si="12"/>
        <v>1.1989999999999998</v>
      </c>
      <c r="M100" s="6">
        <f t="shared" si="12"/>
        <v>1.284</v>
      </c>
      <c r="N100" s="6">
        <f t="shared" si="12"/>
        <v>1.25</v>
      </c>
      <c r="O100" s="6">
        <f t="shared" si="12"/>
        <v>1.3069999999999999</v>
      </c>
      <c r="P100" s="6">
        <f t="shared" si="12"/>
        <v>1.4830000000000001</v>
      </c>
    </row>
    <row r="104" spans="2:16" x14ac:dyDescent="0.2">
      <c r="B104" t="s">
        <v>77</v>
      </c>
      <c r="D104" s="5">
        <v>1938</v>
      </c>
      <c r="E104" s="5">
        <v>1960</v>
      </c>
      <c r="F104" s="5">
        <v>1965</v>
      </c>
      <c r="G104" s="5">
        <v>1970</v>
      </c>
      <c r="H104" s="5">
        <v>1975</v>
      </c>
      <c r="I104" s="5">
        <v>1980</v>
      </c>
      <c r="J104" s="5">
        <v>1985</v>
      </c>
      <c r="K104" s="5">
        <v>1990</v>
      </c>
      <c r="L104" s="5">
        <v>1995</v>
      </c>
      <c r="M104" s="5">
        <v>2000</v>
      </c>
      <c r="N104" s="5">
        <v>2005</v>
      </c>
    </row>
    <row r="105" spans="2:16" x14ac:dyDescent="0.2">
      <c r="C105" s="2" t="s">
        <v>44</v>
      </c>
      <c r="D105" s="5">
        <v>0.98</v>
      </c>
      <c r="E105" s="6">
        <f>G55</f>
        <v>0.97129999999999983</v>
      </c>
      <c r="F105" s="6">
        <f t="shared" ref="F105:N105" si="13">H55</f>
        <v>0.94929999999999992</v>
      </c>
      <c r="G105" s="6">
        <f t="shared" si="13"/>
        <v>0.98260000000000003</v>
      </c>
      <c r="H105" s="6">
        <f t="shared" si="13"/>
        <v>1.0114000000000001</v>
      </c>
      <c r="I105" s="6">
        <f t="shared" si="13"/>
        <v>0.99619999999999997</v>
      </c>
      <c r="J105" s="6">
        <f t="shared" si="13"/>
        <v>1.0870000000000002</v>
      </c>
      <c r="K105" s="6">
        <f t="shared" si="13"/>
        <v>1.1139999999999999</v>
      </c>
      <c r="L105" s="6">
        <f t="shared" si="13"/>
        <v>1.196</v>
      </c>
      <c r="M105" s="6">
        <f t="shared" si="13"/>
        <v>1.1379999999999999</v>
      </c>
      <c r="N105" s="6">
        <f t="shared" si="13"/>
        <v>1.359</v>
      </c>
    </row>
    <row r="106" spans="2:16" x14ac:dyDescent="0.2">
      <c r="C106" s="2" t="s">
        <v>45</v>
      </c>
      <c r="D106" s="5">
        <v>0.98</v>
      </c>
      <c r="E106" s="6">
        <f>G56</f>
        <v>1.0735999999999999</v>
      </c>
      <c r="F106" s="6">
        <f t="shared" ref="F106:N106" si="14">H56</f>
        <v>1.0643</v>
      </c>
      <c r="G106" s="6">
        <f t="shared" si="14"/>
        <v>1.1212</v>
      </c>
      <c r="H106" s="6">
        <f t="shared" si="14"/>
        <v>1.0975999999999999</v>
      </c>
      <c r="I106" s="6">
        <f t="shared" si="14"/>
        <v>1.1091000000000002</v>
      </c>
      <c r="J106" s="6">
        <f t="shared" si="14"/>
        <v>1.1840000000000002</v>
      </c>
      <c r="K106" s="6">
        <f t="shared" si="14"/>
        <v>1.18</v>
      </c>
      <c r="L106" s="6">
        <f t="shared" si="14"/>
        <v>1.278</v>
      </c>
      <c r="M106" s="6">
        <f t="shared" si="14"/>
        <v>1.2710000000000004</v>
      </c>
      <c r="N106" s="6">
        <f t="shared" si="14"/>
        <v>1.484</v>
      </c>
    </row>
    <row r="107" spans="2:16" x14ac:dyDescent="0.2">
      <c r="C107" s="2" t="s">
        <v>46</v>
      </c>
      <c r="D107" s="5">
        <v>0.98</v>
      </c>
      <c r="E107" s="6">
        <f>G99</f>
        <v>1.0021</v>
      </c>
      <c r="F107" s="6">
        <f t="shared" ref="F107:N107" si="15">H99</f>
        <v>0.96360000000000001</v>
      </c>
      <c r="G107" s="6">
        <f t="shared" si="15"/>
        <v>1.0148999999999999</v>
      </c>
      <c r="H107" s="6">
        <f t="shared" si="15"/>
        <v>1.0293000000000001</v>
      </c>
      <c r="I107" s="6">
        <f t="shared" si="15"/>
        <v>0.99499999999999988</v>
      </c>
      <c r="J107" s="6">
        <f t="shared" si="15"/>
        <v>1.095</v>
      </c>
      <c r="K107" s="6">
        <f t="shared" si="15"/>
        <v>1.1360000000000001</v>
      </c>
      <c r="L107" s="6">
        <f t="shared" si="15"/>
        <v>1.149</v>
      </c>
      <c r="M107" s="6">
        <f t="shared" si="15"/>
        <v>1.1739999999999999</v>
      </c>
      <c r="N107" s="6">
        <f t="shared" si="15"/>
        <v>1.3040000000000003</v>
      </c>
    </row>
    <row r="108" spans="2:16" x14ac:dyDescent="0.2">
      <c r="C108" s="2" t="s">
        <v>47</v>
      </c>
      <c r="D108" s="5">
        <v>0.98</v>
      </c>
      <c r="E108" s="6">
        <f>G100</f>
        <v>1.1436999999999999</v>
      </c>
      <c r="F108" s="6">
        <f t="shared" ref="F108:N108" si="16">H100</f>
        <v>1.1410999999999998</v>
      </c>
      <c r="G108" s="6">
        <f t="shared" si="16"/>
        <v>1.1829000000000001</v>
      </c>
      <c r="H108" s="6">
        <f t="shared" si="16"/>
        <v>1.1627000000000001</v>
      </c>
      <c r="I108" s="6">
        <f t="shared" si="16"/>
        <v>1.1233</v>
      </c>
      <c r="J108" s="6">
        <f t="shared" si="16"/>
        <v>1.1989999999999998</v>
      </c>
      <c r="K108" s="6">
        <f t="shared" si="16"/>
        <v>1.284</v>
      </c>
      <c r="L108" s="6">
        <f t="shared" si="16"/>
        <v>1.25</v>
      </c>
      <c r="M108" s="6">
        <f t="shared" si="16"/>
        <v>1.3069999999999999</v>
      </c>
      <c r="N108" s="6">
        <f t="shared" si="16"/>
        <v>1.4830000000000001</v>
      </c>
    </row>
    <row r="110" spans="2:16" x14ac:dyDescent="0.2">
      <c r="B110" s="12" t="s">
        <v>68</v>
      </c>
      <c r="C110" s="12"/>
      <c r="D110" s="12"/>
      <c r="E110" s="16"/>
      <c r="F110" s="16"/>
      <c r="G110" s="16"/>
      <c r="H110" s="16"/>
      <c r="I110" s="16"/>
      <c r="J110" s="16"/>
      <c r="K110" s="16"/>
      <c r="L110" s="16"/>
      <c r="M110" s="16"/>
      <c r="N110" s="16"/>
    </row>
    <row r="111" spans="2:16" x14ac:dyDescent="0.2">
      <c r="B111" s="12"/>
      <c r="C111" s="17" t="s">
        <v>44</v>
      </c>
      <c r="D111" s="16">
        <v>3.77</v>
      </c>
      <c r="E111" s="16">
        <v>3.77</v>
      </c>
      <c r="F111" s="16">
        <v>3.77</v>
      </c>
      <c r="G111" s="16">
        <v>3.77</v>
      </c>
      <c r="H111" s="16">
        <v>3.77</v>
      </c>
      <c r="I111" s="16">
        <v>3.47</v>
      </c>
      <c r="J111" s="16">
        <v>3.47</v>
      </c>
      <c r="K111" s="16">
        <v>3.47</v>
      </c>
      <c r="L111" s="16">
        <v>3.47</v>
      </c>
      <c r="M111" s="16">
        <v>3.47</v>
      </c>
      <c r="N111" s="16">
        <v>3.47</v>
      </c>
    </row>
    <row r="112" spans="2:16" x14ac:dyDescent="0.2">
      <c r="B112" s="12"/>
      <c r="C112" s="17" t="s">
        <v>45</v>
      </c>
      <c r="D112" s="16">
        <v>3.77</v>
      </c>
      <c r="E112" s="16">
        <v>3.77</v>
      </c>
      <c r="F112" s="16">
        <v>3.77</v>
      </c>
      <c r="G112" s="16">
        <v>3.77</v>
      </c>
      <c r="H112" s="16">
        <v>3.77</v>
      </c>
      <c r="I112" s="16">
        <v>3.47</v>
      </c>
      <c r="J112" s="16">
        <v>3.47</v>
      </c>
      <c r="K112" s="16">
        <v>3.47</v>
      </c>
      <c r="L112" s="16">
        <v>3.47</v>
      </c>
      <c r="M112" s="16">
        <v>3.47</v>
      </c>
      <c r="N112" s="16">
        <v>3.47</v>
      </c>
    </row>
    <row r="113" spans="2:14" x14ac:dyDescent="0.2">
      <c r="B113" s="12"/>
      <c r="C113" s="17" t="s">
        <v>46</v>
      </c>
      <c r="D113" s="16">
        <v>3.77</v>
      </c>
      <c r="E113" s="16">
        <v>3.77</v>
      </c>
      <c r="F113" s="16">
        <v>3.77</v>
      </c>
      <c r="G113" s="16">
        <v>3.77</v>
      </c>
      <c r="H113" s="16">
        <v>3.77</v>
      </c>
      <c r="I113" s="16">
        <v>3.47</v>
      </c>
      <c r="J113" s="16">
        <v>3.47</v>
      </c>
      <c r="K113" s="16">
        <v>3.47</v>
      </c>
      <c r="L113" s="16">
        <v>3.47</v>
      </c>
      <c r="M113" s="16">
        <v>3.47</v>
      </c>
      <c r="N113" s="16">
        <v>3.47</v>
      </c>
    </row>
    <row r="114" spans="2:14" x14ac:dyDescent="0.2">
      <c r="B114" s="12"/>
      <c r="C114" s="17" t="s">
        <v>47</v>
      </c>
      <c r="D114" s="16">
        <v>3.77</v>
      </c>
      <c r="E114" s="16">
        <v>3.77</v>
      </c>
      <c r="F114" s="16">
        <v>3.77</v>
      </c>
      <c r="G114" s="16">
        <v>3.77</v>
      </c>
      <c r="H114" s="16">
        <v>3.77</v>
      </c>
      <c r="I114" s="16">
        <v>3.47</v>
      </c>
      <c r="J114" s="16">
        <v>3.47</v>
      </c>
      <c r="K114" s="16">
        <v>3.47</v>
      </c>
      <c r="L114" s="16">
        <v>3.47</v>
      </c>
      <c r="M114" s="16">
        <v>3.47</v>
      </c>
      <c r="N114" s="16">
        <v>3.47</v>
      </c>
    </row>
    <row r="115" spans="2:14" x14ac:dyDescent="0.2">
      <c r="B115" s="12"/>
      <c r="C115" s="12"/>
      <c r="D115" s="12"/>
      <c r="E115" s="16"/>
      <c r="F115" s="16"/>
      <c r="G115" s="16"/>
      <c r="H115" s="16"/>
      <c r="I115" s="16"/>
      <c r="J115" s="16"/>
      <c r="K115" s="16"/>
      <c r="L115" s="16"/>
      <c r="M115" s="16"/>
      <c r="N115" s="16"/>
    </row>
    <row r="116" spans="2:14" x14ac:dyDescent="0.2">
      <c r="B116" s="12" t="s">
        <v>70</v>
      </c>
      <c r="C116" s="12"/>
      <c r="D116" s="12"/>
      <c r="E116" s="16"/>
      <c r="F116" s="16"/>
      <c r="G116" s="16"/>
      <c r="H116" s="16"/>
      <c r="I116" s="16"/>
      <c r="J116" s="16"/>
      <c r="K116" s="16"/>
      <c r="L116" s="16"/>
      <c r="M116" s="16"/>
      <c r="N116" s="16"/>
    </row>
    <row r="117" spans="2:14" x14ac:dyDescent="0.2">
      <c r="B117" s="12"/>
      <c r="C117" s="17" t="s">
        <v>44</v>
      </c>
      <c r="D117" s="15">
        <f>(D105*D111)*10</f>
        <v>36.945999999999998</v>
      </c>
      <c r="E117" s="15">
        <f t="shared" ref="E117:N117" si="17">(E105*E111)*10</f>
        <v>36.618009999999991</v>
      </c>
      <c r="F117" s="15">
        <f t="shared" si="17"/>
        <v>35.788609999999998</v>
      </c>
      <c r="G117" s="15">
        <f t="shared" si="17"/>
        <v>37.044020000000003</v>
      </c>
      <c r="H117" s="15">
        <f t="shared" si="17"/>
        <v>38.129780000000004</v>
      </c>
      <c r="I117" s="15">
        <f t="shared" si="17"/>
        <v>34.56814</v>
      </c>
      <c r="J117" s="15">
        <f t="shared" si="17"/>
        <v>37.718900000000005</v>
      </c>
      <c r="K117" s="15">
        <f t="shared" si="17"/>
        <v>38.655799999999999</v>
      </c>
      <c r="L117" s="15">
        <f t="shared" si="17"/>
        <v>41.501200000000004</v>
      </c>
      <c r="M117" s="15">
        <f t="shared" si="17"/>
        <v>39.488599999999998</v>
      </c>
      <c r="N117" s="15">
        <f t="shared" si="17"/>
        <v>47.157300000000006</v>
      </c>
    </row>
    <row r="118" spans="2:14" x14ac:dyDescent="0.2">
      <c r="B118" s="12"/>
      <c r="C118" s="17" t="s">
        <v>45</v>
      </c>
      <c r="D118" s="15">
        <f t="shared" ref="D118:N120" si="18">(D106*D112)*10</f>
        <v>36.945999999999998</v>
      </c>
      <c r="E118" s="15">
        <f t="shared" si="18"/>
        <v>40.474719999999998</v>
      </c>
      <c r="F118" s="15">
        <f t="shared" si="18"/>
        <v>40.124110000000002</v>
      </c>
      <c r="G118" s="15">
        <f t="shared" si="18"/>
        <v>42.269240000000003</v>
      </c>
      <c r="H118" s="15">
        <f t="shared" si="18"/>
        <v>41.379519999999992</v>
      </c>
      <c r="I118" s="15">
        <f t="shared" si="18"/>
        <v>38.485770000000009</v>
      </c>
      <c r="J118" s="15">
        <f t="shared" si="18"/>
        <v>41.084800000000008</v>
      </c>
      <c r="K118" s="15">
        <f t="shared" si="18"/>
        <v>40.945999999999998</v>
      </c>
      <c r="L118" s="15">
        <f t="shared" si="18"/>
        <v>44.346600000000002</v>
      </c>
      <c r="M118" s="15">
        <f t="shared" si="18"/>
        <v>44.103700000000011</v>
      </c>
      <c r="N118" s="15">
        <f t="shared" si="18"/>
        <v>51.494800000000005</v>
      </c>
    </row>
    <row r="119" spans="2:14" x14ac:dyDescent="0.2">
      <c r="B119" s="12"/>
      <c r="C119" s="17" t="s">
        <v>46</v>
      </c>
      <c r="D119" s="15">
        <f t="shared" si="18"/>
        <v>36.945999999999998</v>
      </c>
      <c r="E119" s="15">
        <f t="shared" si="18"/>
        <v>37.779170000000001</v>
      </c>
      <c r="F119" s="15">
        <f t="shared" si="18"/>
        <v>36.327719999999999</v>
      </c>
      <c r="G119" s="15">
        <f t="shared" si="18"/>
        <v>38.26173</v>
      </c>
      <c r="H119" s="15">
        <f t="shared" si="18"/>
        <v>38.804610000000004</v>
      </c>
      <c r="I119" s="15">
        <f t="shared" si="18"/>
        <v>34.526499999999999</v>
      </c>
      <c r="J119" s="15">
        <f t="shared" si="18"/>
        <v>37.996500000000005</v>
      </c>
      <c r="K119" s="15">
        <f t="shared" si="18"/>
        <v>39.419200000000004</v>
      </c>
      <c r="L119" s="15">
        <f t="shared" si="18"/>
        <v>39.8703</v>
      </c>
      <c r="M119" s="15">
        <f t="shared" si="18"/>
        <v>40.7378</v>
      </c>
      <c r="N119" s="15">
        <f t="shared" si="18"/>
        <v>45.248800000000017</v>
      </c>
    </row>
    <row r="120" spans="2:14" x14ac:dyDescent="0.2">
      <c r="B120" s="12"/>
      <c r="C120" s="17" t="s">
        <v>47</v>
      </c>
      <c r="D120" s="15">
        <f t="shared" si="18"/>
        <v>36.945999999999998</v>
      </c>
      <c r="E120" s="15">
        <f t="shared" si="18"/>
        <v>43.117489999999997</v>
      </c>
      <c r="F120" s="15">
        <f t="shared" si="18"/>
        <v>43.019469999999991</v>
      </c>
      <c r="G120" s="15">
        <f t="shared" si="18"/>
        <v>44.595330000000004</v>
      </c>
      <c r="H120" s="15">
        <f t="shared" si="18"/>
        <v>43.833790000000008</v>
      </c>
      <c r="I120" s="15">
        <f t="shared" si="18"/>
        <v>38.97851</v>
      </c>
      <c r="J120" s="15">
        <f t="shared" si="18"/>
        <v>41.6053</v>
      </c>
      <c r="K120" s="15">
        <f t="shared" si="18"/>
        <v>44.554800000000007</v>
      </c>
      <c r="L120" s="15">
        <f t="shared" si="18"/>
        <v>43.375</v>
      </c>
      <c r="M120" s="15">
        <f t="shared" si="18"/>
        <v>45.352899999999998</v>
      </c>
      <c r="N120" s="15">
        <f t="shared" si="18"/>
        <v>51.460100000000004</v>
      </c>
    </row>
    <row r="121" spans="2:14" x14ac:dyDescent="0.2">
      <c r="B121" s="12"/>
      <c r="C121" s="12"/>
      <c r="D121" s="12"/>
      <c r="E121" s="16"/>
      <c r="F121" s="16"/>
      <c r="G121" s="16"/>
      <c r="H121" s="16"/>
      <c r="I121" s="16"/>
      <c r="J121" s="16"/>
      <c r="K121" s="16"/>
      <c r="L121" s="16"/>
      <c r="M121" s="16"/>
      <c r="N121" s="16"/>
    </row>
    <row r="122" spans="2:14" x14ac:dyDescent="0.2">
      <c r="B122" s="12" t="s">
        <v>71</v>
      </c>
      <c r="C122" s="12"/>
      <c r="D122" s="12"/>
      <c r="E122" s="16"/>
      <c r="F122" s="16"/>
      <c r="G122" s="16"/>
      <c r="H122" s="16"/>
      <c r="I122" s="16"/>
      <c r="J122" s="16"/>
      <c r="K122" s="16"/>
      <c r="L122" s="16"/>
      <c r="M122" s="16"/>
      <c r="N122" s="16"/>
    </row>
    <row r="123" spans="2:14" x14ac:dyDescent="0.2">
      <c r="B123" s="12"/>
      <c r="C123" s="17" t="s">
        <v>44</v>
      </c>
      <c r="D123" s="15">
        <v>0</v>
      </c>
      <c r="E123" s="15">
        <v>0</v>
      </c>
      <c r="F123" s="15">
        <v>0</v>
      </c>
      <c r="G123" s="15">
        <v>0</v>
      </c>
      <c r="H123" s="15">
        <v>0</v>
      </c>
      <c r="I123" s="15">
        <v>2.94</v>
      </c>
      <c r="J123" s="15">
        <v>2.94</v>
      </c>
      <c r="K123" s="15">
        <v>2.94</v>
      </c>
      <c r="L123" s="15">
        <v>2.94</v>
      </c>
      <c r="M123" s="15">
        <v>2.94</v>
      </c>
      <c r="N123" s="15">
        <v>2.94</v>
      </c>
    </row>
    <row r="124" spans="2:14" x14ac:dyDescent="0.2">
      <c r="B124" s="12"/>
      <c r="C124" s="17" t="s">
        <v>45</v>
      </c>
      <c r="D124" s="15">
        <v>0</v>
      </c>
      <c r="E124" s="15">
        <v>0</v>
      </c>
      <c r="F124" s="15">
        <v>0</v>
      </c>
      <c r="G124" s="15">
        <v>0</v>
      </c>
      <c r="H124" s="15">
        <v>0</v>
      </c>
      <c r="I124" s="15">
        <v>2.94</v>
      </c>
      <c r="J124" s="15">
        <v>2.94</v>
      </c>
      <c r="K124" s="15">
        <v>2.94</v>
      </c>
      <c r="L124" s="15">
        <v>2.94</v>
      </c>
      <c r="M124" s="15">
        <v>2.94</v>
      </c>
      <c r="N124" s="15">
        <v>2.94</v>
      </c>
    </row>
    <row r="125" spans="2:14" x14ac:dyDescent="0.2">
      <c r="B125" s="12"/>
      <c r="C125" s="17" t="s">
        <v>46</v>
      </c>
      <c r="D125" s="15">
        <v>0</v>
      </c>
      <c r="E125" s="15">
        <v>0</v>
      </c>
      <c r="F125" s="15">
        <v>0</v>
      </c>
      <c r="G125" s="15">
        <v>0</v>
      </c>
      <c r="H125" s="15">
        <v>0</v>
      </c>
      <c r="I125" s="15">
        <v>2.94</v>
      </c>
      <c r="J125" s="15">
        <v>2.94</v>
      </c>
      <c r="K125" s="15">
        <v>2.94</v>
      </c>
      <c r="L125" s="15">
        <v>2.94</v>
      </c>
      <c r="M125" s="15">
        <v>2.94</v>
      </c>
      <c r="N125" s="15">
        <v>2.94</v>
      </c>
    </row>
    <row r="126" spans="2:14" x14ac:dyDescent="0.2">
      <c r="B126" s="12"/>
      <c r="C126" s="17" t="s">
        <v>47</v>
      </c>
      <c r="D126" s="15">
        <v>0</v>
      </c>
      <c r="E126" s="15">
        <v>0</v>
      </c>
      <c r="F126" s="15">
        <v>0</v>
      </c>
      <c r="G126" s="15">
        <v>0</v>
      </c>
      <c r="H126" s="15">
        <v>0</v>
      </c>
      <c r="I126" s="15">
        <v>2.94</v>
      </c>
      <c r="J126" s="15">
        <v>2.94</v>
      </c>
      <c r="K126" s="15">
        <v>2.94</v>
      </c>
      <c r="L126" s="15">
        <v>2.94</v>
      </c>
      <c r="M126" s="15">
        <v>2.94</v>
      </c>
      <c r="N126" s="15">
        <v>2.94</v>
      </c>
    </row>
    <row r="127" spans="2:14" x14ac:dyDescent="0.2">
      <c r="B127" s="12"/>
      <c r="C127" s="12"/>
      <c r="D127" s="12"/>
      <c r="E127" s="16"/>
      <c r="F127" s="16"/>
      <c r="G127" s="16"/>
      <c r="H127" s="16"/>
      <c r="I127" s="16"/>
      <c r="J127" s="16"/>
      <c r="K127" s="16"/>
      <c r="L127" s="16"/>
      <c r="M127" s="16"/>
      <c r="N127" s="16"/>
    </row>
    <row r="128" spans="2:14" x14ac:dyDescent="0.2">
      <c r="B128" s="12" t="s">
        <v>78</v>
      </c>
      <c r="C128" s="12"/>
      <c r="D128" s="12"/>
      <c r="E128" s="16"/>
      <c r="F128" s="16"/>
      <c r="G128" s="16"/>
      <c r="H128" s="16"/>
      <c r="I128" s="16"/>
      <c r="J128" s="16"/>
      <c r="K128" s="16"/>
      <c r="L128" s="16"/>
      <c r="M128" s="16"/>
      <c r="N128" s="16"/>
    </row>
    <row r="129" spans="1:14" x14ac:dyDescent="0.2">
      <c r="B129" s="12"/>
      <c r="C129" s="17" t="s">
        <v>44</v>
      </c>
      <c r="D129" s="15">
        <f>D117+D123</f>
        <v>36.945999999999998</v>
      </c>
      <c r="E129" s="15">
        <f t="shared" ref="E129:N129" si="19">E117+E123</f>
        <v>36.618009999999991</v>
      </c>
      <c r="F129" s="15">
        <f t="shared" si="19"/>
        <v>35.788609999999998</v>
      </c>
      <c r="G129" s="15">
        <f t="shared" si="19"/>
        <v>37.044020000000003</v>
      </c>
      <c r="H129" s="15">
        <f t="shared" si="19"/>
        <v>38.129780000000004</v>
      </c>
      <c r="I129" s="15">
        <f t="shared" si="19"/>
        <v>37.508139999999997</v>
      </c>
      <c r="J129" s="15">
        <f t="shared" si="19"/>
        <v>40.658900000000003</v>
      </c>
      <c r="K129" s="15">
        <f t="shared" si="19"/>
        <v>41.595799999999997</v>
      </c>
      <c r="L129" s="15">
        <f t="shared" si="19"/>
        <v>44.441200000000002</v>
      </c>
      <c r="M129" s="15">
        <f t="shared" si="19"/>
        <v>42.428599999999996</v>
      </c>
      <c r="N129" s="15">
        <f t="shared" si="19"/>
        <v>50.097300000000004</v>
      </c>
    </row>
    <row r="130" spans="1:14" x14ac:dyDescent="0.2">
      <c r="B130" s="12"/>
      <c r="C130" s="17" t="s">
        <v>45</v>
      </c>
      <c r="D130" s="15">
        <f t="shared" ref="D130:N132" si="20">D118+D124</f>
        <v>36.945999999999998</v>
      </c>
      <c r="E130" s="15">
        <f t="shared" si="20"/>
        <v>40.474719999999998</v>
      </c>
      <c r="F130" s="15">
        <f t="shared" si="20"/>
        <v>40.124110000000002</v>
      </c>
      <c r="G130" s="15">
        <f t="shared" si="20"/>
        <v>42.269240000000003</v>
      </c>
      <c r="H130" s="15">
        <f t="shared" si="20"/>
        <v>41.379519999999992</v>
      </c>
      <c r="I130" s="15">
        <f t="shared" si="20"/>
        <v>41.425770000000007</v>
      </c>
      <c r="J130" s="15">
        <f t="shared" si="20"/>
        <v>44.024800000000006</v>
      </c>
      <c r="K130" s="15">
        <f t="shared" si="20"/>
        <v>43.885999999999996</v>
      </c>
      <c r="L130" s="15">
        <f t="shared" si="20"/>
        <v>47.2866</v>
      </c>
      <c r="M130" s="15">
        <f t="shared" si="20"/>
        <v>47.043700000000008</v>
      </c>
      <c r="N130" s="15">
        <f t="shared" si="20"/>
        <v>54.434800000000003</v>
      </c>
    </row>
    <row r="131" spans="1:14" x14ac:dyDescent="0.2">
      <c r="B131" s="12"/>
      <c r="C131" s="17" t="s">
        <v>46</v>
      </c>
      <c r="D131" s="15">
        <f t="shared" si="20"/>
        <v>36.945999999999998</v>
      </c>
      <c r="E131" s="15">
        <f t="shared" si="20"/>
        <v>37.779170000000001</v>
      </c>
      <c r="F131" s="15">
        <f t="shared" si="20"/>
        <v>36.327719999999999</v>
      </c>
      <c r="G131" s="15">
        <f t="shared" si="20"/>
        <v>38.26173</v>
      </c>
      <c r="H131" s="15">
        <f t="shared" si="20"/>
        <v>38.804610000000004</v>
      </c>
      <c r="I131" s="15">
        <f t="shared" si="20"/>
        <v>37.466499999999996</v>
      </c>
      <c r="J131" s="15">
        <f t="shared" si="20"/>
        <v>40.936500000000002</v>
      </c>
      <c r="K131" s="15">
        <f t="shared" si="20"/>
        <v>42.359200000000001</v>
      </c>
      <c r="L131" s="15">
        <f t="shared" si="20"/>
        <v>42.810299999999998</v>
      </c>
      <c r="M131" s="15">
        <f t="shared" si="20"/>
        <v>43.677799999999998</v>
      </c>
      <c r="N131" s="15">
        <f t="shared" si="20"/>
        <v>48.188800000000015</v>
      </c>
    </row>
    <row r="132" spans="1:14" x14ac:dyDescent="0.2">
      <c r="B132" s="12"/>
      <c r="C132" s="17" t="s">
        <v>47</v>
      </c>
      <c r="D132" s="15">
        <f t="shared" si="20"/>
        <v>36.945999999999998</v>
      </c>
      <c r="E132" s="15">
        <f t="shared" si="20"/>
        <v>43.117489999999997</v>
      </c>
      <c r="F132" s="15">
        <f t="shared" si="20"/>
        <v>43.019469999999991</v>
      </c>
      <c r="G132" s="15">
        <f t="shared" si="20"/>
        <v>44.595330000000004</v>
      </c>
      <c r="H132" s="15">
        <f t="shared" si="20"/>
        <v>43.833790000000008</v>
      </c>
      <c r="I132" s="15">
        <f t="shared" si="20"/>
        <v>41.918509999999998</v>
      </c>
      <c r="J132" s="15">
        <f t="shared" si="20"/>
        <v>44.545299999999997</v>
      </c>
      <c r="K132" s="15">
        <f t="shared" si="20"/>
        <v>47.494800000000005</v>
      </c>
      <c r="L132" s="15">
        <f t="shared" si="20"/>
        <v>46.314999999999998</v>
      </c>
      <c r="M132" s="15">
        <f t="shared" si="20"/>
        <v>48.292899999999996</v>
      </c>
      <c r="N132" s="15">
        <f t="shared" si="20"/>
        <v>54.400100000000002</v>
      </c>
    </row>
    <row r="133" spans="1:14" x14ac:dyDescent="0.2">
      <c r="B133" s="12"/>
      <c r="C133" s="17"/>
      <c r="D133" s="15"/>
      <c r="E133" s="15"/>
      <c r="F133" s="15"/>
      <c r="G133" s="15"/>
      <c r="H133" s="15"/>
      <c r="I133" s="15"/>
      <c r="J133" s="15"/>
      <c r="K133" s="15"/>
      <c r="L133" s="15"/>
      <c r="M133" s="15"/>
      <c r="N133" s="15"/>
    </row>
    <row r="135" spans="1:14" ht="14.25" x14ac:dyDescent="0.2">
      <c r="A135" s="23" t="s">
        <v>87</v>
      </c>
    </row>
    <row r="136" spans="1:14" ht="15" x14ac:dyDescent="0.25">
      <c r="A136" s="22"/>
    </row>
    <row r="137" spans="1:14" ht="15" x14ac:dyDescent="0.25">
      <c r="A137" s="22" t="s">
        <v>88</v>
      </c>
    </row>
    <row r="138" spans="1:14" ht="15" x14ac:dyDescent="0.25">
      <c r="A138" s="22" t="s">
        <v>89</v>
      </c>
    </row>
    <row r="139" spans="1:14" ht="15" x14ac:dyDescent="0.25">
      <c r="A139" s="22"/>
    </row>
    <row r="140" spans="1:14" ht="15" x14ac:dyDescent="0.25">
      <c r="A140" s="22" t="s">
        <v>90</v>
      </c>
    </row>
    <row r="141" spans="1:14" ht="15" x14ac:dyDescent="0.25">
      <c r="A141" s="22" t="s">
        <v>91</v>
      </c>
    </row>
    <row r="142" spans="1:14" ht="15" x14ac:dyDescent="0.25">
      <c r="A142" s="22"/>
    </row>
    <row r="143" spans="1:14" ht="15" x14ac:dyDescent="0.25">
      <c r="A143" s="22" t="s">
        <v>99</v>
      </c>
    </row>
    <row r="144" spans="1:14" ht="18" x14ac:dyDescent="0.25">
      <c r="A144" s="22" t="s">
        <v>100</v>
      </c>
    </row>
    <row r="145" spans="1:16" ht="18" x14ac:dyDescent="0.25">
      <c r="A145" s="22" t="s">
        <v>101</v>
      </c>
    </row>
    <row r="146" spans="1:16" ht="18" x14ac:dyDescent="0.25">
      <c r="A146" s="22" t="s">
        <v>102</v>
      </c>
    </row>
    <row r="147" spans="1:16" ht="18" x14ac:dyDescent="0.25">
      <c r="A147" s="22" t="s">
        <v>103</v>
      </c>
    </row>
    <row r="148" spans="1:16" ht="18" x14ac:dyDescent="0.25">
      <c r="A148" s="22" t="s">
        <v>104</v>
      </c>
    </row>
    <row r="149" spans="1:16" ht="18" x14ac:dyDescent="0.25">
      <c r="A149" s="22" t="s">
        <v>105</v>
      </c>
    </row>
    <row r="150" spans="1:16" ht="18" x14ac:dyDescent="0.25">
      <c r="A150" s="22" t="s">
        <v>106</v>
      </c>
    </row>
    <row r="151" spans="1:16" ht="15" x14ac:dyDescent="0.25">
      <c r="A151" s="22"/>
    </row>
    <row r="152" spans="1:16" ht="15" x14ac:dyDescent="0.25">
      <c r="A152" s="24" t="s">
        <v>108</v>
      </c>
      <c r="B152" s="12"/>
      <c r="C152" s="12"/>
      <c r="D152" s="12"/>
      <c r="E152" s="16"/>
      <c r="F152" s="16"/>
      <c r="G152" s="16"/>
      <c r="H152" s="16"/>
      <c r="I152" s="16"/>
      <c r="J152" s="16"/>
      <c r="K152" s="16"/>
      <c r="L152" s="16"/>
      <c r="M152" s="16"/>
      <c r="N152" s="16"/>
      <c r="O152" s="16"/>
      <c r="P152" s="16"/>
    </row>
    <row r="153" spans="1:16" ht="15" x14ac:dyDescent="0.25">
      <c r="A153" s="24" t="s">
        <v>107</v>
      </c>
      <c r="B153" s="12"/>
      <c r="C153" s="12"/>
      <c r="D153" s="12"/>
      <c r="E153" s="16"/>
      <c r="F153" s="16"/>
    </row>
  </sheetData>
  <mergeCells count="2">
    <mergeCell ref="F11:J11"/>
    <mergeCell ref="K12:Q12"/>
  </mergeCells>
  <phoneticPr fontId="0" type="noConversion"/>
  <pageMargins left="0.75" right="0.75" top="1" bottom="1" header="0.5" footer="0.5"/>
  <pageSetup paperSize="9" scale="53" orientation="portrait" horizontalDpi="300" verticalDpi="300" r:id="rId1"/>
  <headerFooter alignWithMargins="0"/>
  <rowBreaks count="1" manualBreakCount="1">
    <brk id="58" max="16383" man="1"/>
  </rowBreaks>
  <colBreaks count="1" manualBreakCount="1">
    <brk id="1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Cont rotations</vt:lpstr>
      <vt:lpstr>Alt rotations then 8 yr leys</vt:lpstr>
      <vt:lpstr>'Cont rotations'!Print_Area</vt:lpstr>
    </vt:vector>
  </TitlesOfParts>
  <Company>IACR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IACR-Res</dc:creator>
  <cp:lastModifiedBy>Margaret Glendining</cp:lastModifiedBy>
  <cp:lastPrinted>2016-11-30T14:16:05Z</cp:lastPrinted>
  <dcterms:created xsi:type="dcterms:W3CDTF">2001-10-29T09:56:05Z</dcterms:created>
  <dcterms:modified xsi:type="dcterms:W3CDTF">2017-03-29T09:14:00Z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