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glendin\Rothamsted Research\e-RA - Documents\General\Other long-term experiments\LT Liming expts\e-RA data\"/>
    </mc:Choice>
  </mc:AlternateContent>
  <bookViews>
    <workbookView xWindow="2685" yWindow="855" windowWidth="24450" windowHeight="14340" activeTab="3"/>
  </bookViews>
  <sheets>
    <sheet name="Read me" sheetId="16" r:id="rId1"/>
    <sheet name="pH data Rothamsted final" sheetId="5" r:id="rId2"/>
    <sheet name="Roth pH 1978-94 sub-plots" sheetId="13" r:id="rId3"/>
    <sheet name="Fertilizer treatments" sheetId="14" r:id="rId4"/>
    <sheet name="Lime treatments" sheetId="15" r:id="rId5"/>
  </sheets>
  <definedNames>
    <definedName name="_xlnm._FilterDatabase" localSheetId="1" hidden="1">'pH data Rothamsted final'!$A$7:$E$39</definedName>
    <definedName name="_xlnm._FilterDatabase" localSheetId="2" hidden="1">'Roth pH 1978-94 sub-plots'!$A$3:$Q$70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7" i="13" l="1"/>
  <c r="N77" i="13"/>
  <c r="O77" i="13"/>
  <c r="P77" i="13"/>
  <c r="M77" i="13"/>
  <c r="M47" i="5" l="1"/>
  <c r="M46" i="5"/>
  <c r="M45" i="5"/>
  <c r="M44" i="5"/>
  <c r="M43" i="5"/>
  <c r="L47" i="5"/>
  <c r="L46" i="5"/>
  <c r="L45" i="5"/>
  <c r="L44" i="5"/>
  <c r="L43" i="5"/>
  <c r="AR47" i="5" l="1"/>
  <c r="AN47" i="5"/>
  <c r="AK47" i="5"/>
  <c r="AH47" i="5"/>
  <c r="AG47" i="5"/>
  <c r="AF47" i="5"/>
  <c r="AE47" i="5"/>
  <c r="AD47" i="5"/>
  <c r="AB47" i="5"/>
  <c r="AR46" i="5"/>
  <c r="AN46" i="5"/>
  <c r="AK46" i="5"/>
  <c r="AH46" i="5"/>
  <c r="AG46" i="5"/>
  <c r="AF46" i="5"/>
  <c r="AE46" i="5"/>
  <c r="AD46" i="5"/>
  <c r="AB46" i="5"/>
  <c r="AR45" i="5"/>
  <c r="AN45" i="5"/>
  <c r="AK45" i="5"/>
  <c r="AH45" i="5"/>
  <c r="AG45" i="5"/>
  <c r="AF45" i="5"/>
  <c r="AE45" i="5"/>
  <c r="AD45" i="5"/>
  <c r="AB45" i="5"/>
  <c r="AR44" i="5"/>
  <c r="AN44" i="5"/>
  <c r="AK44" i="5"/>
  <c r="AH44" i="5"/>
  <c r="AG44" i="5"/>
  <c r="AF44" i="5"/>
  <c r="AE44" i="5"/>
  <c r="AD44" i="5"/>
  <c r="AB44" i="5"/>
  <c r="AR43" i="5"/>
  <c r="AN43" i="5"/>
  <c r="AK43" i="5"/>
  <c r="AH43" i="5"/>
  <c r="AG43" i="5"/>
  <c r="AF43" i="5"/>
  <c r="AE43" i="5"/>
  <c r="AD43" i="5"/>
  <c r="AB43" i="5"/>
  <c r="N76" i="13" l="1"/>
  <c r="N75" i="13"/>
  <c r="N74" i="13"/>
  <c r="N73" i="13"/>
  <c r="M76" i="13" l="1"/>
  <c r="M75" i="13"/>
  <c r="M74" i="13"/>
  <c r="M73" i="13"/>
  <c r="S73" i="13" l="1"/>
  <c r="S74" i="13"/>
  <c r="S75" i="13"/>
  <c r="S76" i="13"/>
  <c r="P76" i="13"/>
  <c r="O76" i="13"/>
  <c r="P75" i="13"/>
  <c r="O75" i="13"/>
  <c r="P74" i="13"/>
  <c r="O74" i="13"/>
  <c r="P73" i="13"/>
  <c r="O73" i="13"/>
  <c r="N47" i="5" l="1"/>
  <c r="G47" i="5"/>
  <c r="G46" i="5"/>
  <c r="G45" i="5"/>
  <c r="G44" i="5"/>
  <c r="G43" i="5"/>
  <c r="X47" i="5"/>
  <c r="W47" i="5"/>
  <c r="V47" i="5"/>
  <c r="U47" i="5"/>
  <c r="T47" i="5"/>
  <c r="R47" i="5"/>
  <c r="Q47" i="5"/>
  <c r="P47" i="5"/>
  <c r="K47" i="5"/>
  <c r="J47" i="5"/>
  <c r="X46" i="5"/>
  <c r="W46" i="5"/>
  <c r="V46" i="5"/>
  <c r="U46" i="5"/>
  <c r="T46" i="5"/>
  <c r="R46" i="5"/>
  <c r="Q46" i="5"/>
  <c r="P46" i="5"/>
  <c r="N46" i="5"/>
  <c r="K46" i="5"/>
  <c r="J46" i="5"/>
  <c r="X45" i="5"/>
  <c r="W45" i="5"/>
  <c r="V45" i="5"/>
  <c r="U45" i="5"/>
  <c r="T45" i="5"/>
  <c r="R45" i="5"/>
  <c r="Q45" i="5"/>
  <c r="P45" i="5"/>
  <c r="N45" i="5"/>
  <c r="K45" i="5"/>
  <c r="J45" i="5"/>
  <c r="X44" i="5"/>
  <c r="W44" i="5"/>
  <c r="V44" i="5"/>
  <c r="U44" i="5"/>
  <c r="T44" i="5"/>
  <c r="R44" i="5"/>
  <c r="Q44" i="5"/>
  <c r="P44" i="5"/>
  <c r="N44" i="5"/>
  <c r="K44" i="5"/>
  <c r="J44" i="5"/>
  <c r="X43" i="5"/>
  <c r="W43" i="5"/>
  <c r="V43" i="5"/>
  <c r="U43" i="5"/>
  <c r="T43" i="5"/>
  <c r="R43" i="5"/>
  <c r="Q43" i="5"/>
  <c r="P43" i="5"/>
  <c r="N43" i="5"/>
  <c r="K43" i="5"/>
  <c r="J43" i="5"/>
</calcChain>
</file>

<file path=xl/sharedStrings.xml><?xml version="1.0" encoding="utf-8"?>
<sst xmlns="http://schemas.openxmlformats.org/spreadsheetml/2006/main" count="1353" uniqueCount="184">
  <si>
    <t>N/S</t>
  </si>
  <si>
    <t>Date of sample</t>
  </si>
  <si>
    <t>Jan-Feb 1994</t>
  </si>
  <si>
    <t>Harvest year</t>
  </si>
  <si>
    <t>Plot</t>
  </si>
  <si>
    <t>Not sampled</t>
  </si>
  <si>
    <t>Mean</t>
  </si>
  <si>
    <t>Treatment</t>
  </si>
  <si>
    <t>Lime</t>
  </si>
  <si>
    <t>PK</t>
  </si>
  <si>
    <t>P</t>
  </si>
  <si>
    <t>K</t>
  </si>
  <si>
    <t>L</t>
  </si>
  <si>
    <t>M</t>
  </si>
  <si>
    <t>H</t>
  </si>
  <si>
    <t>Means</t>
  </si>
  <si>
    <t>Medium</t>
  </si>
  <si>
    <t>High</t>
  </si>
  <si>
    <t>Low</t>
  </si>
  <si>
    <t>Overall</t>
  </si>
  <si>
    <t xml:space="preserve">Lime </t>
  </si>
  <si>
    <r>
      <t xml:space="preserve">Bolton, J. (1977a) "Changes in soil pH and exchangeable calcium in 2 liming experiments on contrasting soils over 12 years", </t>
    </r>
    <r>
      <rPr>
        <i/>
        <sz val="11"/>
        <color rgb="FF003C23"/>
        <rFont val="Calibri"/>
        <family val="2"/>
        <scheme val="minor"/>
      </rPr>
      <t>Journal of Agricultural Science</t>
    </r>
    <r>
      <rPr>
        <sz val="11"/>
        <color rgb="FF003C23"/>
        <rFont val="Calibri"/>
        <family val="2"/>
        <scheme val="minor"/>
      </rPr>
      <t xml:space="preserve">, </t>
    </r>
    <r>
      <rPr>
        <b/>
        <sz val="11"/>
        <color rgb="FF003C23"/>
        <rFont val="Calibri"/>
        <family val="2"/>
        <scheme val="minor"/>
      </rPr>
      <t>89</t>
    </r>
    <r>
      <rPr>
        <sz val="11"/>
        <color rgb="FF003C23"/>
        <rFont val="Calibri"/>
        <family val="2"/>
        <scheme val="minor"/>
      </rPr>
      <t>, 81-86</t>
    </r>
  </si>
  <si>
    <t>sub-plot-labels</t>
  </si>
  <si>
    <t>S</t>
  </si>
  <si>
    <t>Sub-Plot</t>
  </si>
  <si>
    <t>0-23cm</t>
  </si>
  <si>
    <t>23-46cm</t>
  </si>
  <si>
    <t>46-69cm</t>
  </si>
  <si>
    <t>Before Aug 1989</t>
  </si>
  <si>
    <t>Before Oct 1981</t>
  </si>
  <si>
    <t>None</t>
  </si>
  <si>
    <t>Magnesium</t>
  </si>
  <si>
    <t>Mg</t>
  </si>
  <si>
    <t>P2</t>
  </si>
  <si>
    <t>P1</t>
  </si>
  <si>
    <t>P3</t>
  </si>
  <si>
    <t xml:space="preserve">Sulphur </t>
  </si>
  <si>
    <t xml:space="preserve">S </t>
  </si>
  <si>
    <t>Block</t>
  </si>
  <si>
    <t>Whole plot</t>
  </si>
  <si>
    <t>Treatments</t>
  </si>
  <si>
    <t>Depth cm</t>
  </si>
  <si>
    <t>Depth (cm)</t>
  </si>
  <si>
    <t>0-18cm</t>
  </si>
  <si>
    <t>18-30cm</t>
  </si>
  <si>
    <t>30-46cm</t>
  </si>
  <si>
    <t>Sept 1967</t>
  </si>
  <si>
    <t>Dec 1968</t>
  </si>
  <si>
    <t>Plough date</t>
  </si>
  <si>
    <t>25/09/1967</t>
  </si>
  <si>
    <t>31/01/1969</t>
  </si>
  <si>
    <t>*</t>
  </si>
  <si>
    <t>Date lime applied</t>
  </si>
  <si>
    <t>Jan 1975</t>
  </si>
  <si>
    <t>No data</t>
  </si>
  <si>
    <t>Soil pH in water</t>
  </si>
  <si>
    <t>Rothamsted and Woburn  Long-term Liming experiment.</t>
  </si>
  <si>
    <t>Fertilizer treatments</t>
  </si>
  <si>
    <t>K treatments</t>
  </si>
  <si>
    <t>Mg treatments</t>
  </si>
  <si>
    <t>Fertilizer N kg/ha</t>
  </si>
  <si>
    <t>N fertilizer type</t>
  </si>
  <si>
    <t>P treatments kgP/ha</t>
  </si>
  <si>
    <t>Date P applied</t>
  </si>
  <si>
    <t>kgK/ha</t>
  </si>
  <si>
    <t>kgMg/ha</t>
  </si>
  <si>
    <t>Year</t>
  </si>
  <si>
    <t>Rothamsted</t>
  </si>
  <si>
    <t>Woburn</t>
  </si>
  <si>
    <t>Control (0)</t>
  </si>
  <si>
    <t>K0</t>
  </si>
  <si>
    <t>K1</t>
  </si>
  <si>
    <t>Mg0</t>
  </si>
  <si>
    <t>Mg1</t>
  </si>
  <si>
    <t>Nitrochalk</t>
  </si>
  <si>
    <t>AS &amp; nitrochalk</t>
  </si>
  <si>
    <t>-</t>
  </si>
  <si>
    <t xml:space="preserve">Divided into 4 P treaments: </t>
  </si>
  <si>
    <t xml:space="preserve">P0 </t>
  </si>
  <si>
    <t xml:space="preserve">P1 </t>
  </si>
  <si>
    <t xml:space="preserve">P3 </t>
  </si>
  <si>
    <t>Roth</t>
  </si>
  <si>
    <t>Wob</t>
  </si>
  <si>
    <t>1983*</t>
  </si>
  <si>
    <t>0/50</t>
  </si>
  <si>
    <t>50/50</t>
  </si>
  <si>
    <t>50/100</t>
  </si>
  <si>
    <t xml:space="preserve">Compound </t>
  </si>
  <si>
    <t>Nitram</t>
  </si>
  <si>
    <t>Nitrogen (N) fertilizers:</t>
  </si>
  <si>
    <t>AS = Ammonium sulphate (sulfate)</t>
  </si>
  <si>
    <t>Nitrochalk = calcium ammonium nitrate</t>
  </si>
  <si>
    <t>Nitram = ammonium nitrate</t>
  </si>
  <si>
    <t>Compound = 25:0:16 compound fertilizer (% N:P:K)</t>
  </si>
  <si>
    <t>Phosphorus (P) treatments:</t>
  </si>
  <si>
    <t>From 1962-1980 two P treatments (0, P)</t>
  </si>
  <si>
    <t>1962-1978</t>
  </si>
  <si>
    <t xml:space="preserve">27.5 kgP/ha as superphosphate each year except fallow, and potatoes (1968 &amp; 1974) </t>
  </si>
  <si>
    <t>1968, 1974</t>
  </si>
  <si>
    <t xml:space="preserve">55 kgP/ha as superphosphate </t>
  </si>
  <si>
    <t xml:space="preserve">From 1981 onwards divided into four P treaments (P0, P1, P2, P3): </t>
  </si>
  <si>
    <t>1981-83, 1988</t>
  </si>
  <si>
    <t>P applied as superphosphate</t>
  </si>
  <si>
    <t>Different P rates at the two sites, shown as Rothamsted/Woburn</t>
  </si>
  <si>
    <t>Potassium (K) treatments:</t>
  </si>
  <si>
    <t>K applied as muriate of potash</t>
  </si>
  <si>
    <t>1981 onwards</t>
  </si>
  <si>
    <t xml:space="preserve">Basal application to all plots in some years as muriate of potash or compound (1985, 1991, 1992) </t>
  </si>
  <si>
    <t>Magnesium (Mg) treatments:</t>
  </si>
  <si>
    <t>1974, 1976-78</t>
  </si>
  <si>
    <t>Mg applied as Epsom salts (1974, 1976-77) and kieserite (1978)</t>
  </si>
  <si>
    <t>Basal application to all plots in some years as kieserite or Vytel liquid chelated Magnesium (1991, 1992)</t>
  </si>
  <si>
    <r>
      <t>For many years Dolomitic limestone was applied to the sandy soil at Woburn, to provide a source of magnesium on this light soil (Paul Poulton, </t>
    </r>
    <r>
      <rPr>
        <i/>
        <sz val="10"/>
        <color rgb="FF003C23"/>
        <rFont val="Calibri"/>
        <family val="2"/>
        <scheme val="minor"/>
      </rPr>
      <t>pers. comm</t>
    </r>
    <r>
      <rPr>
        <i/>
        <sz val="12"/>
        <color rgb="FF003C23"/>
        <rFont val="Arial"/>
        <family val="2"/>
      </rPr>
      <t>.</t>
    </r>
    <r>
      <rPr>
        <sz val="12"/>
        <color rgb="FF003C23"/>
        <rFont val="Arial"/>
        <family val="2"/>
      </rPr>
      <t>)</t>
    </r>
  </si>
  <si>
    <t>Prepared by Margaret Glendining Jan 30th 2020 from plans and Yield Books</t>
  </si>
  <si>
    <t>© Rothamsted Research 2020</t>
  </si>
  <si>
    <t xml:space="preserve">Please acknowledge e-RA and Rothamsted Research in any publications. </t>
  </si>
  <si>
    <r>
      <t>Ground chalk (CaCO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 tha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</t>
    </r>
  </si>
  <si>
    <t>Harvest Year</t>
  </si>
  <si>
    <t>03-07/12/1981</t>
  </si>
  <si>
    <r>
      <t>Summary of total lime applied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1962-1987, Ground chalk (CaCO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 tha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:</t>
    </r>
  </si>
  <si>
    <r>
      <t>For many years Dolomitic limestone was applied to the sandy soil at Woburn, to provide a source of magnesium on this light soil (Paul Poulton, </t>
    </r>
    <r>
      <rPr>
        <i/>
        <sz val="11"/>
        <color theme="1"/>
        <rFont val="Calibri"/>
        <family val="2"/>
        <scheme val="minor"/>
      </rPr>
      <t>pers. comm</t>
    </r>
    <r>
      <rPr>
        <sz val="11"/>
        <color theme="1"/>
        <rFont val="Calibri"/>
        <family val="2"/>
        <scheme val="minor"/>
      </rPr>
      <t>.)</t>
    </r>
  </si>
  <si>
    <t xml:space="preserve">Please acknowledge e-RA and Rothamsted Research as the data source in any publications.      </t>
  </si>
  <si>
    <t>© Rothamsted Research, 2020.</t>
  </si>
  <si>
    <t>Date applied</t>
  </si>
  <si>
    <t>Lime Treatment</t>
  </si>
  <si>
    <t>Lime application dates and amounts</t>
  </si>
  <si>
    <t xml:space="preserve">Rothamsted (Sawyers) total lime applied, 1962-1987: </t>
  </si>
  <si>
    <t xml:space="preserve">Woburn (Stackyard) total lime applied, 1962-1987: </t>
  </si>
  <si>
    <t>Low (L)</t>
  </si>
  <si>
    <t>Medium (M)</t>
  </si>
  <si>
    <t>High (H)</t>
  </si>
  <si>
    <t>None (0)</t>
  </si>
  <si>
    <t>© Rothamsted Research 2020  Prepared by Margaret Glendining, Feb 2020</t>
  </si>
  <si>
    <t>References:</t>
  </si>
  <si>
    <t xml:space="preserve">Rothamsted long-term liming experiment </t>
  </si>
  <si>
    <t>1962-1973</t>
  </si>
  <si>
    <t>Whole plots (32 plots)</t>
  </si>
  <si>
    <t>1974-1980</t>
  </si>
  <si>
    <t>Sub plots (64)</t>
  </si>
  <si>
    <t>1981-1986</t>
  </si>
  <si>
    <t>1987-1996</t>
  </si>
  <si>
    <t xml:space="preserve">See other sheets for dates and amounts of lime applied, and amounts of fertilizer applied. </t>
  </si>
  <si>
    <t>PK 1962-80</t>
  </si>
  <si>
    <t>P 1981-96</t>
  </si>
  <si>
    <t xml:space="preserve">Holland, J. E. , White, P. J. , Glendining, M. J. , Goulding, K. W. T. and McGrath, S. P. (2019) "Yield responses of arable crops to liming – </t>
  </si>
  <si>
    <r>
      <t>An evaluation of relationships between yields and soil pH from a long-term liming experiment", </t>
    </r>
    <r>
      <rPr>
        <i/>
        <sz val="11"/>
        <color rgb="FF003C23"/>
        <rFont val="Calibri"/>
        <family val="2"/>
        <scheme val="minor"/>
      </rPr>
      <t>European Journal of Agronomy</t>
    </r>
    <r>
      <rPr>
        <sz val="11"/>
        <color rgb="FF003C23"/>
        <rFont val="Calibri"/>
        <family val="2"/>
        <scheme val="minor"/>
      </rPr>
      <t>, </t>
    </r>
    <r>
      <rPr>
        <b/>
        <sz val="11"/>
        <color rgb="FF003C23"/>
        <rFont val="Calibri"/>
        <family val="2"/>
        <scheme val="minor"/>
      </rPr>
      <t>105</t>
    </r>
    <r>
      <rPr>
        <sz val="11"/>
        <color rgb="FF003C23"/>
        <rFont val="Calibri"/>
        <family val="2"/>
        <scheme val="minor"/>
      </rPr>
      <t>, 176-188</t>
    </r>
  </si>
  <si>
    <t>DOI: 10.1016/j.eja.2019.02.016 </t>
  </si>
  <si>
    <t>http://www.era.rothamsted.ac.uk/Other/liming</t>
  </si>
  <si>
    <t>1978-94</t>
  </si>
  <si>
    <t>4 lime treatments (None, L, M, H); 4 PK treatments (none, P, K, PK), 2 replicates (blocks)</t>
  </si>
  <si>
    <t>As above plus divided into half plots testing Magnesium (Mg) 1974-1978</t>
  </si>
  <si>
    <t>4 lime treatments (None, L, M, H); 4  P treatments (P0, P1, P2, P3), 2 replicates (blocks)</t>
  </si>
  <si>
    <t>As above plus divided into half plots testing Manganese (Mn) 1987-1990 and Sulphur (S) 1991-1996</t>
  </si>
  <si>
    <t>Soil pH in water 1962-1996</t>
  </si>
  <si>
    <t xml:space="preserve">For further details of treatments and site see </t>
  </si>
  <si>
    <t>or contact the e-RA curators</t>
  </si>
  <si>
    <r>
      <t>Crop yields and cropping details: s</t>
    </r>
    <r>
      <rPr>
        <sz val="11"/>
        <color theme="1"/>
        <rFont val="Calibri"/>
        <family val="2"/>
        <scheme val="minor"/>
      </rPr>
      <t xml:space="preserve">ee separate file </t>
    </r>
  </si>
  <si>
    <t>Soil Sampling:</t>
  </si>
  <si>
    <t xml:space="preserve">Soil usually sampled in autumn/winter, before ploughing. </t>
  </si>
  <si>
    <t xml:space="preserve">For topsoil, 12-20 cores taken from the centre of each plot were combined to make one sample, generally fewer for subsoil. </t>
  </si>
  <si>
    <t xml:space="preserve">1978 October, exact day not known. Also sub-soil data for 1978, all plots, some Oct 1978, some May 1979. </t>
  </si>
  <si>
    <t xml:space="preserve">1979 August, exact day not known. </t>
  </si>
  <si>
    <t>1981 sampled before 8/10/1981, exact date not known.</t>
  </si>
  <si>
    <t xml:space="preserve">1989 sampled before 1/08/1989, exact date not known. </t>
  </si>
  <si>
    <t xml:space="preserve">Soil pH was not measured every year. Samples were taken from whole plots (32 plots), except in 1978-80 and 1994 when samples were taken from sub-plots (64 sub-plots). </t>
  </si>
  <si>
    <t>64 sub-plots. Divided to test Mg 1974-1978 and S 1991-1996</t>
  </si>
  <si>
    <t>Mg 1974-78</t>
  </si>
  <si>
    <t>S 1991-96</t>
  </si>
  <si>
    <t xml:space="preserve">P 1981-96 </t>
  </si>
  <si>
    <t xml:space="preserve">1994 crop failed, soil sampled Jan/Feb 1994. Exact date not known. Sub-soil also sampled for a few plots, 23-46cm and 46-69cm. </t>
  </si>
  <si>
    <r>
      <rPr>
        <vertAlign val="superscript"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Sub-divided into half plots testing Magnesium (Mg) 1974-1978, so 64 sub-plots. Data is given for whole plots only. See next sheet for sub-plot data.</t>
    </r>
  </si>
  <si>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Sub-divided into half plots testing Sulphur (S) 1991-1996, so 64 sub-plots. Data is given for whole plots only. See next sheet for sub-plot data.</t>
    </r>
  </si>
  <si>
    <r>
      <t>Oct 1978</t>
    </r>
    <r>
      <rPr>
        <vertAlign val="superscript"/>
        <sz val="11"/>
        <color theme="1"/>
        <rFont val="Calibri"/>
        <family val="2"/>
        <scheme val="minor"/>
      </rPr>
      <t>a</t>
    </r>
  </si>
  <si>
    <r>
      <t>Aug 1979</t>
    </r>
    <r>
      <rPr>
        <vertAlign val="superscript"/>
        <sz val="11"/>
        <color theme="1"/>
        <rFont val="Calibri"/>
        <family val="2"/>
        <scheme val="minor"/>
      </rPr>
      <t>a</t>
    </r>
  </si>
  <si>
    <r>
      <t>20/11/1980</t>
    </r>
    <r>
      <rPr>
        <vertAlign val="superscript"/>
        <sz val="11"/>
        <color theme="1"/>
        <rFont val="Calibri"/>
        <family val="2"/>
        <scheme val="minor"/>
      </rPr>
      <t>a</t>
    </r>
  </si>
  <si>
    <r>
      <t>Jan-Feb 1994</t>
    </r>
    <r>
      <rPr>
        <vertAlign val="superscript"/>
        <sz val="11"/>
        <color theme="1"/>
        <rFont val="Calibri"/>
        <family val="2"/>
        <scheme val="minor"/>
      </rPr>
      <t>b</t>
    </r>
  </si>
  <si>
    <t>1962-1994 32 whole plots</t>
  </si>
  <si>
    <t xml:space="preserve">Rothamsted long-term liming experiment, soil pH in water. </t>
  </si>
  <si>
    <t>Sample date</t>
  </si>
  <si>
    <r>
      <rPr>
        <vertAlign val="superscript"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Sub-divided into half plots testing Magnesium (Mg) 1974-1978, so 64 sub-plots. Data is given for whole plots and sub-plots.</t>
    </r>
  </si>
  <si>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Sub-divided into half plots testing Sulphur (S) 1991-1996, so 64 sub-plots. Data is given for whole plots and sub-plots.</t>
    </r>
  </si>
  <si>
    <t xml:space="preserve">1962 February, soil samples taken before lime applied. 20 cores per plot, 0-18cm; 6 cores per plots 18-30 and 30-46cm. </t>
  </si>
  <si>
    <r>
      <t>1982</t>
    </r>
    <r>
      <rPr>
        <vertAlign val="superscript"/>
        <sz val="10"/>
        <color theme="1"/>
        <rFont val="Calibri"/>
        <family val="2"/>
        <scheme val="minor"/>
      </rPr>
      <t>$</t>
    </r>
  </si>
  <si>
    <t>Or possibly 50KgP/ha. In most Yield Books P1 and P3 shown as 25kgP/ha, on Field Plans shown as 50kgP/ha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</si>
</sst>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3C23"/>
      <name val="Calibri"/>
      <family val="2"/>
      <scheme val="minor"/>
    </font>
    <font>
      <i/>
      <sz val="11"/>
      <color rgb="FF003C23"/>
      <name val="Calibri"/>
      <family val="2"/>
      <scheme val="minor"/>
    </font>
    <font>
      <b/>
      <sz val="11"/>
      <color rgb="FF003C23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0"/>
      <color rgb="FF003C23"/>
      <name val="Calibri"/>
      <family val="2"/>
      <scheme val="minor"/>
    </font>
    <font>
      <i/>
      <sz val="12"/>
      <color rgb="FF003C23"/>
      <name val="Arial"/>
      <family val="2"/>
    </font>
    <font>
      <sz val="12"/>
      <color rgb="FF003C23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17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4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3" fillId="2" borderId="0" xfId="0" applyNumberFormat="1" applyFont="1" applyFill="1"/>
    <xf numFmtId="1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1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8" fillId="0" borderId="0" xfId="1"/>
    <xf numFmtId="0" fontId="1" fillId="0" borderId="4" xfId="0" applyFont="1" applyBorder="1" applyAlignment="1">
      <alignment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6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ra.rothamsted.ac.uk/Other/liming" TargetMode="External"/><Relationship Id="rId1" Type="http://schemas.openxmlformats.org/officeDocument/2006/relationships/hyperlink" Target="http://www.era.rothamsted.ac.uk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opLeftCell="A61" workbookViewId="0">
      <selection activeCell="M43" sqref="M43"/>
    </sheetView>
  </sheetViews>
  <sheetFormatPr defaultRowHeight="15" x14ac:dyDescent="0.25"/>
  <cols>
    <col min="1" max="1" width="13.28515625" customWidth="1"/>
    <col min="2" max="2" width="21.28515625" customWidth="1"/>
    <col min="3" max="3" width="11.85546875" customWidth="1"/>
    <col min="4" max="4" width="13.85546875" customWidth="1"/>
    <col min="5" max="5" width="12.140625" customWidth="1"/>
  </cols>
  <sheetData>
    <row r="1" spans="1:12" x14ac:dyDescent="0.25">
      <c r="A1" s="1" t="s">
        <v>134</v>
      </c>
      <c r="D1" s="1" t="s">
        <v>153</v>
      </c>
      <c r="G1" s="1"/>
      <c r="H1" s="1"/>
    </row>
    <row r="3" spans="1:12" x14ac:dyDescent="0.25">
      <c r="A3" t="s">
        <v>135</v>
      </c>
      <c r="B3" t="s">
        <v>136</v>
      </c>
      <c r="C3" t="s">
        <v>149</v>
      </c>
    </row>
    <row r="4" spans="1:12" x14ac:dyDescent="0.25">
      <c r="A4" t="s">
        <v>137</v>
      </c>
      <c r="B4" t="s">
        <v>138</v>
      </c>
      <c r="C4" t="s">
        <v>150</v>
      </c>
    </row>
    <row r="5" spans="1:12" x14ac:dyDescent="0.25">
      <c r="A5" t="s">
        <v>139</v>
      </c>
      <c r="B5" t="s">
        <v>136</v>
      </c>
      <c r="C5" t="s">
        <v>151</v>
      </c>
    </row>
    <row r="6" spans="1:12" x14ac:dyDescent="0.25">
      <c r="A6" t="s">
        <v>140</v>
      </c>
      <c r="B6" t="s">
        <v>138</v>
      </c>
      <c r="C6" t="s">
        <v>152</v>
      </c>
    </row>
    <row r="8" spans="1:12" x14ac:dyDescent="0.25">
      <c r="A8" t="s">
        <v>164</v>
      </c>
    </row>
    <row r="10" spans="1:12" x14ac:dyDescent="0.25">
      <c r="A10" s="1" t="s">
        <v>157</v>
      </c>
    </row>
    <row r="11" spans="1:12" x14ac:dyDescent="0.25">
      <c r="A11" t="s">
        <v>158</v>
      </c>
    </row>
    <row r="12" spans="1:12" x14ac:dyDescent="0.25">
      <c r="A12" t="s">
        <v>159</v>
      </c>
    </row>
    <row r="13" spans="1:12" x14ac:dyDescent="0.25">
      <c r="A13" s="11" t="s">
        <v>181</v>
      </c>
    </row>
    <row r="14" spans="1:12" x14ac:dyDescent="0.25">
      <c r="A14" t="s">
        <v>160</v>
      </c>
      <c r="I14" s="1"/>
      <c r="L14" s="1"/>
    </row>
    <row r="15" spans="1:12" x14ac:dyDescent="0.25">
      <c r="A15" t="s">
        <v>161</v>
      </c>
    </row>
    <row r="16" spans="1:12" x14ac:dyDescent="0.25">
      <c r="A16" t="s">
        <v>162</v>
      </c>
    </row>
    <row r="17" spans="1:17" x14ac:dyDescent="0.25">
      <c r="A17" t="s">
        <v>163</v>
      </c>
    </row>
    <row r="18" spans="1:17" x14ac:dyDescent="0.25">
      <c r="A18" s="62" t="s">
        <v>169</v>
      </c>
    </row>
    <row r="19" spans="1:17" x14ac:dyDescent="0.25">
      <c r="A19" s="62"/>
    </row>
    <row r="20" spans="1:17" x14ac:dyDescent="0.25">
      <c r="A20" s="1" t="s">
        <v>156</v>
      </c>
      <c r="B20" s="1"/>
    </row>
    <row r="21" spans="1:17" x14ac:dyDescent="0.25">
      <c r="A21" s="1" t="s">
        <v>141</v>
      </c>
      <c r="B21" s="1"/>
    </row>
    <row r="22" spans="1:17" x14ac:dyDescent="0.25">
      <c r="A22" t="s">
        <v>154</v>
      </c>
      <c r="D22" s="54" t="s">
        <v>147</v>
      </c>
      <c r="I22" t="s">
        <v>155</v>
      </c>
    </row>
    <row r="23" spans="1:17" x14ac:dyDescent="0.25">
      <c r="D23" s="54"/>
    </row>
    <row r="24" spans="1:17" x14ac:dyDescent="0.25">
      <c r="A24" s="1" t="s">
        <v>3</v>
      </c>
      <c r="B24" s="1" t="s">
        <v>42</v>
      </c>
      <c r="C24" s="1" t="s">
        <v>48</v>
      </c>
      <c r="D24" s="1" t="s">
        <v>178</v>
      </c>
      <c r="E24" s="1" t="s">
        <v>52</v>
      </c>
    </row>
    <row r="25" spans="1:17" x14ac:dyDescent="0.25">
      <c r="A25" s="71">
        <v>1962</v>
      </c>
      <c r="B25" s="65" t="s">
        <v>43</v>
      </c>
      <c r="C25" s="68">
        <v>22602</v>
      </c>
      <c r="D25" s="68">
        <v>22691</v>
      </c>
      <c r="E25" s="70">
        <v>22710</v>
      </c>
    </row>
    <row r="26" spans="1:17" x14ac:dyDescent="0.25">
      <c r="A26" s="71"/>
      <c r="B26" s="65" t="s">
        <v>44</v>
      </c>
      <c r="C26" s="68"/>
      <c r="D26" s="68"/>
      <c r="E26" s="70"/>
      <c r="F26" s="11"/>
      <c r="G26" s="11"/>
      <c r="H26" s="11"/>
      <c r="I26" s="11"/>
      <c r="J26" s="11"/>
      <c r="K26" s="11"/>
      <c r="L26" s="11"/>
      <c r="M26" s="11"/>
      <c r="N26" s="11"/>
      <c r="P26" s="11"/>
      <c r="Q26" s="11"/>
    </row>
    <row r="27" spans="1:17" x14ac:dyDescent="0.25">
      <c r="A27" s="71"/>
      <c r="B27" s="65" t="s">
        <v>45</v>
      </c>
      <c r="C27" s="68"/>
      <c r="D27" s="68"/>
      <c r="E27" s="70"/>
      <c r="F27" s="11"/>
      <c r="G27" s="11"/>
      <c r="H27" s="11"/>
      <c r="I27" s="11"/>
      <c r="J27" s="11"/>
      <c r="K27" s="11"/>
      <c r="L27" s="11"/>
      <c r="M27" s="11"/>
      <c r="N27" s="11"/>
      <c r="P27" s="11"/>
      <c r="Q27" s="11"/>
    </row>
    <row r="28" spans="1:17" x14ac:dyDescent="0.25">
      <c r="A28" s="65">
        <v>1963</v>
      </c>
      <c r="B28" s="65" t="s">
        <v>43</v>
      </c>
      <c r="C28" s="64">
        <v>23097</v>
      </c>
      <c r="D28" s="64">
        <v>22959</v>
      </c>
      <c r="E28" s="64">
        <v>22984</v>
      </c>
      <c r="F28" s="11"/>
      <c r="G28" s="11"/>
      <c r="H28" s="11"/>
      <c r="I28" s="11"/>
      <c r="J28" s="11"/>
      <c r="K28" s="11"/>
      <c r="L28" s="11"/>
      <c r="M28" s="11"/>
      <c r="N28" s="11"/>
      <c r="P28" s="11"/>
      <c r="Q28" s="11"/>
    </row>
    <row r="29" spans="1:17" x14ac:dyDescent="0.25">
      <c r="A29" s="71">
        <v>1964</v>
      </c>
      <c r="B29" s="65" t="s">
        <v>43</v>
      </c>
      <c r="C29" s="68">
        <v>23329</v>
      </c>
      <c r="D29" s="68">
        <v>23345</v>
      </c>
      <c r="E29" s="65"/>
    </row>
    <row r="30" spans="1:17" x14ac:dyDescent="0.25">
      <c r="A30" s="71"/>
      <c r="B30" s="65" t="s">
        <v>44</v>
      </c>
      <c r="C30" s="68"/>
      <c r="D30" s="68"/>
      <c r="E30" s="65"/>
    </row>
    <row r="31" spans="1:17" x14ac:dyDescent="0.25">
      <c r="A31" s="71"/>
      <c r="B31" s="65" t="s">
        <v>45</v>
      </c>
      <c r="C31" s="68"/>
      <c r="D31" s="68"/>
      <c r="E31" s="65"/>
    </row>
    <row r="32" spans="1:17" x14ac:dyDescent="0.25">
      <c r="A32" s="65">
        <v>1965</v>
      </c>
      <c r="C32" s="64">
        <v>23638</v>
      </c>
      <c r="D32" s="64">
        <v>23725</v>
      </c>
      <c r="E32" s="65"/>
    </row>
    <row r="33" spans="1:5" x14ac:dyDescent="0.25">
      <c r="A33" s="65">
        <v>1966</v>
      </c>
      <c r="B33" s="65" t="s">
        <v>0</v>
      </c>
      <c r="C33" s="64">
        <v>24117</v>
      </c>
      <c r="D33" s="65" t="s">
        <v>0</v>
      </c>
      <c r="E33" s="65"/>
    </row>
    <row r="34" spans="1:5" x14ac:dyDescent="0.25">
      <c r="A34" s="65">
        <v>1967</v>
      </c>
      <c r="C34" s="64">
        <v>24366</v>
      </c>
      <c r="D34" s="64">
        <v>24427</v>
      </c>
      <c r="E34" s="65"/>
    </row>
    <row r="35" spans="1:5" x14ac:dyDescent="0.25">
      <c r="A35" s="65">
        <v>1968</v>
      </c>
      <c r="C35" s="66" t="s">
        <v>49</v>
      </c>
      <c r="D35" s="66" t="s">
        <v>46</v>
      </c>
      <c r="E35" s="65"/>
    </row>
    <row r="36" spans="1:5" x14ac:dyDescent="0.25">
      <c r="A36" s="65">
        <v>1969</v>
      </c>
      <c r="C36" s="66" t="s">
        <v>50</v>
      </c>
      <c r="D36" s="66" t="s">
        <v>47</v>
      </c>
      <c r="E36" s="65"/>
    </row>
    <row r="37" spans="1:5" x14ac:dyDescent="0.25">
      <c r="A37" s="65">
        <v>1970</v>
      </c>
      <c r="B37" s="65" t="s">
        <v>0</v>
      </c>
      <c r="C37" s="64">
        <v>25567</v>
      </c>
      <c r="D37" s="65" t="s">
        <v>0</v>
      </c>
      <c r="E37" s="65"/>
    </row>
    <row r="38" spans="1:5" x14ac:dyDescent="0.25">
      <c r="A38" s="65">
        <v>1971</v>
      </c>
      <c r="C38" s="64">
        <v>25869</v>
      </c>
      <c r="D38" s="64">
        <v>25822</v>
      </c>
      <c r="E38" s="65"/>
    </row>
    <row r="39" spans="1:5" x14ac:dyDescent="0.25">
      <c r="A39" s="65">
        <v>1972</v>
      </c>
      <c r="C39" s="64">
        <v>26248</v>
      </c>
      <c r="D39" s="64">
        <v>26228</v>
      </c>
      <c r="E39" s="65"/>
    </row>
    <row r="40" spans="1:5" x14ac:dyDescent="0.25">
      <c r="A40" s="65">
        <v>1973</v>
      </c>
      <c r="C40" s="64">
        <v>26632</v>
      </c>
      <c r="D40" s="64">
        <v>26609</v>
      </c>
      <c r="E40" s="65"/>
    </row>
    <row r="41" spans="1:5" x14ac:dyDescent="0.25">
      <c r="A41" s="65">
        <v>1974</v>
      </c>
      <c r="C41" s="64">
        <v>26987</v>
      </c>
      <c r="D41" s="64">
        <v>26966</v>
      </c>
      <c r="E41" s="65"/>
    </row>
    <row r="42" spans="1:5" x14ac:dyDescent="0.25">
      <c r="A42" s="65">
        <v>1975</v>
      </c>
      <c r="B42" s="31"/>
      <c r="C42" s="64">
        <v>27432</v>
      </c>
      <c r="D42" s="66" t="s">
        <v>53</v>
      </c>
      <c r="E42" s="67"/>
    </row>
    <row r="43" spans="1:5" x14ac:dyDescent="0.25">
      <c r="A43" s="65">
        <v>1976</v>
      </c>
      <c r="B43" s="65" t="s">
        <v>0</v>
      </c>
      <c r="C43" s="64">
        <v>27687</v>
      </c>
      <c r="D43" s="65" t="s">
        <v>0</v>
      </c>
      <c r="E43" s="65"/>
    </row>
    <row r="44" spans="1:5" x14ac:dyDescent="0.25">
      <c r="A44" s="65">
        <v>1977</v>
      </c>
      <c r="B44" s="65" t="s">
        <v>0</v>
      </c>
      <c r="C44" s="64">
        <v>28105</v>
      </c>
      <c r="D44" s="65" t="s">
        <v>0</v>
      </c>
      <c r="E44" s="65"/>
    </row>
    <row r="45" spans="1:5" x14ac:dyDescent="0.25">
      <c r="A45" s="65">
        <v>1978</v>
      </c>
      <c r="B45" s="65" t="s">
        <v>0</v>
      </c>
      <c r="C45" s="64">
        <v>28458</v>
      </c>
      <c r="D45" s="65" t="s">
        <v>0</v>
      </c>
      <c r="E45" s="65"/>
    </row>
    <row r="46" spans="1:5" x14ac:dyDescent="0.25">
      <c r="A46" s="71">
        <v>1979</v>
      </c>
      <c r="B46" s="31" t="s">
        <v>25</v>
      </c>
      <c r="C46" s="68">
        <v>28845</v>
      </c>
      <c r="D46" s="69" t="s">
        <v>172</v>
      </c>
      <c r="E46" s="70">
        <v>28823</v>
      </c>
    </row>
    <row r="47" spans="1:5" x14ac:dyDescent="0.25">
      <c r="A47" s="71"/>
      <c r="B47" s="31" t="s">
        <v>26</v>
      </c>
      <c r="C47" s="68"/>
      <c r="D47" s="69"/>
      <c r="E47" s="70"/>
    </row>
    <row r="48" spans="1:5" ht="17.25" x14ac:dyDescent="0.25">
      <c r="A48" s="65">
        <v>1980</v>
      </c>
      <c r="B48" s="31" t="s">
        <v>25</v>
      </c>
      <c r="C48" s="64">
        <v>29193</v>
      </c>
      <c r="D48" s="66" t="s">
        <v>173</v>
      </c>
      <c r="E48" s="65"/>
    </row>
    <row r="49" spans="1:5" ht="17.25" x14ac:dyDescent="0.25">
      <c r="A49" s="65">
        <v>1981</v>
      </c>
      <c r="B49" s="31" t="s">
        <v>25</v>
      </c>
      <c r="C49" s="64">
        <v>29689</v>
      </c>
      <c r="D49" s="64" t="s">
        <v>174</v>
      </c>
      <c r="E49" s="65"/>
    </row>
    <row r="50" spans="1:5" x14ac:dyDescent="0.25">
      <c r="A50" s="65">
        <v>1982</v>
      </c>
      <c r="B50" s="31" t="s">
        <v>25</v>
      </c>
      <c r="C50" s="64">
        <v>29985</v>
      </c>
      <c r="D50" s="65" t="s">
        <v>29</v>
      </c>
      <c r="E50" s="64">
        <v>29923</v>
      </c>
    </row>
    <row r="51" spans="1:5" x14ac:dyDescent="0.25">
      <c r="A51" s="65">
        <v>1983</v>
      </c>
      <c r="B51" s="31" t="s">
        <v>25</v>
      </c>
      <c r="C51" s="64">
        <v>30286</v>
      </c>
      <c r="D51" s="64">
        <v>30202</v>
      </c>
      <c r="E51" s="64">
        <v>30281</v>
      </c>
    </row>
    <row r="52" spans="1:5" x14ac:dyDescent="0.25">
      <c r="A52" s="65">
        <v>1984</v>
      </c>
      <c r="B52" s="31" t="s">
        <v>25</v>
      </c>
      <c r="C52" s="64">
        <v>30631</v>
      </c>
      <c r="D52" s="64">
        <v>30627</v>
      </c>
      <c r="E52" s="65"/>
    </row>
    <row r="53" spans="1:5" x14ac:dyDescent="0.25">
      <c r="A53" s="65">
        <v>1985</v>
      </c>
      <c r="B53" s="65" t="s">
        <v>0</v>
      </c>
      <c r="C53" s="64">
        <v>31050</v>
      </c>
      <c r="D53" s="65" t="s">
        <v>0</v>
      </c>
      <c r="E53" s="65"/>
    </row>
    <row r="54" spans="1:5" x14ac:dyDescent="0.25">
      <c r="A54" s="65">
        <v>1986</v>
      </c>
      <c r="B54" s="65" t="s">
        <v>0</v>
      </c>
      <c r="C54" s="64">
        <v>31328</v>
      </c>
      <c r="D54" s="65" t="s">
        <v>0</v>
      </c>
      <c r="E54" s="65"/>
    </row>
    <row r="55" spans="1:5" x14ac:dyDescent="0.25">
      <c r="A55" s="65">
        <v>1987</v>
      </c>
      <c r="B55" s="31" t="s">
        <v>25</v>
      </c>
      <c r="C55" s="64">
        <v>31730</v>
      </c>
      <c r="D55" s="64">
        <v>31678</v>
      </c>
      <c r="E55" s="64">
        <v>31729</v>
      </c>
    </row>
    <row r="56" spans="1:5" x14ac:dyDescent="0.25">
      <c r="A56" s="65">
        <v>1988</v>
      </c>
      <c r="B56" s="65" t="s">
        <v>0</v>
      </c>
      <c r="C56" s="64">
        <v>32126</v>
      </c>
      <c r="D56" s="65" t="s">
        <v>0</v>
      </c>
      <c r="E56" s="65"/>
    </row>
    <row r="57" spans="1:5" x14ac:dyDescent="0.25">
      <c r="A57" s="65">
        <v>1989</v>
      </c>
      <c r="B57" s="65" t="s">
        <v>0</v>
      </c>
      <c r="C57" s="64">
        <v>32497</v>
      </c>
      <c r="D57" s="65" t="s">
        <v>0</v>
      </c>
      <c r="E57" s="65"/>
    </row>
    <row r="58" spans="1:5" x14ac:dyDescent="0.25">
      <c r="A58" s="65">
        <v>1990</v>
      </c>
      <c r="B58" s="31" t="s">
        <v>25</v>
      </c>
      <c r="C58" s="64">
        <v>32743</v>
      </c>
      <c r="D58" s="65" t="s">
        <v>28</v>
      </c>
      <c r="E58" s="65"/>
    </row>
    <row r="59" spans="1:5" x14ac:dyDescent="0.25">
      <c r="A59" s="65">
        <v>1991</v>
      </c>
      <c r="B59" s="65" t="s">
        <v>0</v>
      </c>
      <c r="C59" s="64">
        <v>33113</v>
      </c>
      <c r="D59" s="65" t="s">
        <v>0</v>
      </c>
      <c r="E59" s="65"/>
    </row>
    <row r="60" spans="1:5" x14ac:dyDescent="0.25">
      <c r="A60" s="65">
        <v>1992</v>
      </c>
      <c r="B60" s="65" t="s">
        <v>0</v>
      </c>
      <c r="C60" s="64">
        <v>33475</v>
      </c>
      <c r="D60" s="65" t="s">
        <v>0</v>
      </c>
      <c r="E60" s="65"/>
    </row>
    <row r="61" spans="1:5" x14ac:dyDescent="0.25">
      <c r="A61" s="65">
        <v>1993</v>
      </c>
      <c r="B61" s="65" t="s">
        <v>0</v>
      </c>
      <c r="C61" s="64">
        <v>33876</v>
      </c>
      <c r="D61" s="65" t="s">
        <v>0</v>
      </c>
      <c r="E61" s="65"/>
    </row>
    <row r="62" spans="1:5" ht="17.25" x14ac:dyDescent="0.25">
      <c r="A62" s="65">
        <v>1994</v>
      </c>
      <c r="B62" s="31" t="s">
        <v>25</v>
      </c>
      <c r="C62" s="64">
        <v>34258</v>
      </c>
      <c r="D62" s="65" t="s">
        <v>175</v>
      </c>
      <c r="E62" s="65"/>
    </row>
    <row r="63" spans="1:5" x14ac:dyDescent="0.25">
      <c r="A63" s="65">
        <v>1995</v>
      </c>
      <c r="B63" s="65" t="s">
        <v>0</v>
      </c>
      <c r="C63" s="64">
        <v>34591</v>
      </c>
      <c r="D63" s="65" t="s">
        <v>0</v>
      </c>
      <c r="E63" s="65"/>
    </row>
    <row r="64" spans="1:5" x14ac:dyDescent="0.25">
      <c r="A64" s="65">
        <v>1996</v>
      </c>
      <c r="B64" s="65" t="s">
        <v>0</v>
      </c>
      <c r="C64" s="64">
        <v>34967</v>
      </c>
      <c r="D64" s="65" t="s">
        <v>0</v>
      </c>
    </row>
    <row r="65" spans="1:4" x14ac:dyDescent="0.25">
      <c r="A65" s="65"/>
      <c r="C65" s="64"/>
      <c r="D65" s="65"/>
    </row>
    <row r="66" spans="1:4" ht="17.25" x14ac:dyDescent="0.25">
      <c r="A66" t="s">
        <v>179</v>
      </c>
      <c r="C66" s="64"/>
      <c r="D66" s="65"/>
    </row>
    <row r="67" spans="1:4" ht="17.25" x14ac:dyDescent="0.25">
      <c r="A67" t="s">
        <v>180</v>
      </c>
    </row>
    <row r="69" spans="1:4" x14ac:dyDescent="0.25">
      <c r="A69" s="1" t="s">
        <v>133</v>
      </c>
    </row>
    <row r="70" spans="1:4" x14ac:dyDescent="0.25">
      <c r="A70" s="11" t="s">
        <v>21</v>
      </c>
    </row>
    <row r="71" spans="1:4" x14ac:dyDescent="0.25">
      <c r="A71" s="11" t="s">
        <v>144</v>
      </c>
    </row>
    <row r="72" spans="1:4" x14ac:dyDescent="0.25">
      <c r="A72" s="11" t="s">
        <v>145</v>
      </c>
    </row>
    <row r="73" spans="1:4" x14ac:dyDescent="0.25">
      <c r="A73" s="11" t="s">
        <v>146</v>
      </c>
    </row>
    <row r="75" spans="1:4" x14ac:dyDescent="0.25">
      <c r="A75" s="50" t="s">
        <v>121</v>
      </c>
    </row>
    <row r="76" spans="1:4" x14ac:dyDescent="0.25">
      <c r="A76" s="50" t="s">
        <v>122</v>
      </c>
    </row>
  </sheetData>
  <mergeCells count="11">
    <mergeCell ref="A25:A27"/>
    <mergeCell ref="A29:A31"/>
    <mergeCell ref="A46:A47"/>
    <mergeCell ref="C25:C27"/>
    <mergeCell ref="C29:C31"/>
    <mergeCell ref="C46:C47"/>
    <mergeCell ref="D25:D27"/>
    <mergeCell ref="D29:D31"/>
    <mergeCell ref="D46:D47"/>
    <mergeCell ref="E25:E27"/>
    <mergeCell ref="E46:E47"/>
  </mergeCells>
  <hyperlinks>
    <hyperlink ref="A73" r:id="rId1" display="http://www.era.rothamsted.ac.uk/"/>
    <hyperlink ref="D22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0"/>
  <sheetViews>
    <sheetView workbookViewId="0">
      <pane xSplit="1" ySplit="7" topLeftCell="AH8" activePane="bottomRight" state="frozen"/>
      <selection pane="topRight" activeCell="B1" sqref="B1"/>
      <selection pane="bottomLeft" activeCell="A8" sqref="A8"/>
      <selection pane="bottomRight" activeCell="F3" sqref="F3:AX3"/>
    </sheetView>
  </sheetViews>
  <sheetFormatPr defaultRowHeight="15" x14ac:dyDescent="0.25"/>
  <cols>
    <col min="1" max="1" width="16" customWidth="1"/>
    <col min="2" max="2" width="7" customWidth="1"/>
    <col min="3" max="3" width="5.42578125" customWidth="1"/>
    <col min="4" max="4" width="11.7109375" customWidth="1"/>
    <col min="5" max="5" width="10" customWidth="1"/>
    <col min="6" max="6" width="17.7109375" customWidth="1"/>
    <col min="7" max="7" width="9.140625" customWidth="1"/>
    <col min="8" max="8" width="10.42578125" customWidth="1"/>
    <col min="9" max="9" width="9.5703125" customWidth="1"/>
    <col min="10" max="10" width="10.7109375" customWidth="1"/>
    <col min="11" max="11" width="11.28515625" customWidth="1"/>
    <col min="12" max="12" width="10.7109375" customWidth="1"/>
    <col min="13" max="13" width="9.42578125" customWidth="1"/>
    <col min="14" max="15" width="10.7109375" customWidth="1"/>
    <col min="16" max="17" width="11" customWidth="1"/>
    <col min="18" max="18" width="11.140625" customWidth="1"/>
    <col min="19" max="19" width="10.85546875" customWidth="1"/>
    <col min="20" max="23" width="10.7109375" customWidth="1"/>
    <col min="24" max="24" width="11.42578125" customWidth="1"/>
    <col min="25" max="25" width="10.42578125" customWidth="1"/>
    <col min="26" max="27" width="11.28515625" customWidth="1"/>
    <col min="28" max="28" width="11.85546875" customWidth="1"/>
    <col min="29" max="29" width="11.5703125" customWidth="1"/>
    <col min="30" max="30" width="12.85546875" customWidth="1"/>
    <col min="31" max="31" width="10.5703125" customWidth="1"/>
    <col min="32" max="32" width="16.140625" customWidth="1"/>
    <col min="33" max="33" width="10.85546875" customWidth="1"/>
    <col min="34" max="34" width="11.140625" customWidth="1"/>
    <col min="35" max="35" width="11.42578125" customWidth="1"/>
    <col min="36" max="36" width="11.28515625" customWidth="1"/>
    <col min="37" max="37" width="13.28515625" customWidth="1"/>
    <col min="38" max="38" width="12" customWidth="1"/>
    <col min="39" max="39" width="11.28515625" customWidth="1"/>
    <col min="40" max="40" width="15.85546875" customWidth="1"/>
    <col min="41" max="41" width="12" customWidth="1"/>
    <col min="42" max="42" width="11.140625" customWidth="1"/>
    <col min="43" max="43" width="12.7109375" customWidth="1"/>
    <col min="44" max="44" width="13" customWidth="1"/>
    <col min="45" max="45" width="10.7109375" customWidth="1"/>
    <col min="46" max="46" width="10.7109375" bestFit="1" customWidth="1"/>
  </cols>
  <sheetData>
    <row r="1" spans="1:46" x14ac:dyDescent="0.25">
      <c r="A1" s="1" t="s">
        <v>177</v>
      </c>
      <c r="B1" s="1"/>
      <c r="C1" s="1"/>
      <c r="D1" s="1"/>
      <c r="E1" s="1"/>
      <c r="G1" s="1" t="s">
        <v>176</v>
      </c>
      <c r="I1" s="1"/>
      <c r="O1" s="27"/>
      <c r="P1" s="27"/>
      <c r="Q1" s="27"/>
      <c r="R1" s="27"/>
    </row>
    <row r="2" spans="1:46" x14ac:dyDescent="0.25">
      <c r="B2" s="1"/>
      <c r="G2" s="27"/>
      <c r="H2" s="27"/>
      <c r="I2" s="27"/>
      <c r="J2" s="27"/>
    </row>
    <row r="3" spans="1:46" ht="16.5" customHeight="1" x14ac:dyDescent="0.25">
      <c r="A3" s="1"/>
      <c r="B3" s="1"/>
      <c r="F3" s="1" t="s">
        <v>52</v>
      </c>
      <c r="G3" s="70">
        <v>22710</v>
      </c>
      <c r="H3" s="70"/>
      <c r="I3" s="70"/>
      <c r="J3" s="3">
        <v>22984</v>
      </c>
      <c r="X3" s="4"/>
      <c r="AB3" s="70">
        <v>28823</v>
      </c>
      <c r="AC3" s="70"/>
      <c r="AF3" s="15">
        <v>29923</v>
      </c>
      <c r="AG3" s="15">
        <v>30281</v>
      </c>
      <c r="AK3" s="15">
        <v>31729</v>
      </c>
    </row>
    <row r="4" spans="1:46" ht="17.25" x14ac:dyDescent="0.25">
      <c r="F4" s="1" t="s">
        <v>1</v>
      </c>
      <c r="G4" s="70">
        <v>22691</v>
      </c>
      <c r="H4" s="70"/>
      <c r="I4" s="70"/>
      <c r="J4" s="3">
        <v>22959</v>
      </c>
      <c r="K4" s="70">
        <v>23345</v>
      </c>
      <c r="L4" s="70"/>
      <c r="M4" s="70"/>
      <c r="N4" s="3">
        <v>23725</v>
      </c>
      <c r="O4" t="s">
        <v>0</v>
      </c>
      <c r="P4" s="3">
        <v>24427</v>
      </c>
      <c r="Q4" s="30" t="s">
        <v>46</v>
      </c>
      <c r="R4" s="30" t="s">
        <v>47</v>
      </c>
      <c r="S4" t="s">
        <v>0</v>
      </c>
      <c r="T4" s="3">
        <v>25822</v>
      </c>
      <c r="U4" s="3">
        <v>26228</v>
      </c>
      <c r="V4" s="3">
        <v>26609</v>
      </c>
      <c r="W4" s="3">
        <v>26966</v>
      </c>
      <c r="X4" s="30" t="s">
        <v>53</v>
      </c>
      <c r="Y4" t="s">
        <v>0</v>
      </c>
      <c r="Z4" t="s">
        <v>0</v>
      </c>
      <c r="AA4" t="s">
        <v>0</v>
      </c>
      <c r="AB4" s="74" t="s">
        <v>172</v>
      </c>
      <c r="AC4" s="74"/>
      <c r="AD4" s="30" t="s">
        <v>173</v>
      </c>
      <c r="AE4" s="15" t="s">
        <v>174</v>
      </c>
      <c r="AF4" s="24" t="s">
        <v>29</v>
      </c>
      <c r="AG4" s="15">
        <v>30202</v>
      </c>
      <c r="AH4" s="15">
        <v>30627</v>
      </c>
      <c r="AI4" s="65" t="s">
        <v>0</v>
      </c>
      <c r="AJ4" s="65" t="s">
        <v>0</v>
      </c>
      <c r="AK4" s="15">
        <v>31678</v>
      </c>
      <c r="AL4" s="65" t="s">
        <v>0</v>
      </c>
      <c r="AM4" s="65" t="s">
        <v>0</v>
      </c>
      <c r="AN4" s="65" t="s">
        <v>28</v>
      </c>
      <c r="AO4" s="65" t="s">
        <v>0</v>
      </c>
      <c r="AP4" s="65" t="s">
        <v>0</v>
      </c>
      <c r="AQ4" s="65" t="s">
        <v>0</v>
      </c>
      <c r="AR4" s="65" t="s">
        <v>175</v>
      </c>
      <c r="AS4" s="65" t="s">
        <v>0</v>
      </c>
      <c r="AT4" s="65" t="s">
        <v>0</v>
      </c>
    </row>
    <row r="5" spans="1:46" x14ac:dyDescent="0.25">
      <c r="F5" s="1" t="s">
        <v>48</v>
      </c>
      <c r="G5" s="70">
        <v>22602</v>
      </c>
      <c r="H5" s="70"/>
      <c r="I5" s="70"/>
      <c r="J5" s="3">
        <v>23097</v>
      </c>
      <c r="K5" s="70">
        <v>23329</v>
      </c>
      <c r="L5" s="70"/>
      <c r="M5" s="70"/>
      <c r="N5" s="3">
        <v>23638</v>
      </c>
      <c r="O5" s="3">
        <v>24117</v>
      </c>
      <c r="P5" s="3">
        <v>24366</v>
      </c>
      <c r="Q5" s="30" t="s">
        <v>49</v>
      </c>
      <c r="R5" s="30" t="s">
        <v>50</v>
      </c>
      <c r="S5" s="3">
        <v>25567</v>
      </c>
      <c r="T5" s="3">
        <v>25869</v>
      </c>
      <c r="U5" s="3">
        <v>26248</v>
      </c>
      <c r="V5" s="3">
        <v>26632</v>
      </c>
      <c r="W5" s="3">
        <v>26987</v>
      </c>
      <c r="X5" s="3">
        <v>27432</v>
      </c>
      <c r="Y5" s="3">
        <v>27687</v>
      </c>
      <c r="Z5" s="3">
        <v>28105</v>
      </c>
      <c r="AA5" s="3">
        <v>28458</v>
      </c>
      <c r="AB5" s="70">
        <v>28845</v>
      </c>
      <c r="AC5" s="70"/>
      <c r="AD5" s="3">
        <v>29193</v>
      </c>
      <c r="AE5" s="15">
        <v>29689</v>
      </c>
      <c r="AF5" s="15">
        <v>29985</v>
      </c>
      <c r="AG5" s="15">
        <v>30286</v>
      </c>
      <c r="AH5" s="15">
        <v>30631</v>
      </c>
      <c r="AI5" s="3">
        <v>31050</v>
      </c>
      <c r="AJ5" s="3">
        <v>31328</v>
      </c>
      <c r="AK5" s="15">
        <v>31730</v>
      </c>
      <c r="AL5" s="3">
        <v>32126</v>
      </c>
      <c r="AM5" s="3">
        <v>32497</v>
      </c>
      <c r="AN5" s="15">
        <v>32743</v>
      </c>
      <c r="AO5" s="15">
        <v>33113</v>
      </c>
      <c r="AP5" s="15">
        <v>33475</v>
      </c>
      <c r="AQ5" s="15">
        <v>33876</v>
      </c>
      <c r="AR5" s="15">
        <v>34258</v>
      </c>
      <c r="AS5" s="15">
        <v>34591</v>
      </c>
      <c r="AT5" s="15">
        <v>34967</v>
      </c>
    </row>
    <row r="6" spans="1:46" x14ac:dyDescent="0.25">
      <c r="C6" s="73" t="s">
        <v>7</v>
      </c>
      <c r="D6" s="73"/>
      <c r="E6" s="73"/>
      <c r="F6" s="1" t="s">
        <v>3</v>
      </c>
      <c r="G6" s="72">
        <v>1962</v>
      </c>
      <c r="H6" s="72"/>
      <c r="I6" s="72"/>
      <c r="J6" s="6">
        <v>1963</v>
      </c>
      <c r="K6" s="72">
        <v>1964</v>
      </c>
      <c r="L6" s="72"/>
      <c r="M6" s="72"/>
      <c r="N6" s="6">
        <v>1965</v>
      </c>
      <c r="O6" s="6">
        <v>1966</v>
      </c>
      <c r="P6" s="6">
        <v>1967</v>
      </c>
      <c r="Q6" s="6">
        <v>1968</v>
      </c>
      <c r="R6" s="6">
        <v>1969</v>
      </c>
      <c r="S6" s="6">
        <v>1970</v>
      </c>
      <c r="T6" s="6">
        <v>1971</v>
      </c>
      <c r="U6" s="6">
        <v>1972</v>
      </c>
      <c r="V6" s="6">
        <v>1973</v>
      </c>
      <c r="W6" s="6">
        <v>1974</v>
      </c>
      <c r="X6" s="6">
        <v>1975</v>
      </c>
      <c r="Y6" s="6">
        <v>1976</v>
      </c>
      <c r="Z6" s="6">
        <v>1977</v>
      </c>
      <c r="AA6" s="24">
        <v>1978</v>
      </c>
      <c r="AB6" s="72">
        <v>1979</v>
      </c>
      <c r="AC6" s="72"/>
      <c r="AD6" s="24">
        <v>1980</v>
      </c>
      <c r="AE6" s="24">
        <v>1981</v>
      </c>
      <c r="AF6" s="24">
        <v>1982</v>
      </c>
      <c r="AG6" s="24">
        <v>1983</v>
      </c>
      <c r="AH6" s="24">
        <v>1984</v>
      </c>
      <c r="AI6" s="24">
        <v>1985</v>
      </c>
      <c r="AJ6" s="24">
        <v>1986</v>
      </c>
      <c r="AK6" s="24">
        <v>1987</v>
      </c>
      <c r="AL6" s="24">
        <v>1988</v>
      </c>
      <c r="AM6" s="24">
        <v>1989</v>
      </c>
      <c r="AN6" s="24">
        <v>1990</v>
      </c>
      <c r="AO6" s="24">
        <v>1991</v>
      </c>
      <c r="AP6" s="24">
        <v>1992</v>
      </c>
      <c r="AQ6" s="24">
        <v>1993</v>
      </c>
      <c r="AR6" s="24">
        <v>1994</v>
      </c>
      <c r="AS6" s="24">
        <v>1995</v>
      </c>
      <c r="AT6" s="24">
        <v>1996</v>
      </c>
    </row>
    <row r="7" spans="1:46" ht="15" customHeight="1" x14ac:dyDescent="0.25">
      <c r="A7" s="1" t="s">
        <v>4</v>
      </c>
      <c r="B7" s="1" t="s">
        <v>38</v>
      </c>
      <c r="C7" s="28" t="s">
        <v>8</v>
      </c>
      <c r="D7" s="28" t="s">
        <v>142</v>
      </c>
      <c r="E7" s="28" t="s">
        <v>143</v>
      </c>
      <c r="F7" s="1" t="s">
        <v>42</v>
      </c>
      <c r="G7" s="24" t="s">
        <v>43</v>
      </c>
      <c r="H7" s="24" t="s">
        <v>44</v>
      </c>
      <c r="I7" s="24" t="s">
        <v>45</v>
      </c>
      <c r="J7" s="24" t="s">
        <v>43</v>
      </c>
      <c r="K7" s="24" t="s">
        <v>43</v>
      </c>
      <c r="L7" s="24" t="s">
        <v>44</v>
      </c>
      <c r="M7" s="24" t="s">
        <v>45</v>
      </c>
      <c r="O7" s="2"/>
      <c r="X7" s="31"/>
      <c r="AB7" s="31" t="s">
        <v>25</v>
      </c>
      <c r="AC7" s="31" t="s">
        <v>26</v>
      </c>
      <c r="AD7" s="31" t="s">
        <v>25</v>
      </c>
      <c r="AE7" s="31" t="s">
        <v>25</v>
      </c>
      <c r="AF7" s="31" t="s">
        <v>25</v>
      </c>
      <c r="AG7" s="31" t="s">
        <v>25</v>
      </c>
      <c r="AH7" s="31" t="s">
        <v>25</v>
      </c>
      <c r="AI7" s="3"/>
      <c r="AJ7" s="3"/>
      <c r="AK7" s="31" t="s">
        <v>25</v>
      </c>
      <c r="AL7" s="3"/>
      <c r="AM7" s="3"/>
      <c r="AN7" s="31" t="s">
        <v>25</v>
      </c>
      <c r="AO7" s="3"/>
      <c r="AP7" s="3"/>
      <c r="AQ7" s="3"/>
      <c r="AR7" s="31" t="s">
        <v>25</v>
      </c>
    </row>
    <row r="8" spans="1:46" x14ac:dyDescent="0.25">
      <c r="A8" s="2">
        <v>1</v>
      </c>
      <c r="B8" s="2">
        <v>1</v>
      </c>
      <c r="C8" s="2">
        <v>0</v>
      </c>
      <c r="D8" s="2" t="s">
        <v>10</v>
      </c>
      <c r="E8" s="2" t="s">
        <v>33</v>
      </c>
      <c r="F8" s="2"/>
      <c r="G8" s="9">
        <v>5</v>
      </c>
      <c r="H8" s="9">
        <v>5.7</v>
      </c>
      <c r="I8" s="9">
        <v>6.3</v>
      </c>
      <c r="J8" s="9">
        <v>5</v>
      </c>
      <c r="K8" s="9">
        <v>5</v>
      </c>
      <c r="L8" s="9">
        <v>6.4</v>
      </c>
      <c r="M8" s="9">
        <v>6.5</v>
      </c>
      <c r="N8" s="9">
        <v>4.8</v>
      </c>
      <c r="O8" s="60" t="s">
        <v>51</v>
      </c>
      <c r="P8" s="6">
        <v>4.5999999999999996</v>
      </c>
      <c r="Q8" s="6">
        <v>4.9000000000000004</v>
      </c>
      <c r="R8" s="6">
        <v>4.8</v>
      </c>
      <c r="S8" s="60" t="s">
        <v>51</v>
      </c>
      <c r="T8" s="6">
        <v>4.46</v>
      </c>
      <c r="U8" s="6">
        <v>4.59</v>
      </c>
      <c r="V8" s="6">
        <v>4.5</v>
      </c>
      <c r="W8" s="6">
        <v>4.3</v>
      </c>
      <c r="X8" s="6">
        <v>4.5</v>
      </c>
      <c r="Y8" s="60" t="s">
        <v>51</v>
      </c>
      <c r="Z8" s="60" t="s">
        <v>51</v>
      </c>
      <c r="AA8" s="60" t="s">
        <v>51</v>
      </c>
      <c r="AB8" s="12">
        <v>4.4450000000000003</v>
      </c>
      <c r="AC8" s="12">
        <v>4.8849999999999998</v>
      </c>
      <c r="AD8" s="12">
        <v>4.1899999999999995</v>
      </c>
      <c r="AE8" s="12">
        <v>4.6400000000000006</v>
      </c>
      <c r="AF8" s="12">
        <v>4.1500000000000004</v>
      </c>
      <c r="AG8" s="12">
        <v>4.37</v>
      </c>
      <c r="AH8" s="12">
        <v>4.2699999999999996</v>
      </c>
      <c r="AI8" s="60" t="s">
        <v>51</v>
      </c>
      <c r="AJ8" s="60" t="s">
        <v>51</v>
      </c>
      <c r="AK8" s="12">
        <v>4.4400000000000004</v>
      </c>
      <c r="AL8" s="60" t="s">
        <v>51</v>
      </c>
      <c r="AM8" s="60" t="s">
        <v>51</v>
      </c>
      <c r="AN8" s="12">
        <v>4.22</v>
      </c>
      <c r="AO8" s="60" t="s">
        <v>51</v>
      </c>
      <c r="AP8" s="60" t="s">
        <v>51</v>
      </c>
      <c r="AQ8" s="60" t="s">
        <v>51</v>
      </c>
      <c r="AR8" s="12">
        <v>4.66</v>
      </c>
      <c r="AS8" s="60" t="s">
        <v>51</v>
      </c>
      <c r="AT8" s="60" t="s">
        <v>51</v>
      </c>
    </row>
    <row r="9" spans="1:46" x14ac:dyDescent="0.25">
      <c r="A9" s="2">
        <v>2</v>
      </c>
      <c r="B9" s="2">
        <v>1</v>
      </c>
      <c r="C9" s="2">
        <v>0</v>
      </c>
      <c r="D9" s="2" t="s">
        <v>11</v>
      </c>
      <c r="E9" s="2" t="s">
        <v>34</v>
      </c>
      <c r="F9" s="2"/>
      <c r="G9" s="9">
        <v>5.2</v>
      </c>
      <c r="H9" s="9">
        <v>6.3</v>
      </c>
      <c r="I9" s="9">
        <v>6.7</v>
      </c>
      <c r="J9" s="9">
        <v>5.0999999999999996</v>
      </c>
      <c r="K9" s="9">
        <v>5.0999999999999996</v>
      </c>
      <c r="L9" s="9">
        <v>6.2</v>
      </c>
      <c r="M9" s="9">
        <v>6.4</v>
      </c>
      <c r="N9" s="9">
        <v>5.0999999999999996</v>
      </c>
      <c r="O9" s="60" t="s">
        <v>51</v>
      </c>
      <c r="P9" s="6">
        <v>4.5</v>
      </c>
      <c r="Q9" s="6">
        <v>4.9000000000000004</v>
      </c>
      <c r="R9" s="6">
        <v>4.8</v>
      </c>
      <c r="S9" s="60" t="s">
        <v>51</v>
      </c>
      <c r="T9" s="6">
        <v>4.5999999999999996</v>
      </c>
      <c r="U9" s="6">
        <v>4.68</v>
      </c>
      <c r="V9" s="6">
        <v>4.4000000000000004</v>
      </c>
      <c r="W9" s="6">
        <v>4.3</v>
      </c>
      <c r="X9" s="6">
        <v>4.3</v>
      </c>
      <c r="Y9" s="60" t="s">
        <v>51</v>
      </c>
      <c r="Z9" s="60" t="s">
        <v>51</v>
      </c>
      <c r="AA9" s="60" t="s">
        <v>51</v>
      </c>
      <c r="AB9" s="12">
        <v>4.1500000000000004</v>
      </c>
      <c r="AC9" s="12">
        <v>4.76</v>
      </c>
      <c r="AD9" s="12">
        <v>4.12</v>
      </c>
      <c r="AE9" s="12">
        <v>4.6950000000000003</v>
      </c>
      <c r="AF9" s="12">
        <v>4.34</v>
      </c>
      <c r="AG9" s="12">
        <v>4.25</v>
      </c>
      <c r="AH9" s="12">
        <v>4.3</v>
      </c>
      <c r="AI9" s="60" t="s">
        <v>51</v>
      </c>
      <c r="AJ9" s="60" t="s">
        <v>51</v>
      </c>
      <c r="AK9" s="12">
        <v>4.29</v>
      </c>
      <c r="AL9" s="60" t="s">
        <v>51</v>
      </c>
      <c r="AM9" s="60" t="s">
        <v>51</v>
      </c>
      <c r="AN9" s="12">
        <v>4.17</v>
      </c>
      <c r="AO9" s="60" t="s">
        <v>51</v>
      </c>
      <c r="AP9" s="60" t="s">
        <v>51</v>
      </c>
      <c r="AQ9" s="60" t="s">
        <v>51</v>
      </c>
      <c r="AR9" s="12">
        <v>4.5250000000000004</v>
      </c>
      <c r="AS9" s="60" t="s">
        <v>51</v>
      </c>
      <c r="AT9" s="60" t="s">
        <v>51</v>
      </c>
    </row>
    <row r="10" spans="1:46" x14ac:dyDescent="0.25">
      <c r="A10" s="2">
        <v>3</v>
      </c>
      <c r="B10" s="2">
        <v>1</v>
      </c>
      <c r="C10" s="2" t="s">
        <v>14</v>
      </c>
      <c r="D10" s="2" t="s">
        <v>30</v>
      </c>
      <c r="E10" s="2" t="s">
        <v>30</v>
      </c>
      <c r="F10" s="2"/>
      <c r="G10" s="9">
        <v>5.0999999999999996</v>
      </c>
      <c r="H10" s="9">
        <v>5.6</v>
      </c>
      <c r="I10" s="9">
        <v>6.8</v>
      </c>
      <c r="J10" s="9">
        <v>7.2</v>
      </c>
      <c r="K10" s="9">
        <v>7.3</v>
      </c>
      <c r="L10" s="9">
        <v>6.6</v>
      </c>
      <c r="M10" s="9">
        <v>7</v>
      </c>
      <c r="N10" s="9">
        <v>7.3</v>
      </c>
      <c r="O10" s="60" t="s">
        <v>51</v>
      </c>
      <c r="P10" s="6">
        <v>7.3</v>
      </c>
      <c r="Q10" s="6">
        <v>7.6</v>
      </c>
      <c r="R10" s="6">
        <v>7.8</v>
      </c>
      <c r="S10" s="60" t="s">
        <v>51</v>
      </c>
      <c r="T10" s="6">
        <v>7.65</v>
      </c>
      <c r="U10" s="6">
        <v>7.67</v>
      </c>
      <c r="V10" s="6">
        <v>7.5</v>
      </c>
      <c r="W10" s="6">
        <v>7.1</v>
      </c>
      <c r="X10" s="6">
        <v>6.5</v>
      </c>
      <c r="Y10" s="60" t="s">
        <v>51</v>
      </c>
      <c r="Z10" s="60" t="s">
        <v>51</v>
      </c>
      <c r="AA10" s="60" t="s">
        <v>51</v>
      </c>
      <c r="AB10" s="12">
        <v>6.6950000000000003</v>
      </c>
      <c r="AC10" s="12">
        <v>6.52</v>
      </c>
      <c r="AD10" s="12">
        <v>6.8849999999999998</v>
      </c>
      <c r="AE10" s="12">
        <v>7.5250000000000004</v>
      </c>
      <c r="AF10" s="12">
        <v>7</v>
      </c>
      <c r="AG10" s="12">
        <v>7.8</v>
      </c>
      <c r="AH10" s="12">
        <v>7.52</v>
      </c>
      <c r="AI10" s="60" t="s">
        <v>51</v>
      </c>
      <c r="AJ10" s="60" t="s">
        <v>51</v>
      </c>
      <c r="AK10" s="12">
        <v>7.8</v>
      </c>
      <c r="AL10" s="60" t="s">
        <v>51</v>
      </c>
      <c r="AM10" s="60" t="s">
        <v>51</v>
      </c>
      <c r="AN10" s="12">
        <v>7.7</v>
      </c>
      <c r="AO10" s="60" t="s">
        <v>51</v>
      </c>
      <c r="AP10" s="60" t="s">
        <v>51</v>
      </c>
      <c r="AQ10" s="60" t="s">
        <v>51</v>
      </c>
      <c r="AR10" s="12">
        <v>8.0350000000000001</v>
      </c>
      <c r="AS10" s="60" t="s">
        <v>51</v>
      </c>
      <c r="AT10" s="60" t="s">
        <v>51</v>
      </c>
    </row>
    <row r="11" spans="1:46" x14ac:dyDescent="0.25">
      <c r="A11" s="2">
        <v>4</v>
      </c>
      <c r="B11" s="2">
        <v>1</v>
      </c>
      <c r="C11" s="2" t="s">
        <v>12</v>
      </c>
      <c r="D11" s="2" t="s">
        <v>10</v>
      </c>
      <c r="E11" s="2" t="s">
        <v>33</v>
      </c>
      <c r="F11" s="2"/>
      <c r="G11" s="9">
        <v>4.9000000000000004</v>
      </c>
      <c r="H11" s="9">
        <v>5.7</v>
      </c>
      <c r="I11" s="9">
        <v>6.7</v>
      </c>
      <c r="J11" s="9">
        <v>6.1</v>
      </c>
      <c r="K11" s="9">
        <v>5.5</v>
      </c>
      <c r="L11" s="9">
        <v>6.1</v>
      </c>
      <c r="M11" s="9">
        <v>6.5</v>
      </c>
      <c r="N11" s="9">
        <v>5.5</v>
      </c>
      <c r="O11" s="60" t="s">
        <v>51</v>
      </c>
      <c r="P11" s="6">
        <v>5.3</v>
      </c>
      <c r="Q11" s="6">
        <v>5.4</v>
      </c>
      <c r="R11" s="6">
        <v>5.3</v>
      </c>
      <c r="S11" s="60" t="s">
        <v>51</v>
      </c>
      <c r="T11" s="6">
        <v>4.78</v>
      </c>
      <c r="U11" s="6">
        <v>5.17</v>
      </c>
      <c r="V11" s="6">
        <v>5.0999999999999996</v>
      </c>
      <c r="W11" s="6">
        <v>4.9000000000000004</v>
      </c>
      <c r="X11" s="6">
        <v>5</v>
      </c>
      <c r="Y11" s="60" t="s">
        <v>51</v>
      </c>
      <c r="Z11" s="60" t="s">
        <v>51</v>
      </c>
      <c r="AA11" s="60" t="s">
        <v>51</v>
      </c>
      <c r="AB11" s="12">
        <v>4.5199999999999996</v>
      </c>
      <c r="AC11" s="12">
        <v>5.6549999999999994</v>
      </c>
      <c r="AD11" s="12">
        <v>4.7650000000000006</v>
      </c>
      <c r="AE11" s="12">
        <v>5.1150000000000002</v>
      </c>
      <c r="AF11" s="12">
        <v>4.53</v>
      </c>
      <c r="AG11" s="12">
        <v>5.12</v>
      </c>
      <c r="AH11" s="12">
        <v>5.77</v>
      </c>
      <c r="AI11" s="60" t="s">
        <v>51</v>
      </c>
      <c r="AJ11" s="60" t="s">
        <v>51</v>
      </c>
      <c r="AK11" s="12">
        <v>5.66</v>
      </c>
      <c r="AL11" s="60" t="s">
        <v>51</v>
      </c>
      <c r="AM11" s="60" t="s">
        <v>51</v>
      </c>
      <c r="AN11" s="12">
        <v>5.31</v>
      </c>
      <c r="AO11" s="60" t="s">
        <v>51</v>
      </c>
      <c r="AP11" s="60" t="s">
        <v>51</v>
      </c>
      <c r="AQ11" s="60" t="s">
        <v>51</v>
      </c>
      <c r="AR11" s="12">
        <v>5.48</v>
      </c>
      <c r="AS11" s="60" t="s">
        <v>51</v>
      </c>
      <c r="AT11" s="60" t="s">
        <v>51</v>
      </c>
    </row>
    <row r="12" spans="1:46" x14ac:dyDescent="0.25">
      <c r="A12" s="2">
        <v>5</v>
      </c>
      <c r="B12" s="2">
        <v>1</v>
      </c>
      <c r="C12" s="2">
        <v>0</v>
      </c>
      <c r="D12" s="2" t="s">
        <v>9</v>
      </c>
      <c r="E12" s="2" t="s">
        <v>35</v>
      </c>
      <c r="F12" s="2"/>
      <c r="G12" s="9">
        <v>4.8</v>
      </c>
      <c r="H12" s="9">
        <v>5.6</v>
      </c>
      <c r="I12" s="9">
        <v>6.5</v>
      </c>
      <c r="J12" s="9">
        <v>4.8</v>
      </c>
      <c r="K12" s="9">
        <v>4.8</v>
      </c>
      <c r="L12" s="9">
        <v>6</v>
      </c>
      <c r="M12" s="9">
        <v>6.7</v>
      </c>
      <c r="N12" s="9">
        <v>4.8</v>
      </c>
      <c r="O12" s="60" t="s">
        <v>51</v>
      </c>
      <c r="P12" s="6">
        <v>4.5</v>
      </c>
      <c r="Q12" s="6">
        <v>4.8</v>
      </c>
      <c r="R12" s="6">
        <v>4.7</v>
      </c>
      <c r="S12" s="60" t="s">
        <v>51</v>
      </c>
      <c r="T12" s="6">
        <v>4.45</v>
      </c>
      <c r="U12" s="6">
        <v>4.57</v>
      </c>
      <c r="V12" s="6">
        <v>4.5</v>
      </c>
      <c r="W12" s="6">
        <v>4.3</v>
      </c>
      <c r="X12" s="6">
        <v>4.4000000000000004</v>
      </c>
      <c r="Y12" s="60" t="s">
        <v>51</v>
      </c>
      <c r="Z12" s="60" t="s">
        <v>51</v>
      </c>
      <c r="AA12" s="60" t="s">
        <v>51</v>
      </c>
      <c r="AB12" s="12">
        <v>4.18</v>
      </c>
      <c r="AC12" s="12">
        <v>5.08</v>
      </c>
      <c r="AD12" s="12">
        <v>4.17</v>
      </c>
      <c r="AE12" s="12">
        <v>4.6349999999999998</v>
      </c>
      <c r="AF12" s="12">
        <v>4.1399999999999997</v>
      </c>
      <c r="AG12" s="12">
        <v>4.95</v>
      </c>
      <c r="AH12" s="12">
        <v>4.3</v>
      </c>
      <c r="AI12" s="60" t="s">
        <v>51</v>
      </c>
      <c r="AJ12" s="60" t="s">
        <v>51</v>
      </c>
      <c r="AK12" s="12">
        <v>4.3099999999999996</v>
      </c>
      <c r="AL12" s="60" t="s">
        <v>51</v>
      </c>
      <c r="AM12" s="60" t="s">
        <v>51</v>
      </c>
      <c r="AN12" s="12">
        <v>4.22</v>
      </c>
      <c r="AO12" s="60" t="s">
        <v>51</v>
      </c>
      <c r="AP12" s="60" t="s">
        <v>51</v>
      </c>
      <c r="AQ12" s="60" t="s">
        <v>51</v>
      </c>
      <c r="AR12" s="12">
        <v>4.625</v>
      </c>
      <c r="AS12" s="60" t="s">
        <v>51</v>
      </c>
      <c r="AT12" s="60" t="s">
        <v>51</v>
      </c>
    </row>
    <row r="13" spans="1:46" x14ac:dyDescent="0.25">
      <c r="A13" s="2">
        <v>6</v>
      </c>
      <c r="B13" s="2">
        <v>1</v>
      </c>
      <c r="C13" s="2" t="s">
        <v>13</v>
      </c>
      <c r="D13" s="2" t="s">
        <v>30</v>
      </c>
      <c r="E13" s="2" t="s">
        <v>30</v>
      </c>
      <c r="F13" s="2"/>
      <c r="G13" s="9">
        <v>4.8</v>
      </c>
      <c r="H13" s="9">
        <v>5.8</v>
      </c>
      <c r="I13" s="9">
        <v>6.5</v>
      </c>
      <c r="J13" s="9">
        <v>6.8</v>
      </c>
      <c r="K13" s="9">
        <v>6.3</v>
      </c>
      <c r="L13" s="9">
        <v>6.4</v>
      </c>
      <c r="M13" s="9">
        <v>6.6</v>
      </c>
      <c r="N13" s="9">
        <v>6.3</v>
      </c>
      <c r="O13" s="60" t="s">
        <v>51</v>
      </c>
      <c r="P13" s="6">
        <v>6.1</v>
      </c>
      <c r="Q13" s="6">
        <v>6.2</v>
      </c>
      <c r="R13" s="6">
        <v>6</v>
      </c>
      <c r="S13" s="60" t="s">
        <v>51</v>
      </c>
      <c r="T13" s="6">
        <v>5.22</v>
      </c>
      <c r="U13" s="6">
        <v>5.82</v>
      </c>
      <c r="V13" s="6">
        <v>5.5</v>
      </c>
      <c r="W13" s="6">
        <v>5.2</v>
      </c>
      <c r="X13" s="6">
        <v>5.0999999999999996</v>
      </c>
      <c r="Y13" s="60" t="s">
        <v>51</v>
      </c>
      <c r="Z13" s="60" t="s">
        <v>51</v>
      </c>
      <c r="AA13" s="60" t="s">
        <v>51</v>
      </c>
      <c r="AB13" s="12">
        <v>4.9000000000000004</v>
      </c>
      <c r="AC13" s="12">
        <v>5.77</v>
      </c>
      <c r="AD13" s="12">
        <v>5.26</v>
      </c>
      <c r="AE13" s="12">
        <v>6.0449999999999999</v>
      </c>
      <c r="AF13" s="12">
        <v>5.68</v>
      </c>
      <c r="AG13" s="12">
        <v>5.46</v>
      </c>
      <c r="AH13" s="12">
        <v>6.14</v>
      </c>
      <c r="AI13" s="60" t="s">
        <v>51</v>
      </c>
      <c r="AJ13" s="60" t="s">
        <v>51</v>
      </c>
      <c r="AK13" s="12">
        <v>6.39</v>
      </c>
      <c r="AL13" s="60" t="s">
        <v>51</v>
      </c>
      <c r="AM13" s="60" t="s">
        <v>51</v>
      </c>
      <c r="AN13" s="12">
        <v>6.2</v>
      </c>
      <c r="AO13" s="60" t="s">
        <v>51</v>
      </c>
      <c r="AP13" s="60" t="s">
        <v>51</v>
      </c>
      <c r="AQ13" s="60" t="s">
        <v>51</v>
      </c>
      <c r="AR13" s="12">
        <v>6.29</v>
      </c>
      <c r="AS13" s="60" t="s">
        <v>51</v>
      </c>
      <c r="AT13" s="60" t="s">
        <v>51</v>
      </c>
    </row>
    <row r="14" spans="1:46" x14ac:dyDescent="0.25">
      <c r="A14" s="2">
        <v>7</v>
      </c>
      <c r="B14" s="2">
        <v>1</v>
      </c>
      <c r="C14" s="2" t="s">
        <v>12</v>
      </c>
      <c r="D14" s="2" t="s">
        <v>30</v>
      </c>
      <c r="E14" s="2" t="s">
        <v>30</v>
      </c>
      <c r="F14" s="2"/>
      <c r="G14" s="9">
        <v>5.3</v>
      </c>
      <c r="H14" s="9">
        <v>6.3</v>
      </c>
      <c r="I14" s="9">
        <v>6.5</v>
      </c>
      <c r="J14" s="9">
        <v>6.3</v>
      </c>
      <c r="K14" s="9">
        <v>6.2</v>
      </c>
      <c r="L14" s="9">
        <v>6.4</v>
      </c>
      <c r="M14" s="9">
        <v>6.7</v>
      </c>
      <c r="N14" s="9">
        <v>6.1</v>
      </c>
      <c r="O14" s="60" t="s">
        <v>51</v>
      </c>
      <c r="P14" s="6">
        <v>5.8</v>
      </c>
      <c r="Q14" s="6">
        <v>5.9</v>
      </c>
      <c r="R14" s="6">
        <v>5.8</v>
      </c>
      <c r="S14" s="60" t="s">
        <v>51</v>
      </c>
      <c r="T14" s="6">
        <v>5.25</v>
      </c>
      <c r="U14" s="6">
        <v>5.62</v>
      </c>
      <c r="V14" s="6">
        <v>5.4</v>
      </c>
      <c r="W14" s="6">
        <v>5.2</v>
      </c>
      <c r="X14" s="6">
        <v>5.0999999999999996</v>
      </c>
      <c r="Y14" s="60" t="s">
        <v>51</v>
      </c>
      <c r="Z14" s="60" t="s">
        <v>51</v>
      </c>
      <c r="AA14" s="60" t="s">
        <v>51</v>
      </c>
      <c r="AB14" s="12">
        <v>4.875</v>
      </c>
      <c r="AC14" s="12">
        <v>5.5250000000000004</v>
      </c>
      <c r="AD14" s="12">
        <v>5.08</v>
      </c>
      <c r="AE14" s="12">
        <v>5.585</v>
      </c>
      <c r="AF14" s="12">
        <v>5.16</v>
      </c>
      <c r="AG14" s="12">
        <v>5.01</v>
      </c>
      <c r="AH14" s="12">
        <v>5.92</v>
      </c>
      <c r="AI14" s="60" t="s">
        <v>51</v>
      </c>
      <c r="AJ14" s="60" t="s">
        <v>51</v>
      </c>
      <c r="AK14" s="12">
        <v>5.85</v>
      </c>
      <c r="AL14" s="60" t="s">
        <v>51</v>
      </c>
      <c r="AM14" s="60" t="s">
        <v>51</v>
      </c>
      <c r="AN14" s="12">
        <v>5.88</v>
      </c>
      <c r="AO14" s="60" t="s">
        <v>51</v>
      </c>
      <c r="AP14" s="60" t="s">
        <v>51</v>
      </c>
      <c r="AQ14" s="60" t="s">
        <v>51</v>
      </c>
      <c r="AR14" s="12">
        <v>5.95</v>
      </c>
      <c r="AS14" s="60" t="s">
        <v>51</v>
      </c>
      <c r="AT14" s="60" t="s">
        <v>51</v>
      </c>
    </row>
    <row r="15" spans="1:46" x14ac:dyDescent="0.25">
      <c r="A15" s="2">
        <v>8</v>
      </c>
      <c r="B15" s="2">
        <v>1</v>
      </c>
      <c r="C15" s="2" t="s">
        <v>14</v>
      </c>
      <c r="D15" s="2" t="s">
        <v>10</v>
      </c>
      <c r="E15" s="2" t="s">
        <v>33</v>
      </c>
      <c r="F15" s="2"/>
      <c r="G15" s="9">
        <v>5.5</v>
      </c>
      <c r="H15" s="9">
        <v>6.8</v>
      </c>
      <c r="I15" s="9">
        <v>6.9</v>
      </c>
      <c r="J15" s="9">
        <v>7.4</v>
      </c>
      <c r="K15" s="9">
        <v>7.4</v>
      </c>
      <c r="L15" s="9">
        <v>7</v>
      </c>
      <c r="M15" s="9">
        <v>7</v>
      </c>
      <c r="N15" s="9">
        <v>7.5</v>
      </c>
      <c r="O15" s="60" t="s">
        <v>51</v>
      </c>
      <c r="P15" s="6">
        <v>7.4</v>
      </c>
      <c r="Q15" s="6">
        <v>7.6</v>
      </c>
      <c r="R15" s="6">
        <v>7.7</v>
      </c>
      <c r="S15" s="60" t="s">
        <v>51</v>
      </c>
      <c r="T15" s="6">
        <v>7.25</v>
      </c>
      <c r="U15" s="6">
        <v>7.62</v>
      </c>
      <c r="V15" s="6">
        <v>7.4</v>
      </c>
      <c r="W15" s="6">
        <v>7.3</v>
      </c>
      <c r="X15" s="6">
        <v>6.7</v>
      </c>
      <c r="Y15" s="60" t="s">
        <v>51</v>
      </c>
      <c r="Z15" s="60" t="s">
        <v>51</v>
      </c>
      <c r="AA15" s="60" t="s">
        <v>51</v>
      </c>
      <c r="AB15" s="12">
        <v>6.3949999999999996</v>
      </c>
      <c r="AC15" s="12">
        <v>6.9399999999999995</v>
      </c>
      <c r="AD15" s="12">
        <v>7.08</v>
      </c>
      <c r="AE15" s="12">
        <v>7.6400000000000006</v>
      </c>
      <c r="AF15" s="12">
        <v>7.12</v>
      </c>
      <c r="AG15" s="12">
        <v>7.45</v>
      </c>
      <c r="AH15" s="12">
        <v>7.58</v>
      </c>
      <c r="AI15" s="60" t="s">
        <v>51</v>
      </c>
      <c r="AJ15" s="60" t="s">
        <v>51</v>
      </c>
      <c r="AK15" s="12">
        <v>7.84</v>
      </c>
      <c r="AL15" s="60" t="s">
        <v>51</v>
      </c>
      <c r="AM15" s="60" t="s">
        <v>51</v>
      </c>
      <c r="AN15" s="12">
        <v>7.7</v>
      </c>
      <c r="AO15" s="60" t="s">
        <v>51</v>
      </c>
      <c r="AP15" s="60" t="s">
        <v>51</v>
      </c>
      <c r="AQ15" s="60" t="s">
        <v>51</v>
      </c>
      <c r="AR15" s="12">
        <v>8.07</v>
      </c>
      <c r="AS15" s="60" t="s">
        <v>51</v>
      </c>
      <c r="AT15" s="60" t="s">
        <v>51</v>
      </c>
    </row>
    <row r="16" spans="1:46" x14ac:dyDescent="0.25">
      <c r="A16" s="2">
        <v>9</v>
      </c>
      <c r="B16" s="2">
        <v>1</v>
      </c>
      <c r="C16" s="2" t="s">
        <v>13</v>
      </c>
      <c r="D16" s="2" t="s">
        <v>11</v>
      </c>
      <c r="E16" s="2" t="s">
        <v>34</v>
      </c>
      <c r="F16" s="2"/>
      <c r="G16" s="9">
        <v>5.0999999999999996</v>
      </c>
      <c r="H16" s="9">
        <v>5.7</v>
      </c>
      <c r="I16" s="9">
        <v>6.5</v>
      </c>
      <c r="J16" s="9">
        <v>6.8</v>
      </c>
      <c r="K16" s="9">
        <v>6.7</v>
      </c>
      <c r="L16" s="9">
        <v>6.5</v>
      </c>
      <c r="M16" s="9">
        <v>6.8</v>
      </c>
      <c r="N16" s="9">
        <v>6.7</v>
      </c>
      <c r="O16" s="60" t="s">
        <v>51</v>
      </c>
      <c r="P16" s="6">
        <v>6.4</v>
      </c>
      <c r="Q16" s="6">
        <v>6.6</v>
      </c>
      <c r="R16" s="6">
        <v>6.5</v>
      </c>
      <c r="S16" s="60" t="s">
        <v>51</v>
      </c>
      <c r="T16" s="6">
        <v>6.19</v>
      </c>
      <c r="U16" s="6">
        <v>6.4</v>
      </c>
      <c r="V16" s="6">
        <v>6</v>
      </c>
      <c r="W16" s="6">
        <v>5.9</v>
      </c>
      <c r="X16" s="6">
        <v>5.5</v>
      </c>
      <c r="Y16" s="60" t="s">
        <v>51</v>
      </c>
      <c r="Z16" s="60" t="s">
        <v>51</v>
      </c>
      <c r="AA16" s="60" t="s">
        <v>51</v>
      </c>
      <c r="AB16" s="12">
        <v>5.15</v>
      </c>
      <c r="AC16" s="12">
        <v>5.8449999999999998</v>
      </c>
      <c r="AD16" s="12">
        <v>5.91</v>
      </c>
      <c r="AE16" s="12">
        <v>5.87</v>
      </c>
      <c r="AF16" s="12">
        <v>5.29</v>
      </c>
      <c r="AG16" s="12">
        <v>6.15</v>
      </c>
      <c r="AH16" s="12">
        <v>6.45</v>
      </c>
      <c r="AI16" s="60" t="s">
        <v>51</v>
      </c>
      <c r="AJ16" s="60" t="s">
        <v>51</v>
      </c>
      <c r="AK16" s="12">
        <v>6.5</v>
      </c>
      <c r="AL16" s="60" t="s">
        <v>51</v>
      </c>
      <c r="AM16" s="60" t="s">
        <v>51</v>
      </c>
      <c r="AN16" s="12">
        <v>6.45</v>
      </c>
      <c r="AO16" s="60" t="s">
        <v>51</v>
      </c>
      <c r="AP16" s="60" t="s">
        <v>51</v>
      </c>
      <c r="AQ16" s="60" t="s">
        <v>51</v>
      </c>
      <c r="AR16" s="12">
        <v>6.03</v>
      </c>
      <c r="AS16" s="60" t="s">
        <v>51</v>
      </c>
      <c r="AT16" s="60" t="s">
        <v>51</v>
      </c>
    </row>
    <row r="17" spans="1:46" x14ac:dyDescent="0.25">
      <c r="A17" s="2">
        <v>10</v>
      </c>
      <c r="B17" s="2">
        <v>1</v>
      </c>
      <c r="C17" s="2">
        <v>0</v>
      </c>
      <c r="D17" s="2" t="s">
        <v>30</v>
      </c>
      <c r="E17" s="2" t="s">
        <v>30</v>
      </c>
      <c r="F17" s="2"/>
      <c r="G17" s="9">
        <v>5</v>
      </c>
      <c r="H17" s="9">
        <v>5.7</v>
      </c>
      <c r="I17" s="9">
        <v>6.7</v>
      </c>
      <c r="J17" s="9">
        <v>5</v>
      </c>
      <c r="K17" s="9">
        <v>5</v>
      </c>
      <c r="L17" s="9">
        <v>6.3</v>
      </c>
      <c r="M17" s="9">
        <v>6.5</v>
      </c>
      <c r="N17" s="9">
        <v>5</v>
      </c>
      <c r="O17" s="60" t="s">
        <v>51</v>
      </c>
      <c r="P17" s="6">
        <v>4.7</v>
      </c>
      <c r="Q17" s="6">
        <v>4.9000000000000004</v>
      </c>
      <c r="R17" s="6">
        <v>4.8</v>
      </c>
      <c r="S17" s="60" t="s">
        <v>51</v>
      </c>
      <c r="T17" s="6">
        <v>4.3</v>
      </c>
      <c r="U17" s="6">
        <v>4.72</v>
      </c>
      <c r="V17" s="6">
        <v>4.4000000000000004</v>
      </c>
      <c r="W17" s="6">
        <v>4.5</v>
      </c>
      <c r="X17" s="6">
        <v>4.3</v>
      </c>
      <c r="Y17" s="60" t="s">
        <v>51</v>
      </c>
      <c r="Z17" s="60" t="s">
        <v>51</v>
      </c>
      <c r="AA17" s="60" t="s">
        <v>51</v>
      </c>
      <c r="AB17" s="12">
        <v>4.1099999999999994</v>
      </c>
      <c r="AC17" s="12">
        <v>4.8100000000000005</v>
      </c>
      <c r="AD17" s="12">
        <v>4.12</v>
      </c>
      <c r="AE17" s="12">
        <v>4.58</v>
      </c>
      <c r="AF17" s="12">
        <v>4.17</v>
      </c>
      <c r="AG17" s="12">
        <v>4.3499999999999996</v>
      </c>
      <c r="AH17" s="12">
        <v>4.26</v>
      </c>
      <c r="AI17" s="60" t="s">
        <v>51</v>
      </c>
      <c r="AJ17" s="60" t="s">
        <v>51</v>
      </c>
      <c r="AK17" s="12">
        <v>4.26</v>
      </c>
      <c r="AL17" s="60" t="s">
        <v>51</v>
      </c>
      <c r="AM17" s="60" t="s">
        <v>51</v>
      </c>
      <c r="AN17" s="12">
        <v>4.17</v>
      </c>
      <c r="AO17" s="60" t="s">
        <v>51</v>
      </c>
      <c r="AP17" s="60" t="s">
        <v>51</v>
      </c>
      <c r="AQ17" s="60" t="s">
        <v>51</v>
      </c>
      <c r="AR17" s="12">
        <v>4.59</v>
      </c>
      <c r="AS17" s="60" t="s">
        <v>51</v>
      </c>
      <c r="AT17" s="60" t="s">
        <v>51</v>
      </c>
    </row>
    <row r="18" spans="1:46" x14ac:dyDescent="0.25">
      <c r="A18" s="2">
        <v>11</v>
      </c>
      <c r="B18" s="2">
        <v>1</v>
      </c>
      <c r="C18" s="2" t="s">
        <v>12</v>
      </c>
      <c r="D18" s="2" t="s">
        <v>9</v>
      </c>
      <c r="E18" s="2" t="s">
        <v>35</v>
      </c>
      <c r="F18" s="2"/>
      <c r="G18" s="9">
        <v>5.0999999999999996</v>
      </c>
      <c r="H18" s="9">
        <v>5.5</v>
      </c>
      <c r="I18" s="9">
        <v>6.5</v>
      </c>
      <c r="J18" s="9">
        <v>6.2</v>
      </c>
      <c r="K18" s="9">
        <v>6.2</v>
      </c>
      <c r="L18" s="9">
        <v>6.4</v>
      </c>
      <c r="M18" s="9">
        <v>6.6</v>
      </c>
      <c r="N18" s="9">
        <v>5.8</v>
      </c>
      <c r="O18" s="60" t="s">
        <v>51</v>
      </c>
      <c r="P18" s="6">
        <v>5.5</v>
      </c>
      <c r="Q18" s="6">
        <v>5.6</v>
      </c>
      <c r="R18" s="6">
        <v>5.6</v>
      </c>
      <c r="S18" s="60" t="s">
        <v>51</v>
      </c>
      <c r="T18" s="6">
        <v>5.58</v>
      </c>
      <c r="U18" s="6">
        <v>5.44</v>
      </c>
      <c r="V18" s="6">
        <v>5.2</v>
      </c>
      <c r="W18" s="6">
        <v>5.2</v>
      </c>
      <c r="X18" s="6">
        <v>5</v>
      </c>
      <c r="Y18" s="60" t="s">
        <v>51</v>
      </c>
      <c r="Z18" s="60" t="s">
        <v>51</v>
      </c>
      <c r="AA18" s="60" t="s">
        <v>51</v>
      </c>
      <c r="AB18" s="12">
        <v>4.8049999999999997</v>
      </c>
      <c r="AC18" s="12">
        <v>4.7949999999999999</v>
      </c>
      <c r="AD18" s="12">
        <v>4.8949999999999996</v>
      </c>
      <c r="AE18" s="12">
        <v>5.51</v>
      </c>
      <c r="AF18" s="12">
        <v>4.9000000000000004</v>
      </c>
      <c r="AG18" s="12">
        <v>5.18</v>
      </c>
      <c r="AH18" s="12">
        <v>5.85</v>
      </c>
      <c r="AI18" s="60" t="s">
        <v>51</v>
      </c>
      <c r="AJ18" s="60" t="s">
        <v>51</v>
      </c>
      <c r="AK18" s="12">
        <v>5.76</v>
      </c>
      <c r="AL18" s="60" t="s">
        <v>51</v>
      </c>
      <c r="AM18" s="60" t="s">
        <v>51</v>
      </c>
      <c r="AN18" s="12">
        <v>5.83</v>
      </c>
      <c r="AO18" s="60" t="s">
        <v>51</v>
      </c>
      <c r="AP18" s="60" t="s">
        <v>51</v>
      </c>
      <c r="AQ18" s="60" t="s">
        <v>51</v>
      </c>
      <c r="AR18" s="12">
        <v>5.9649999999999999</v>
      </c>
      <c r="AS18" s="60" t="s">
        <v>51</v>
      </c>
      <c r="AT18" s="60" t="s">
        <v>51</v>
      </c>
    </row>
    <row r="19" spans="1:46" x14ac:dyDescent="0.25">
      <c r="A19" s="2">
        <v>12</v>
      </c>
      <c r="B19" s="2">
        <v>1</v>
      </c>
      <c r="C19" s="2" t="s">
        <v>12</v>
      </c>
      <c r="D19" s="2" t="s">
        <v>11</v>
      </c>
      <c r="E19" s="2" t="s">
        <v>34</v>
      </c>
      <c r="F19" s="2"/>
      <c r="G19" s="9">
        <v>5</v>
      </c>
      <c r="H19" s="9">
        <v>5.4</v>
      </c>
      <c r="I19" s="9">
        <v>6.1</v>
      </c>
      <c r="J19" s="9">
        <v>6</v>
      </c>
      <c r="K19" s="9">
        <v>5.9</v>
      </c>
      <c r="L19" s="9">
        <v>6.4</v>
      </c>
      <c r="M19" s="9">
        <v>6.8</v>
      </c>
      <c r="N19" s="9">
        <v>5.7</v>
      </c>
      <c r="O19" s="60" t="s">
        <v>51</v>
      </c>
      <c r="P19" s="6">
        <v>5.3</v>
      </c>
      <c r="Q19" s="6">
        <v>5.4</v>
      </c>
      <c r="R19" s="6">
        <v>5.4</v>
      </c>
      <c r="S19" s="60" t="s">
        <v>51</v>
      </c>
      <c r="T19" s="6">
        <v>5.0199999999999996</v>
      </c>
      <c r="U19" s="6">
        <v>5.22</v>
      </c>
      <c r="V19" s="6">
        <v>5</v>
      </c>
      <c r="W19" s="6">
        <v>4.9000000000000004</v>
      </c>
      <c r="X19" s="6">
        <v>4.8</v>
      </c>
      <c r="Y19" s="60" t="s">
        <v>51</v>
      </c>
      <c r="Z19" s="60" t="s">
        <v>51</v>
      </c>
      <c r="AA19" s="60" t="s">
        <v>51</v>
      </c>
      <c r="AB19" s="12">
        <v>5.165</v>
      </c>
      <c r="AC19" s="12">
        <v>5.2249999999999996</v>
      </c>
      <c r="AD19" s="12">
        <v>4.71</v>
      </c>
      <c r="AE19" s="12">
        <v>5.21</v>
      </c>
      <c r="AF19" s="12">
        <v>4.71</v>
      </c>
      <c r="AG19" s="12">
        <v>4.71</v>
      </c>
      <c r="AH19" s="12">
        <v>4.97</v>
      </c>
      <c r="AI19" s="60" t="s">
        <v>51</v>
      </c>
      <c r="AJ19" s="60" t="s">
        <v>51</v>
      </c>
      <c r="AK19" s="12">
        <v>5.36</v>
      </c>
      <c r="AL19" s="60" t="s">
        <v>51</v>
      </c>
      <c r="AM19" s="60" t="s">
        <v>51</v>
      </c>
      <c r="AN19" s="12">
        <v>5.24</v>
      </c>
      <c r="AO19" s="60" t="s">
        <v>51</v>
      </c>
      <c r="AP19" s="60" t="s">
        <v>51</v>
      </c>
      <c r="AQ19" s="60" t="s">
        <v>51</v>
      </c>
      <c r="AR19" s="12">
        <v>5.51</v>
      </c>
      <c r="AS19" s="60" t="s">
        <v>51</v>
      </c>
      <c r="AT19" s="60" t="s">
        <v>51</v>
      </c>
    </row>
    <row r="20" spans="1:46" x14ac:dyDescent="0.25">
      <c r="A20" s="2">
        <v>13</v>
      </c>
      <c r="B20" s="2">
        <v>1</v>
      </c>
      <c r="C20" s="2" t="s">
        <v>13</v>
      </c>
      <c r="D20" s="2" t="s">
        <v>9</v>
      </c>
      <c r="E20" s="2" t="s">
        <v>35</v>
      </c>
      <c r="F20" s="2"/>
      <c r="G20" s="9">
        <v>5</v>
      </c>
      <c r="H20" s="9">
        <v>5.7</v>
      </c>
      <c r="I20" s="9">
        <v>6.4</v>
      </c>
      <c r="J20" s="9">
        <v>7</v>
      </c>
      <c r="K20" s="9">
        <v>6.8</v>
      </c>
      <c r="L20" s="9">
        <v>6.5</v>
      </c>
      <c r="M20" s="9">
        <v>6.8</v>
      </c>
      <c r="N20" s="9">
        <v>6.7</v>
      </c>
      <c r="O20" s="60" t="s">
        <v>51</v>
      </c>
      <c r="P20" s="6">
        <v>6.4</v>
      </c>
      <c r="Q20" s="6">
        <v>6.5</v>
      </c>
      <c r="R20" s="6">
        <v>6.5</v>
      </c>
      <c r="S20" s="60" t="s">
        <v>51</v>
      </c>
      <c r="T20" s="6">
        <v>6.1</v>
      </c>
      <c r="U20" s="6">
        <v>6.2</v>
      </c>
      <c r="V20" s="6">
        <v>6</v>
      </c>
      <c r="W20" s="6">
        <v>6.2</v>
      </c>
      <c r="X20" s="6">
        <v>5.6</v>
      </c>
      <c r="Y20" s="60" t="s">
        <v>51</v>
      </c>
      <c r="Z20" s="60" t="s">
        <v>51</v>
      </c>
      <c r="AA20" s="60" t="s">
        <v>51</v>
      </c>
      <c r="AB20" s="12">
        <v>5.17</v>
      </c>
      <c r="AC20" s="12">
        <v>5.9399999999999995</v>
      </c>
      <c r="AD20" s="12">
        <v>5.7549999999999999</v>
      </c>
      <c r="AE20" s="12">
        <v>6.2200000000000006</v>
      </c>
      <c r="AF20" s="12">
        <v>5.94</v>
      </c>
      <c r="AG20" s="12">
        <v>5.84</v>
      </c>
      <c r="AH20" s="12">
        <v>6.43</v>
      </c>
      <c r="AI20" s="60" t="s">
        <v>51</v>
      </c>
      <c r="AJ20" s="60" t="s">
        <v>51</v>
      </c>
      <c r="AK20" s="12">
        <v>6.59</v>
      </c>
      <c r="AL20" s="60" t="s">
        <v>51</v>
      </c>
      <c r="AM20" s="60" t="s">
        <v>51</v>
      </c>
      <c r="AN20" s="12">
        <v>6.39</v>
      </c>
      <c r="AO20" s="60" t="s">
        <v>51</v>
      </c>
      <c r="AP20" s="60" t="s">
        <v>51</v>
      </c>
      <c r="AQ20" s="60" t="s">
        <v>51</v>
      </c>
      <c r="AR20" s="12">
        <v>6.23</v>
      </c>
      <c r="AS20" s="60" t="s">
        <v>51</v>
      </c>
      <c r="AT20" s="60" t="s">
        <v>51</v>
      </c>
    </row>
    <row r="21" spans="1:46" x14ac:dyDescent="0.25">
      <c r="A21" s="2">
        <v>14</v>
      </c>
      <c r="B21" s="2">
        <v>1</v>
      </c>
      <c r="C21" s="2" t="s">
        <v>14</v>
      </c>
      <c r="D21" s="2" t="s">
        <v>11</v>
      </c>
      <c r="E21" s="2" t="s">
        <v>34</v>
      </c>
      <c r="F21" s="2"/>
      <c r="G21" s="9">
        <v>4.9000000000000004</v>
      </c>
      <c r="H21" s="9">
        <v>5.6</v>
      </c>
      <c r="I21" s="9">
        <v>6.4</v>
      </c>
      <c r="J21" s="9">
        <v>7.1</v>
      </c>
      <c r="K21" s="9">
        <v>7.2</v>
      </c>
      <c r="L21" s="9">
        <v>6.5</v>
      </c>
      <c r="M21" s="9">
        <v>7</v>
      </c>
      <c r="N21" s="9">
        <v>7.3</v>
      </c>
      <c r="O21" s="60" t="s">
        <v>51</v>
      </c>
      <c r="P21" s="6">
        <v>7.4</v>
      </c>
      <c r="Q21" s="6">
        <v>7.6</v>
      </c>
      <c r="R21" s="6">
        <v>7.7</v>
      </c>
      <c r="S21" s="60" t="s">
        <v>51</v>
      </c>
      <c r="T21" s="6">
        <v>7.48</v>
      </c>
      <c r="U21" s="6">
        <v>7.5</v>
      </c>
      <c r="V21" s="6">
        <v>7</v>
      </c>
      <c r="W21" s="6">
        <v>7.2</v>
      </c>
      <c r="X21" s="6">
        <v>6.5</v>
      </c>
      <c r="Y21" s="60" t="s">
        <v>51</v>
      </c>
      <c r="Z21" s="60" t="s">
        <v>51</v>
      </c>
      <c r="AA21" s="60" t="s">
        <v>51</v>
      </c>
      <c r="AB21" s="12">
        <v>6.1850000000000005</v>
      </c>
      <c r="AC21" s="12">
        <v>6.8100000000000005</v>
      </c>
      <c r="AD21" s="12">
        <v>7.0250000000000004</v>
      </c>
      <c r="AE21" s="12">
        <v>7.4049999999999994</v>
      </c>
      <c r="AF21" s="12">
        <v>7</v>
      </c>
      <c r="AG21" s="12">
        <v>7.36</v>
      </c>
      <c r="AH21" s="12">
        <v>6.53</v>
      </c>
      <c r="AI21" s="60" t="s">
        <v>51</v>
      </c>
      <c r="AJ21" s="60" t="s">
        <v>51</v>
      </c>
      <c r="AK21" s="12">
        <v>7.81</v>
      </c>
      <c r="AL21" s="60" t="s">
        <v>51</v>
      </c>
      <c r="AM21" s="60" t="s">
        <v>51</v>
      </c>
      <c r="AN21" s="12">
        <v>7.78</v>
      </c>
      <c r="AO21" s="60" t="s">
        <v>51</v>
      </c>
      <c r="AP21" s="60" t="s">
        <v>51</v>
      </c>
      <c r="AQ21" s="60" t="s">
        <v>51</v>
      </c>
      <c r="AR21" s="12">
        <v>8.16</v>
      </c>
      <c r="AS21" s="60" t="s">
        <v>51</v>
      </c>
      <c r="AT21" s="60" t="s">
        <v>51</v>
      </c>
    </row>
    <row r="22" spans="1:46" x14ac:dyDescent="0.25">
      <c r="A22" s="2">
        <v>15</v>
      </c>
      <c r="B22" s="2">
        <v>1</v>
      </c>
      <c r="C22" s="2" t="s">
        <v>14</v>
      </c>
      <c r="D22" s="2" t="s">
        <v>9</v>
      </c>
      <c r="E22" s="2" t="s">
        <v>35</v>
      </c>
      <c r="F22" s="2"/>
      <c r="G22" s="9">
        <v>5.0999999999999996</v>
      </c>
      <c r="H22" s="9">
        <v>5.8</v>
      </c>
      <c r="I22" s="9">
        <v>6.9</v>
      </c>
      <c r="J22" s="9">
        <v>7.3</v>
      </c>
      <c r="K22" s="9">
        <v>7.4</v>
      </c>
      <c r="L22" s="9">
        <v>6.4</v>
      </c>
      <c r="M22" s="9">
        <v>6.8</v>
      </c>
      <c r="N22" s="9">
        <v>7.5</v>
      </c>
      <c r="O22" s="60" t="s">
        <v>51</v>
      </c>
      <c r="P22" s="6">
        <v>7.4</v>
      </c>
      <c r="Q22" s="6">
        <v>7.6</v>
      </c>
      <c r="R22" s="6">
        <v>7.8</v>
      </c>
      <c r="S22" s="60" t="s">
        <v>51</v>
      </c>
      <c r="T22" s="6">
        <v>7.34</v>
      </c>
      <c r="U22" s="6">
        <v>7.33</v>
      </c>
      <c r="V22" s="6">
        <v>7</v>
      </c>
      <c r="W22" s="6">
        <v>7.3</v>
      </c>
      <c r="X22" s="6">
        <v>6.5</v>
      </c>
      <c r="Y22" s="60" t="s">
        <v>51</v>
      </c>
      <c r="Z22" s="60" t="s">
        <v>51</v>
      </c>
      <c r="AA22" s="60" t="s">
        <v>51</v>
      </c>
      <c r="AB22" s="12">
        <v>6.2450000000000001</v>
      </c>
      <c r="AC22" s="12">
        <v>6.7249999999999996</v>
      </c>
      <c r="AD22" s="12">
        <v>6.9250000000000007</v>
      </c>
      <c r="AE22" s="12">
        <v>7.4249999999999998</v>
      </c>
      <c r="AF22" s="12">
        <v>6.92</v>
      </c>
      <c r="AG22" s="12">
        <v>7.42</v>
      </c>
      <c r="AH22" s="12">
        <v>7.54</v>
      </c>
      <c r="AI22" s="60" t="s">
        <v>51</v>
      </c>
      <c r="AJ22" s="60" t="s">
        <v>51</v>
      </c>
      <c r="AK22" s="12">
        <v>7.78</v>
      </c>
      <c r="AL22" s="60" t="s">
        <v>51</v>
      </c>
      <c r="AM22" s="60" t="s">
        <v>51</v>
      </c>
      <c r="AN22" s="12">
        <v>7.71</v>
      </c>
      <c r="AO22" s="60" t="s">
        <v>51</v>
      </c>
      <c r="AP22" s="60" t="s">
        <v>51</v>
      </c>
      <c r="AQ22" s="60" t="s">
        <v>51</v>
      </c>
      <c r="AR22" s="12">
        <v>8.0850000000000009</v>
      </c>
      <c r="AS22" s="60" t="s">
        <v>51</v>
      </c>
      <c r="AT22" s="60" t="s">
        <v>51</v>
      </c>
    </row>
    <row r="23" spans="1:46" x14ac:dyDescent="0.25">
      <c r="A23" s="2">
        <v>16</v>
      </c>
      <c r="B23" s="2">
        <v>1</v>
      </c>
      <c r="C23" s="2" t="s">
        <v>13</v>
      </c>
      <c r="D23" s="2" t="s">
        <v>10</v>
      </c>
      <c r="E23" s="2" t="s">
        <v>33</v>
      </c>
      <c r="F23" s="2"/>
      <c r="G23" s="9">
        <v>5.4</v>
      </c>
      <c r="H23" s="9">
        <v>6.1</v>
      </c>
      <c r="I23" s="9">
        <v>6.8</v>
      </c>
      <c r="J23" s="9">
        <v>7</v>
      </c>
      <c r="K23" s="9">
        <v>7</v>
      </c>
      <c r="L23" s="9">
        <v>6.5</v>
      </c>
      <c r="M23" s="9">
        <v>7.1</v>
      </c>
      <c r="N23" s="9">
        <v>7</v>
      </c>
      <c r="O23" s="60" t="s">
        <v>51</v>
      </c>
      <c r="P23" s="6">
        <v>6.8</v>
      </c>
      <c r="Q23" s="6">
        <v>7</v>
      </c>
      <c r="R23" s="6">
        <v>6.9</v>
      </c>
      <c r="S23" s="60" t="s">
        <v>51</v>
      </c>
      <c r="T23" s="6">
        <v>6.28</v>
      </c>
      <c r="U23" s="6">
        <v>6.7</v>
      </c>
      <c r="V23" s="6">
        <v>6.4</v>
      </c>
      <c r="W23" s="6">
        <v>6.6</v>
      </c>
      <c r="X23" s="6">
        <v>6</v>
      </c>
      <c r="Y23" s="60" t="s">
        <v>51</v>
      </c>
      <c r="Z23" s="60" t="s">
        <v>51</v>
      </c>
      <c r="AA23" s="60" t="s">
        <v>51</v>
      </c>
      <c r="AB23" s="12">
        <v>5.76</v>
      </c>
      <c r="AC23" s="12">
        <v>6.35</v>
      </c>
      <c r="AD23" s="12">
        <v>6.42</v>
      </c>
      <c r="AE23" s="12">
        <v>6.7550000000000008</v>
      </c>
      <c r="AF23" s="12">
        <v>6.26</v>
      </c>
      <c r="AG23" s="12">
        <v>6.62</v>
      </c>
      <c r="AH23" s="12">
        <v>6.98</v>
      </c>
      <c r="AI23" s="60" t="s">
        <v>51</v>
      </c>
      <c r="AJ23" s="60" t="s">
        <v>51</v>
      </c>
      <c r="AK23" s="12">
        <v>7.04</v>
      </c>
      <c r="AL23" s="60" t="s">
        <v>51</v>
      </c>
      <c r="AM23" s="60" t="s">
        <v>51</v>
      </c>
      <c r="AN23" s="12">
        <v>6.96</v>
      </c>
      <c r="AO23" s="60" t="s">
        <v>51</v>
      </c>
      <c r="AP23" s="60" t="s">
        <v>51</v>
      </c>
      <c r="AQ23" s="60" t="s">
        <v>51</v>
      </c>
      <c r="AR23" s="12">
        <v>6.8599999999999994</v>
      </c>
      <c r="AS23" s="60" t="s">
        <v>51</v>
      </c>
      <c r="AT23" s="60" t="s">
        <v>51</v>
      </c>
    </row>
    <row r="24" spans="1:46" x14ac:dyDescent="0.25">
      <c r="A24" s="2">
        <v>17</v>
      </c>
      <c r="B24" s="2">
        <v>2</v>
      </c>
      <c r="C24" s="2" t="s">
        <v>13</v>
      </c>
      <c r="D24" s="2" t="s">
        <v>11</v>
      </c>
      <c r="E24" s="2" t="s">
        <v>34</v>
      </c>
      <c r="F24" s="2"/>
      <c r="G24" s="9">
        <v>5.2</v>
      </c>
      <c r="H24" s="9">
        <v>5.8</v>
      </c>
      <c r="I24" s="9">
        <v>6.9</v>
      </c>
      <c r="J24" s="9">
        <v>7</v>
      </c>
      <c r="K24" s="9">
        <v>6.9</v>
      </c>
      <c r="L24" s="9">
        <v>6.8</v>
      </c>
      <c r="M24" s="9">
        <v>6.9</v>
      </c>
      <c r="N24" s="9">
        <v>6.8</v>
      </c>
      <c r="O24" s="60" t="s">
        <v>51</v>
      </c>
      <c r="P24" s="6">
        <v>6.7</v>
      </c>
      <c r="Q24" s="6">
        <v>6.9</v>
      </c>
      <c r="R24" s="6">
        <v>6.9</v>
      </c>
      <c r="S24" s="60" t="s">
        <v>51</v>
      </c>
      <c r="T24" s="6">
        <v>6.46</v>
      </c>
      <c r="U24" s="6">
        <v>6.42</v>
      </c>
      <c r="V24" s="6">
        <v>6.3</v>
      </c>
      <c r="W24" s="6">
        <v>6.2</v>
      </c>
      <c r="X24" s="6">
        <v>5.5</v>
      </c>
      <c r="Y24" s="60" t="s">
        <v>51</v>
      </c>
      <c r="Z24" s="60" t="s">
        <v>51</v>
      </c>
      <c r="AA24" s="60" t="s">
        <v>51</v>
      </c>
      <c r="AB24" s="12">
        <v>5.375</v>
      </c>
      <c r="AC24" s="12">
        <v>5.7799999999999994</v>
      </c>
      <c r="AD24" s="12">
        <v>6.12</v>
      </c>
      <c r="AE24" s="12">
        <v>6.3900000000000006</v>
      </c>
      <c r="AF24" s="12">
        <v>5.91</v>
      </c>
      <c r="AG24" s="12">
        <v>6.11</v>
      </c>
      <c r="AH24" s="12">
        <v>6.67</v>
      </c>
      <c r="AI24" s="60" t="s">
        <v>51</v>
      </c>
      <c r="AJ24" s="60" t="s">
        <v>51</v>
      </c>
      <c r="AK24" s="12">
        <v>6.66</v>
      </c>
      <c r="AL24" s="60" t="s">
        <v>51</v>
      </c>
      <c r="AM24" s="60" t="s">
        <v>51</v>
      </c>
      <c r="AN24" s="12">
        <v>6.67</v>
      </c>
      <c r="AO24" s="60" t="s">
        <v>51</v>
      </c>
      <c r="AP24" s="60" t="s">
        <v>51</v>
      </c>
      <c r="AQ24" s="60" t="s">
        <v>51</v>
      </c>
      <c r="AR24" s="12">
        <v>6.3849999999999998</v>
      </c>
      <c r="AS24" s="60" t="s">
        <v>51</v>
      </c>
      <c r="AT24" s="60" t="s">
        <v>51</v>
      </c>
    </row>
    <row r="25" spans="1:46" x14ac:dyDescent="0.25">
      <c r="A25" s="2">
        <v>18</v>
      </c>
      <c r="B25" s="2">
        <v>2</v>
      </c>
      <c r="C25" s="2" t="s">
        <v>13</v>
      </c>
      <c r="D25" s="2" t="s">
        <v>9</v>
      </c>
      <c r="E25" s="2" t="s">
        <v>35</v>
      </c>
      <c r="F25" s="2"/>
      <c r="G25" s="9">
        <v>5.2</v>
      </c>
      <c r="H25" s="9">
        <v>6</v>
      </c>
      <c r="I25" s="9">
        <v>6.8</v>
      </c>
      <c r="J25" s="9">
        <v>7.2</v>
      </c>
      <c r="K25" s="9">
        <v>7</v>
      </c>
      <c r="L25" s="9">
        <v>6.7</v>
      </c>
      <c r="M25" s="9">
        <v>6.9</v>
      </c>
      <c r="N25" s="9">
        <v>6.7</v>
      </c>
      <c r="O25" s="60" t="s">
        <v>51</v>
      </c>
      <c r="P25" s="6">
        <v>6.5</v>
      </c>
      <c r="Q25" s="6">
        <v>6.8</v>
      </c>
      <c r="R25" s="6">
        <v>6.8</v>
      </c>
      <c r="S25" s="60" t="s">
        <v>51</v>
      </c>
      <c r="T25" s="6">
        <v>6.13</v>
      </c>
      <c r="U25" s="6">
        <v>6.3</v>
      </c>
      <c r="V25" s="6">
        <v>6</v>
      </c>
      <c r="W25" s="6">
        <v>6.2</v>
      </c>
      <c r="X25" s="6">
        <v>5.4</v>
      </c>
      <c r="Y25" s="60" t="s">
        <v>51</v>
      </c>
      <c r="Z25" s="60" t="s">
        <v>51</v>
      </c>
      <c r="AA25" s="60" t="s">
        <v>51</v>
      </c>
      <c r="AB25" s="12">
        <v>5.36</v>
      </c>
      <c r="AC25" s="12">
        <v>5.8650000000000002</v>
      </c>
      <c r="AD25" s="12">
        <v>6.33</v>
      </c>
      <c r="AE25" s="12">
        <v>6.4249999999999998</v>
      </c>
      <c r="AF25" s="12">
        <v>5.57</v>
      </c>
      <c r="AG25" s="12">
        <v>6.25</v>
      </c>
      <c r="AH25" s="12">
        <v>6.56</v>
      </c>
      <c r="AI25" s="60" t="s">
        <v>51</v>
      </c>
      <c r="AJ25" s="60" t="s">
        <v>51</v>
      </c>
      <c r="AK25" s="12">
        <v>6.69</v>
      </c>
      <c r="AL25" s="60" t="s">
        <v>51</v>
      </c>
      <c r="AM25" s="60" t="s">
        <v>51</v>
      </c>
      <c r="AN25" s="12">
        <v>6.45</v>
      </c>
      <c r="AO25" s="60" t="s">
        <v>51</v>
      </c>
      <c r="AP25" s="60" t="s">
        <v>51</v>
      </c>
      <c r="AQ25" s="60" t="s">
        <v>51</v>
      </c>
      <c r="AR25" s="12">
        <v>6.5150000000000006</v>
      </c>
      <c r="AS25" s="60" t="s">
        <v>51</v>
      </c>
      <c r="AT25" s="60" t="s">
        <v>51</v>
      </c>
    </row>
    <row r="26" spans="1:46" x14ac:dyDescent="0.25">
      <c r="A26" s="2">
        <v>19</v>
      </c>
      <c r="B26" s="2">
        <v>2</v>
      </c>
      <c r="C26" s="2" t="s">
        <v>13</v>
      </c>
      <c r="D26" s="2" t="s">
        <v>30</v>
      </c>
      <c r="E26" s="2" t="s">
        <v>30</v>
      </c>
      <c r="F26" s="2"/>
      <c r="G26" s="9">
        <v>5.3</v>
      </c>
      <c r="H26" s="9">
        <v>5.5</v>
      </c>
      <c r="I26" s="9">
        <v>6.7</v>
      </c>
      <c r="J26" s="9">
        <v>7.1</v>
      </c>
      <c r="K26" s="9">
        <v>7.2</v>
      </c>
      <c r="L26" s="9">
        <v>6.3</v>
      </c>
      <c r="M26" s="9">
        <v>6.6</v>
      </c>
      <c r="N26" s="9">
        <v>7.3</v>
      </c>
      <c r="O26" s="60" t="s">
        <v>51</v>
      </c>
      <c r="P26" s="6">
        <v>6.7</v>
      </c>
      <c r="Q26" s="6">
        <v>6.8</v>
      </c>
      <c r="R26" s="6">
        <v>6.6</v>
      </c>
      <c r="S26" s="60" t="s">
        <v>51</v>
      </c>
      <c r="T26" s="6">
        <v>6.25</v>
      </c>
      <c r="U26" s="6">
        <v>6.5</v>
      </c>
      <c r="V26" s="6">
        <v>6.3</v>
      </c>
      <c r="W26" s="6">
        <v>6.3</v>
      </c>
      <c r="X26" s="6">
        <v>5.7</v>
      </c>
      <c r="Y26" s="60" t="s">
        <v>51</v>
      </c>
      <c r="Z26" s="60" t="s">
        <v>51</v>
      </c>
      <c r="AA26" s="60" t="s">
        <v>51</v>
      </c>
      <c r="AB26" s="12">
        <v>5.3550000000000004</v>
      </c>
      <c r="AC26" s="12">
        <v>5.8</v>
      </c>
      <c r="AD26" s="12">
        <v>6.2249999999999996</v>
      </c>
      <c r="AE26" s="12">
        <v>6.3250000000000002</v>
      </c>
      <c r="AF26" s="12">
        <v>5.8</v>
      </c>
      <c r="AG26" s="12">
        <v>6.3</v>
      </c>
      <c r="AH26" s="12">
        <v>6.45</v>
      </c>
      <c r="AI26" s="60" t="s">
        <v>51</v>
      </c>
      <c r="AJ26" s="60" t="s">
        <v>51</v>
      </c>
      <c r="AK26" s="12">
        <v>6.82</v>
      </c>
      <c r="AL26" s="60" t="s">
        <v>51</v>
      </c>
      <c r="AM26" s="60" t="s">
        <v>51</v>
      </c>
      <c r="AN26" s="12">
        <v>6.73</v>
      </c>
      <c r="AO26" s="60" t="s">
        <v>51</v>
      </c>
      <c r="AP26" s="60" t="s">
        <v>51</v>
      </c>
      <c r="AQ26" s="60" t="s">
        <v>51</v>
      </c>
      <c r="AR26" s="12">
        <v>6.7549999999999999</v>
      </c>
      <c r="AS26" s="60" t="s">
        <v>51</v>
      </c>
      <c r="AT26" s="60" t="s">
        <v>51</v>
      </c>
    </row>
    <row r="27" spans="1:46" x14ac:dyDescent="0.25">
      <c r="A27" s="2">
        <v>20</v>
      </c>
      <c r="B27" s="2">
        <v>2</v>
      </c>
      <c r="C27" s="2">
        <v>0</v>
      </c>
      <c r="D27" s="2" t="s">
        <v>10</v>
      </c>
      <c r="E27" s="2" t="s">
        <v>33</v>
      </c>
      <c r="F27" s="2"/>
      <c r="G27" s="9">
        <v>5.0999999999999996</v>
      </c>
      <c r="H27" s="9">
        <v>5.6</v>
      </c>
      <c r="I27" s="9">
        <v>6.6</v>
      </c>
      <c r="J27" s="9">
        <v>5</v>
      </c>
      <c r="K27" s="9">
        <v>5</v>
      </c>
      <c r="L27" s="9">
        <v>6.1</v>
      </c>
      <c r="M27" s="9">
        <v>6.7</v>
      </c>
      <c r="N27" s="9">
        <v>5</v>
      </c>
      <c r="O27" s="60" t="s">
        <v>51</v>
      </c>
      <c r="P27" s="6">
        <v>4.5999999999999996</v>
      </c>
      <c r="Q27" s="6">
        <v>5.0999999999999996</v>
      </c>
      <c r="R27" s="6">
        <v>5</v>
      </c>
      <c r="S27" s="60" t="s">
        <v>51</v>
      </c>
      <c r="T27" s="6">
        <v>4.63</v>
      </c>
      <c r="U27" s="6">
        <v>4.74</v>
      </c>
      <c r="V27" s="6">
        <v>4.4000000000000004</v>
      </c>
      <c r="W27" s="6">
        <v>4.5999999999999996</v>
      </c>
      <c r="X27" s="6">
        <v>4.5</v>
      </c>
      <c r="Y27" s="60" t="s">
        <v>51</v>
      </c>
      <c r="Z27" s="60" t="s">
        <v>51</v>
      </c>
      <c r="AA27" s="60" t="s">
        <v>51</v>
      </c>
      <c r="AB27" s="12">
        <v>4.32</v>
      </c>
      <c r="AC27" s="12">
        <v>4.92</v>
      </c>
      <c r="AD27" s="12">
        <v>4.33</v>
      </c>
      <c r="AE27" s="12">
        <v>4.8949999999999996</v>
      </c>
      <c r="AF27" s="12">
        <v>4.26</v>
      </c>
      <c r="AG27" s="12">
        <v>4.5999999999999996</v>
      </c>
      <c r="AH27" s="12">
        <v>4.5599999999999996</v>
      </c>
      <c r="AI27" s="60" t="s">
        <v>51</v>
      </c>
      <c r="AJ27" s="60" t="s">
        <v>51</v>
      </c>
      <c r="AK27" s="12">
        <v>4.55</v>
      </c>
      <c r="AL27" s="60" t="s">
        <v>51</v>
      </c>
      <c r="AM27" s="60" t="s">
        <v>51</v>
      </c>
      <c r="AN27" s="12">
        <v>4.3499999999999996</v>
      </c>
      <c r="AO27" s="60" t="s">
        <v>51</v>
      </c>
      <c r="AP27" s="60" t="s">
        <v>51</v>
      </c>
      <c r="AQ27" s="60" t="s">
        <v>51</v>
      </c>
      <c r="AR27" s="12">
        <v>4.835</v>
      </c>
      <c r="AS27" s="60" t="s">
        <v>51</v>
      </c>
      <c r="AT27" s="60" t="s">
        <v>51</v>
      </c>
    </row>
    <row r="28" spans="1:46" x14ac:dyDescent="0.25">
      <c r="A28" s="2">
        <v>21</v>
      </c>
      <c r="B28" s="2">
        <v>2</v>
      </c>
      <c r="C28" s="2" t="s">
        <v>13</v>
      </c>
      <c r="D28" s="2" t="s">
        <v>10</v>
      </c>
      <c r="E28" s="2" t="s">
        <v>33</v>
      </c>
      <c r="F28" s="2"/>
      <c r="G28" s="9">
        <v>5.0999999999999996</v>
      </c>
      <c r="H28" s="9">
        <v>5.3</v>
      </c>
      <c r="I28" s="9">
        <v>6.5</v>
      </c>
      <c r="J28" s="9">
        <v>7</v>
      </c>
      <c r="K28" s="9">
        <v>6.8</v>
      </c>
      <c r="L28" s="9">
        <v>6.7</v>
      </c>
      <c r="M28" s="9">
        <v>6.7</v>
      </c>
      <c r="N28" s="9">
        <v>6.8</v>
      </c>
      <c r="O28" s="60" t="s">
        <v>51</v>
      </c>
      <c r="P28" s="6">
        <v>6.5</v>
      </c>
      <c r="Q28" s="6">
        <v>6.6</v>
      </c>
      <c r="R28" s="6">
        <v>6.5</v>
      </c>
      <c r="S28" s="60" t="s">
        <v>51</v>
      </c>
      <c r="T28" s="6">
        <v>5.76</v>
      </c>
      <c r="U28" s="6">
        <v>6.24</v>
      </c>
      <c r="V28" s="6">
        <v>5.8</v>
      </c>
      <c r="W28" s="6">
        <v>6.1</v>
      </c>
      <c r="X28" s="6">
        <v>5.4</v>
      </c>
      <c r="Y28" s="60" t="s">
        <v>51</v>
      </c>
      <c r="Z28" s="60" t="s">
        <v>51</v>
      </c>
      <c r="AA28" s="60" t="s">
        <v>51</v>
      </c>
      <c r="AB28" s="12">
        <v>5.3149999999999995</v>
      </c>
      <c r="AC28" s="12">
        <v>6.0549999999999997</v>
      </c>
      <c r="AD28" s="12">
        <v>5.8100000000000005</v>
      </c>
      <c r="AE28" s="12">
        <v>6.3849999999999998</v>
      </c>
      <c r="AF28" s="12">
        <v>5.74</v>
      </c>
      <c r="AG28" s="13">
        <v>6.3</v>
      </c>
      <c r="AH28" s="12">
        <v>7.54</v>
      </c>
      <c r="AI28" s="60" t="s">
        <v>51</v>
      </c>
      <c r="AJ28" s="60" t="s">
        <v>51</v>
      </c>
      <c r="AK28" s="12">
        <v>6.66</v>
      </c>
      <c r="AL28" s="60" t="s">
        <v>51</v>
      </c>
      <c r="AM28" s="60" t="s">
        <v>51</v>
      </c>
      <c r="AN28" s="12">
        <v>6.24</v>
      </c>
      <c r="AO28" s="60" t="s">
        <v>51</v>
      </c>
      <c r="AP28" s="60" t="s">
        <v>51</v>
      </c>
      <c r="AQ28" s="60" t="s">
        <v>51</v>
      </c>
      <c r="AR28" s="12">
        <v>6.29</v>
      </c>
      <c r="AS28" s="60" t="s">
        <v>51</v>
      </c>
      <c r="AT28" s="60" t="s">
        <v>51</v>
      </c>
    </row>
    <row r="29" spans="1:46" x14ac:dyDescent="0.25">
      <c r="A29" s="2">
        <v>22</v>
      </c>
      <c r="B29" s="2">
        <v>2</v>
      </c>
      <c r="C29" s="2" t="s">
        <v>12</v>
      </c>
      <c r="D29" s="2" t="s">
        <v>11</v>
      </c>
      <c r="E29" s="2" t="s">
        <v>34</v>
      </c>
      <c r="F29" s="2"/>
      <c r="G29" s="9">
        <v>5.0999999999999996</v>
      </c>
      <c r="H29" s="9">
        <v>5.9</v>
      </c>
      <c r="I29" s="9">
        <v>6.5</v>
      </c>
      <c r="J29" s="9">
        <v>6</v>
      </c>
      <c r="K29" s="9">
        <v>6.1</v>
      </c>
      <c r="L29" s="9">
        <v>6.7</v>
      </c>
      <c r="M29" s="9">
        <v>6.8</v>
      </c>
      <c r="N29" s="9">
        <v>5.9</v>
      </c>
      <c r="O29" s="60" t="s">
        <v>51</v>
      </c>
      <c r="P29" s="6">
        <v>5.7</v>
      </c>
      <c r="Q29" s="6">
        <v>5.8</v>
      </c>
      <c r="R29" s="6">
        <v>5.7</v>
      </c>
      <c r="S29" s="60" t="s">
        <v>51</v>
      </c>
      <c r="T29" s="6">
        <v>5.43</v>
      </c>
      <c r="U29" s="6">
        <v>5.52</v>
      </c>
      <c r="V29" s="6">
        <v>5.3</v>
      </c>
      <c r="W29" s="6">
        <v>5.4</v>
      </c>
      <c r="X29" s="6">
        <v>4.9000000000000004</v>
      </c>
      <c r="Y29" s="60" t="s">
        <v>51</v>
      </c>
      <c r="Z29" s="60" t="s">
        <v>51</v>
      </c>
      <c r="AA29" s="60" t="s">
        <v>51</v>
      </c>
      <c r="AB29" s="12">
        <v>4.7</v>
      </c>
      <c r="AC29" s="12">
        <v>5.49</v>
      </c>
      <c r="AD29" s="12">
        <v>4.9050000000000002</v>
      </c>
      <c r="AE29" s="12">
        <v>5.3900000000000006</v>
      </c>
      <c r="AF29" s="12">
        <v>5.18</v>
      </c>
      <c r="AG29" s="12">
        <v>5.07</v>
      </c>
      <c r="AH29" s="12">
        <v>5.58</v>
      </c>
      <c r="AI29" s="60" t="s">
        <v>51</v>
      </c>
      <c r="AJ29" s="60" t="s">
        <v>51</v>
      </c>
      <c r="AK29" s="12">
        <v>5.59</v>
      </c>
      <c r="AL29" s="60" t="s">
        <v>51</v>
      </c>
      <c r="AM29" s="60" t="s">
        <v>51</v>
      </c>
      <c r="AN29" s="12">
        <v>5.62</v>
      </c>
      <c r="AO29" s="60" t="s">
        <v>51</v>
      </c>
      <c r="AP29" s="60" t="s">
        <v>51</v>
      </c>
      <c r="AQ29" s="60" t="s">
        <v>51</v>
      </c>
      <c r="AR29" s="12">
        <v>5.8000000000000007</v>
      </c>
      <c r="AS29" s="60" t="s">
        <v>51</v>
      </c>
      <c r="AT29" s="60" t="s">
        <v>51</v>
      </c>
    </row>
    <row r="30" spans="1:46" x14ac:dyDescent="0.25">
      <c r="A30" s="2">
        <v>23</v>
      </c>
      <c r="B30" s="2">
        <v>2</v>
      </c>
      <c r="C30" s="2">
        <v>0</v>
      </c>
      <c r="D30" s="2" t="s">
        <v>9</v>
      </c>
      <c r="E30" s="2" t="s">
        <v>35</v>
      </c>
      <c r="F30" s="2"/>
      <c r="G30" s="9">
        <v>5.2</v>
      </c>
      <c r="H30" s="9">
        <v>6</v>
      </c>
      <c r="I30" s="9">
        <v>6.8</v>
      </c>
      <c r="J30" s="9">
        <v>5.0999999999999996</v>
      </c>
      <c r="K30" s="9">
        <v>5.0999999999999996</v>
      </c>
      <c r="L30" s="9">
        <v>5.8</v>
      </c>
      <c r="M30" s="9">
        <v>5.9</v>
      </c>
      <c r="N30" s="9">
        <v>5.0999999999999996</v>
      </c>
      <c r="O30" s="60" t="s">
        <v>51</v>
      </c>
      <c r="P30" s="6">
        <v>4.7</v>
      </c>
      <c r="Q30" s="6">
        <v>5</v>
      </c>
      <c r="R30" s="6">
        <v>5.0999999999999996</v>
      </c>
      <c r="S30" s="60" t="s">
        <v>51</v>
      </c>
      <c r="T30" s="6">
        <v>4.6900000000000004</v>
      </c>
      <c r="U30" s="6">
        <v>4.88</v>
      </c>
      <c r="V30" s="6">
        <v>4.5999999999999996</v>
      </c>
      <c r="W30" s="6">
        <v>4.8</v>
      </c>
      <c r="X30" s="6">
        <v>4.5999999999999996</v>
      </c>
      <c r="Y30" s="60" t="s">
        <v>51</v>
      </c>
      <c r="Z30" s="60" t="s">
        <v>51</v>
      </c>
      <c r="AA30" s="60" t="s">
        <v>51</v>
      </c>
      <c r="AB30" s="12">
        <v>4.4350000000000005</v>
      </c>
      <c r="AC30" s="12">
        <v>5.0449999999999999</v>
      </c>
      <c r="AD30" s="12">
        <v>4.3849999999999998</v>
      </c>
      <c r="AE30" s="12">
        <v>5.0350000000000001</v>
      </c>
      <c r="AF30" s="12">
        <v>4.3499999999999996</v>
      </c>
      <c r="AG30" s="12">
        <v>4.42</v>
      </c>
      <c r="AH30" s="12">
        <v>4.51</v>
      </c>
      <c r="AI30" s="60" t="s">
        <v>51</v>
      </c>
      <c r="AJ30" s="60" t="s">
        <v>51</v>
      </c>
      <c r="AK30" s="12">
        <v>4.72</v>
      </c>
      <c r="AL30" s="60" t="s">
        <v>51</v>
      </c>
      <c r="AM30" s="60" t="s">
        <v>51</v>
      </c>
      <c r="AN30" s="12">
        <v>4.5999999999999996</v>
      </c>
      <c r="AO30" s="60" t="s">
        <v>51</v>
      </c>
      <c r="AP30" s="60" t="s">
        <v>51</v>
      </c>
      <c r="AQ30" s="60" t="s">
        <v>51</v>
      </c>
      <c r="AR30" s="12">
        <v>5.1400000000000006</v>
      </c>
      <c r="AS30" s="60" t="s">
        <v>51</v>
      </c>
      <c r="AT30" s="60" t="s">
        <v>51</v>
      </c>
    </row>
    <row r="31" spans="1:46" x14ac:dyDescent="0.25">
      <c r="A31" s="2">
        <v>24</v>
      </c>
      <c r="B31" s="2">
        <v>2</v>
      </c>
      <c r="C31" s="2" t="s">
        <v>12</v>
      </c>
      <c r="D31" s="2" t="s">
        <v>10</v>
      </c>
      <c r="E31" s="2" t="s">
        <v>33</v>
      </c>
      <c r="F31" s="2"/>
      <c r="G31" s="9">
        <v>5.2</v>
      </c>
      <c r="H31" s="9">
        <v>5.9</v>
      </c>
      <c r="I31" s="9">
        <v>6.8</v>
      </c>
      <c r="J31" s="9">
        <v>6.4</v>
      </c>
      <c r="K31" s="9">
        <v>6.2</v>
      </c>
      <c r="L31" s="9">
        <v>6.1</v>
      </c>
      <c r="M31" s="9">
        <v>6.7</v>
      </c>
      <c r="N31" s="9">
        <v>5.8</v>
      </c>
      <c r="O31" s="60" t="s">
        <v>51</v>
      </c>
      <c r="P31" s="6">
        <v>5.8</v>
      </c>
      <c r="Q31" s="6">
        <v>6</v>
      </c>
      <c r="R31" s="6">
        <v>5.9</v>
      </c>
      <c r="S31" s="60" t="s">
        <v>51</v>
      </c>
      <c r="T31" s="6">
        <v>5.51</v>
      </c>
      <c r="U31" s="6">
        <v>5.72</v>
      </c>
      <c r="V31" s="6">
        <v>5.4</v>
      </c>
      <c r="W31" s="6">
        <v>5.7</v>
      </c>
      <c r="X31" s="6">
        <v>5.0999999999999996</v>
      </c>
      <c r="Y31" s="60" t="s">
        <v>51</v>
      </c>
      <c r="Z31" s="60" t="s">
        <v>51</v>
      </c>
      <c r="AA31" s="60" t="s">
        <v>51</v>
      </c>
      <c r="AB31" s="12">
        <v>5.0449999999999999</v>
      </c>
      <c r="AC31" s="12">
        <v>5.6099999999999994</v>
      </c>
      <c r="AD31" s="12">
        <v>5.23</v>
      </c>
      <c r="AE31" s="12">
        <v>5.7650000000000006</v>
      </c>
      <c r="AF31" s="12">
        <v>5.15</v>
      </c>
      <c r="AG31" s="12">
        <v>5.05</v>
      </c>
      <c r="AH31" s="12">
        <v>5.66</v>
      </c>
      <c r="AI31" s="60" t="s">
        <v>51</v>
      </c>
      <c r="AJ31" s="60" t="s">
        <v>51</v>
      </c>
      <c r="AK31" s="12">
        <v>5.85</v>
      </c>
      <c r="AL31" s="60" t="s">
        <v>51</v>
      </c>
      <c r="AM31" s="60" t="s">
        <v>51</v>
      </c>
      <c r="AN31" s="12">
        <v>6.09</v>
      </c>
      <c r="AO31" s="60" t="s">
        <v>51</v>
      </c>
      <c r="AP31" s="60" t="s">
        <v>51</v>
      </c>
      <c r="AQ31" s="60" t="s">
        <v>51</v>
      </c>
      <c r="AR31" s="12">
        <v>5.9950000000000001</v>
      </c>
      <c r="AS31" s="60" t="s">
        <v>51</v>
      </c>
      <c r="AT31" s="60" t="s">
        <v>51</v>
      </c>
    </row>
    <row r="32" spans="1:46" x14ac:dyDescent="0.25">
      <c r="A32" s="2">
        <v>25</v>
      </c>
      <c r="B32" s="2">
        <v>2</v>
      </c>
      <c r="C32" s="2" t="s">
        <v>12</v>
      </c>
      <c r="D32" s="2" t="s">
        <v>9</v>
      </c>
      <c r="E32" s="2" t="s">
        <v>35</v>
      </c>
      <c r="F32" s="2"/>
      <c r="G32" s="9">
        <v>5.2</v>
      </c>
      <c r="H32" s="9">
        <v>6.4</v>
      </c>
      <c r="I32" s="9">
        <v>6.8</v>
      </c>
      <c r="J32" s="9">
        <v>6.3</v>
      </c>
      <c r="K32" s="9">
        <v>6.2</v>
      </c>
      <c r="L32" s="9">
        <v>6.1</v>
      </c>
      <c r="M32" s="9">
        <v>6.6</v>
      </c>
      <c r="N32" s="9">
        <v>5.9</v>
      </c>
      <c r="O32" s="60" t="s">
        <v>51</v>
      </c>
      <c r="P32" s="6">
        <v>5.6</v>
      </c>
      <c r="Q32" s="6">
        <v>5.7</v>
      </c>
      <c r="R32" s="6">
        <v>5.6</v>
      </c>
      <c r="S32" s="60" t="s">
        <v>51</v>
      </c>
      <c r="T32" s="6">
        <v>5.38</v>
      </c>
      <c r="U32" s="6">
        <v>5.43</v>
      </c>
      <c r="V32" s="6">
        <v>5.2</v>
      </c>
      <c r="W32" s="6">
        <v>5.2</v>
      </c>
      <c r="X32" s="6">
        <v>5</v>
      </c>
      <c r="Y32" s="60" t="s">
        <v>51</v>
      </c>
      <c r="Z32" s="60" t="s">
        <v>51</v>
      </c>
      <c r="AA32" s="60" t="s">
        <v>51</v>
      </c>
      <c r="AB32" s="12">
        <v>4.7750000000000004</v>
      </c>
      <c r="AC32" s="12">
        <v>5.5649999999999995</v>
      </c>
      <c r="AD32" s="12">
        <v>5.0049999999999999</v>
      </c>
      <c r="AE32" s="12">
        <v>5.42</v>
      </c>
      <c r="AF32" s="12">
        <v>5.16</v>
      </c>
      <c r="AG32" s="12">
        <v>5.24</v>
      </c>
      <c r="AH32" s="12">
        <v>5.12</v>
      </c>
      <c r="AI32" s="60" t="s">
        <v>51</v>
      </c>
      <c r="AJ32" s="60" t="s">
        <v>51</v>
      </c>
      <c r="AK32" s="12">
        <v>5.66</v>
      </c>
      <c r="AL32" s="60" t="s">
        <v>51</v>
      </c>
      <c r="AM32" s="60" t="s">
        <v>51</v>
      </c>
      <c r="AN32" s="12">
        <v>5.48</v>
      </c>
      <c r="AO32" s="60" t="s">
        <v>51</v>
      </c>
      <c r="AP32" s="60" t="s">
        <v>51</v>
      </c>
      <c r="AQ32" s="60" t="s">
        <v>51</v>
      </c>
      <c r="AR32" s="12">
        <v>5.4350000000000005</v>
      </c>
      <c r="AS32" s="60" t="s">
        <v>51</v>
      </c>
      <c r="AT32" s="60" t="s">
        <v>51</v>
      </c>
    </row>
    <row r="33" spans="1:46" x14ac:dyDescent="0.25">
      <c r="A33" s="2">
        <v>26</v>
      </c>
      <c r="B33" s="2">
        <v>2</v>
      </c>
      <c r="C33" s="2">
        <v>0</v>
      </c>
      <c r="D33" s="2" t="s">
        <v>30</v>
      </c>
      <c r="E33" s="2" t="s">
        <v>30</v>
      </c>
      <c r="F33" s="2"/>
      <c r="G33" s="9">
        <v>5.2</v>
      </c>
      <c r="H33" s="9">
        <v>6.4</v>
      </c>
      <c r="I33" s="9">
        <v>6.8</v>
      </c>
      <c r="J33" s="9">
        <v>5.2</v>
      </c>
      <c r="K33" s="9">
        <v>5.2</v>
      </c>
      <c r="L33" s="9">
        <v>6.1</v>
      </c>
      <c r="M33" s="9">
        <v>6.5</v>
      </c>
      <c r="N33" s="9">
        <v>5.0999999999999996</v>
      </c>
      <c r="O33" s="60" t="s">
        <v>51</v>
      </c>
      <c r="P33" s="6">
        <v>4.8</v>
      </c>
      <c r="Q33" s="6">
        <v>5</v>
      </c>
      <c r="R33" s="6">
        <v>5</v>
      </c>
      <c r="S33" s="60" t="s">
        <v>51</v>
      </c>
      <c r="T33" s="6">
        <v>4.58</v>
      </c>
      <c r="U33" s="6">
        <v>4.8099999999999996</v>
      </c>
      <c r="V33" s="6">
        <v>4.4000000000000004</v>
      </c>
      <c r="W33" s="6">
        <v>4.5</v>
      </c>
      <c r="X33" s="6">
        <v>4.4000000000000004</v>
      </c>
      <c r="Y33" s="60" t="s">
        <v>51</v>
      </c>
      <c r="Z33" s="60" t="s">
        <v>51</v>
      </c>
      <c r="AA33" s="60" t="s">
        <v>51</v>
      </c>
      <c r="AB33" s="12">
        <v>4.21</v>
      </c>
      <c r="AC33" s="12">
        <v>4.9350000000000005</v>
      </c>
      <c r="AD33" s="12">
        <v>4.1400000000000006</v>
      </c>
      <c r="AE33" s="12">
        <v>4.7949999999999999</v>
      </c>
      <c r="AF33" s="12">
        <v>4.3899999999999997</v>
      </c>
      <c r="AG33" s="12">
        <v>4.26</v>
      </c>
      <c r="AH33" s="12">
        <v>4.37</v>
      </c>
      <c r="AI33" s="60" t="s">
        <v>51</v>
      </c>
      <c r="AJ33" s="60" t="s">
        <v>51</v>
      </c>
      <c r="AK33" s="12">
        <v>4.3600000000000003</v>
      </c>
      <c r="AL33" s="60" t="s">
        <v>51</v>
      </c>
      <c r="AM33" s="60" t="s">
        <v>51</v>
      </c>
      <c r="AN33" s="12">
        <v>4.3</v>
      </c>
      <c r="AO33" s="60" t="s">
        <v>51</v>
      </c>
      <c r="AP33" s="60" t="s">
        <v>51</v>
      </c>
      <c r="AQ33" s="60" t="s">
        <v>51</v>
      </c>
      <c r="AR33" s="12">
        <v>4.68</v>
      </c>
      <c r="AS33" s="60" t="s">
        <v>51</v>
      </c>
      <c r="AT33" s="60" t="s">
        <v>51</v>
      </c>
    </row>
    <row r="34" spans="1:46" x14ac:dyDescent="0.25">
      <c r="A34" s="2">
        <v>27</v>
      </c>
      <c r="B34" s="2">
        <v>2</v>
      </c>
      <c r="C34" s="2" t="s">
        <v>14</v>
      </c>
      <c r="D34" s="2" t="s">
        <v>11</v>
      </c>
      <c r="E34" s="2" t="s">
        <v>34</v>
      </c>
      <c r="F34" s="2"/>
      <c r="G34" s="9">
        <v>5.3</v>
      </c>
      <c r="H34" s="9">
        <v>6</v>
      </c>
      <c r="I34" s="9">
        <v>6.9</v>
      </c>
      <c r="J34" s="9">
        <v>7.3</v>
      </c>
      <c r="K34" s="9">
        <v>7.4</v>
      </c>
      <c r="L34" s="9">
        <v>6.4</v>
      </c>
      <c r="M34" s="9">
        <v>6.7</v>
      </c>
      <c r="N34" s="9">
        <v>7.5</v>
      </c>
      <c r="O34" s="60" t="s">
        <v>51</v>
      </c>
      <c r="P34" s="6">
        <v>7.4</v>
      </c>
      <c r="Q34" s="6">
        <v>7.6</v>
      </c>
      <c r="R34" s="6">
        <v>7.7</v>
      </c>
      <c r="S34" s="60" t="s">
        <v>51</v>
      </c>
      <c r="T34" s="6">
        <v>7.58</v>
      </c>
      <c r="U34" s="6">
        <v>7.62</v>
      </c>
      <c r="V34" s="6">
        <v>7.1</v>
      </c>
      <c r="W34" s="6">
        <v>7.4</v>
      </c>
      <c r="X34" s="6">
        <v>6.6</v>
      </c>
      <c r="Y34" s="60" t="s">
        <v>51</v>
      </c>
      <c r="Z34" s="60" t="s">
        <v>51</v>
      </c>
      <c r="AA34" s="60" t="s">
        <v>51</v>
      </c>
      <c r="AB34" s="12">
        <v>6.41</v>
      </c>
      <c r="AC34" s="12">
        <v>6.5649999999999995</v>
      </c>
      <c r="AD34" s="12">
        <v>6.97</v>
      </c>
      <c r="AE34" s="12">
        <v>7.68</v>
      </c>
      <c r="AF34" s="12">
        <v>7.34</v>
      </c>
      <c r="AG34" s="12">
        <v>7.5</v>
      </c>
      <c r="AH34" s="12">
        <v>7.54</v>
      </c>
      <c r="AI34" s="60" t="s">
        <v>51</v>
      </c>
      <c r="AJ34" s="60" t="s">
        <v>51</v>
      </c>
      <c r="AK34" s="12">
        <v>7.75</v>
      </c>
      <c r="AL34" s="60" t="s">
        <v>51</v>
      </c>
      <c r="AM34" s="60" t="s">
        <v>51</v>
      </c>
      <c r="AN34" s="12">
        <v>7.64</v>
      </c>
      <c r="AO34" s="60" t="s">
        <v>51</v>
      </c>
      <c r="AP34" s="60" t="s">
        <v>51</v>
      </c>
      <c r="AQ34" s="60" t="s">
        <v>51</v>
      </c>
      <c r="AR34" s="12">
        <v>7.7050000000000001</v>
      </c>
      <c r="AS34" s="60" t="s">
        <v>51</v>
      </c>
      <c r="AT34" s="60" t="s">
        <v>51</v>
      </c>
    </row>
    <row r="35" spans="1:46" x14ac:dyDescent="0.25">
      <c r="A35" s="2">
        <v>28</v>
      </c>
      <c r="B35" s="2">
        <v>2</v>
      </c>
      <c r="C35" s="2" t="s">
        <v>14</v>
      </c>
      <c r="D35" s="2" t="s">
        <v>9</v>
      </c>
      <c r="E35" s="2" t="s">
        <v>35</v>
      </c>
      <c r="F35" s="2"/>
      <c r="G35" s="9">
        <v>5</v>
      </c>
      <c r="H35" s="9">
        <v>5.4</v>
      </c>
      <c r="I35" s="9">
        <v>6.7</v>
      </c>
      <c r="J35" s="9">
        <v>7.1</v>
      </c>
      <c r="K35" s="9">
        <v>7.2</v>
      </c>
      <c r="L35" s="9">
        <v>6.3</v>
      </c>
      <c r="M35" s="9">
        <v>6.9</v>
      </c>
      <c r="N35" s="9">
        <v>7.3</v>
      </c>
      <c r="O35" s="60" t="s">
        <v>51</v>
      </c>
      <c r="P35" s="6">
        <v>7.4</v>
      </c>
      <c r="Q35" s="6">
        <v>7.6</v>
      </c>
      <c r="R35" s="6">
        <v>7.6</v>
      </c>
      <c r="S35" s="60" t="s">
        <v>51</v>
      </c>
      <c r="T35" s="6">
        <v>7.26</v>
      </c>
      <c r="U35" s="6">
        <v>7.4</v>
      </c>
      <c r="V35" s="6">
        <v>7</v>
      </c>
      <c r="W35" s="6">
        <v>7.2</v>
      </c>
      <c r="X35" s="6">
        <v>6.5</v>
      </c>
      <c r="Y35" s="60" t="s">
        <v>51</v>
      </c>
      <c r="Z35" s="60" t="s">
        <v>51</v>
      </c>
      <c r="AA35" s="60" t="s">
        <v>51</v>
      </c>
      <c r="AB35" s="12">
        <v>6.2050000000000001</v>
      </c>
      <c r="AC35" s="12">
        <v>5.89</v>
      </c>
      <c r="AD35" s="12">
        <v>6.9050000000000002</v>
      </c>
      <c r="AE35" s="12">
        <v>7.4</v>
      </c>
      <c r="AF35" s="12">
        <v>6.83</v>
      </c>
      <c r="AG35" s="12">
        <v>7.12</v>
      </c>
      <c r="AH35" s="12">
        <v>7.43</v>
      </c>
      <c r="AI35" s="60" t="s">
        <v>51</v>
      </c>
      <c r="AJ35" s="60" t="s">
        <v>51</v>
      </c>
      <c r="AK35" s="12">
        <v>7.72</v>
      </c>
      <c r="AL35" s="60" t="s">
        <v>51</v>
      </c>
      <c r="AM35" s="60" t="s">
        <v>51</v>
      </c>
      <c r="AN35" s="12">
        <v>7.59</v>
      </c>
      <c r="AO35" s="60" t="s">
        <v>51</v>
      </c>
      <c r="AP35" s="60" t="s">
        <v>51</v>
      </c>
      <c r="AQ35" s="60" t="s">
        <v>51</v>
      </c>
      <c r="AR35" s="12">
        <v>7.75</v>
      </c>
      <c r="AS35" s="60" t="s">
        <v>51</v>
      </c>
      <c r="AT35" s="60" t="s">
        <v>51</v>
      </c>
    </row>
    <row r="36" spans="1:46" x14ac:dyDescent="0.25">
      <c r="A36" s="2">
        <v>29</v>
      </c>
      <c r="B36" s="2">
        <v>2</v>
      </c>
      <c r="C36" s="2">
        <v>0</v>
      </c>
      <c r="D36" s="2" t="s">
        <v>11</v>
      </c>
      <c r="E36" s="2" t="s">
        <v>34</v>
      </c>
      <c r="F36" s="2"/>
      <c r="G36" s="9">
        <v>5</v>
      </c>
      <c r="H36" s="9">
        <v>5.5</v>
      </c>
      <c r="I36" s="9">
        <v>6.6</v>
      </c>
      <c r="J36" s="9">
        <v>5</v>
      </c>
      <c r="K36" s="9">
        <v>5</v>
      </c>
      <c r="L36" s="9">
        <v>6.1</v>
      </c>
      <c r="M36" s="9">
        <v>6.4</v>
      </c>
      <c r="N36" s="9">
        <v>4.8</v>
      </c>
      <c r="O36" s="60" t="s">
        <v>51</v>
      </c>
      <c r="P36" s="6">
        <v>4.5999999999999996</v>
      </c>
      <c r="Q36" s="6">
        <v>4.7</v>
      </c>
      <c r="R36" s="6">
        <v>4.8</v>
      </c>
      <c r="S36" s="60" t="s">
        <v>51</v>
      </c>
      <c r="T36" s="6">
        <v>4.3899999999999997</v>
      </c>
      <c r="U36" s="6">
        <v>4.5999999999999996</v>
      </c>
      <c r="V36" s="6">
        <v>4.4000000000000004</v>
      </c>
      <c r="W36" s="6">
        <v>4.4000000000000004</v>
      </c>
      <c r="X36" s="6">
        <v>4.2</v>
      </c>
      <c r="Y36" s="60" t="s">
        <v>51</v>
      </c>
      <c r="Z36" s="60" t="s">
        <v>51</v>
      </c>
      <c r="AA36" s="60" t="s">
        <v>51</v>
      </c>
      <c r="AB36" s="12">
        <v>4.0449999999999999</v>
      </c>
      <c r="AC36" s="12">
        <v>5.0150000000000006</v>
      </c>
      <c r="AD36" s="12">
        <v>4.13</v>
      </c>
      <c r="AE36" s="12">
        <v>4.6550000000000002</v>
      </c>
      <c r="AF36" s="12">
        <v>4.16</v>
      </c>
      <c r="AG36" s="12">
        <v>4.17</v>
      </c>
      <c r="AH36" s="12">
        <v>4.2</v>
      </c>
      <c r="AI36" s="60" t="s">
        <v>51</v>
      </c>
      <c r="AJ36" s="60" t="s">
        <v>51</v>
      </c>
      <c r="AK36" s="12">
        <v>4.16</v>
      </c>
      <c r="AL36" s="60" t="s">
        <v>51</v>
      </c>
      <c r="AM36" s="60" t="s">
        <v>51</v>
      </c>
      <c r="AN36" s="12">
        <v>4.26</v>
      </c>
      <c r="AO36" s="60" t="s">
        <v>51</v>
      </c>
      <c r="AP36" s="60" t="s">
        <v>51</v>
      </c>
      <c r="AQ36" s="60" t="s">
        <v>51</v>
      </c>
      <c r="AR36" s="12">
        <v>5.23</v>
      </c>
      <c r="AS36" s="60" t="s">
        <v>51</v>
      </c>
      <c r="AT36" s="60" t="s">
        <v>51</v>
      </c>
    </row>
    <row r="37" spans="1:46" x14ac:dyDescent="0.25">
      <c r="A37" s="2">
        <v>30</v>
      </c>
      <c r="B37" s="2">
        <v>2</v>
      </c>
      <c r="C37" s="2" t="s">
        <v>12</v>
      </c>
      <c r="D37" s="2" t="s">
        <v>30</v>
      </c>
      <c r="E37" s="2" t="s">
        <v>30</v>
      </c>
      <c r="F37" s="2"/>
      <c r="G37" s="9">
        <v>5</v>
      </c>
      <c r="H37" s="9">
        <v>5.9</v>
      </c>
      <c r="I37" s="9">
        <v>6.9</v>
      </c>
      <c r="J37" s="9">
        <v>6</v>
      </c>
      <c r="K37" s="9">
        <v>5.9</v>
      </c>
      <c r="L37" s="9">
        <v>6.1</v>
      </c>
      <c r="M37" s="9">
        <v>6.5</v>
      </c>
      <c r="N37" s="9">
        <v>5.7</v>
      </c>
      <c r="O37" s="60" t="s">
        <v>51</v>
      </c>
      <c r="P37" s="6">
        <v>5.4</v>
      </c>
      <c r="Q37" s="6">
        <v>5.5</v>
      </c>
      <c r="R37" s="6">
        <v>5.3</v>
      </c>
      <c r="S37" s="60" t="s">
        <v>51</v>
      </c>
      <c r="T37" s="6">
        <v>5.14</v>
      </c>
      <c r="U37" s="6">
        <v>5.12</v>
      </c>
      <c r="V37" s="6">
        <v>4.9000000000000004</v>
      </c>
      <c r="W37" s="6">
        <v>5.2</v>
      </c>
      <c r="X37" s="6">
        <v>4.7</v>
      </c>
      <c r="Y37" s="60" t="s">
        <v>51</v>
      </c>
      <c r="Z37" s="60" t="s">
        <v>51</v>
      </c>
      <c r="AA37" s="60" t="s">
        <v>51</v>
      </c>
      <c r="AB37" s="12">
        <v>5.5150000000000006</v>
      </c>
      <c r="AC37" s="12">
        <v>5.8550000000000004</v>
      </c>
      <c r="AD37" s="12">
        <v>4.6999999999999993</v>
      </c>
      <c r="AE37" s="12">
        <v>5.2650000000000006</v>
      </c>
      <c r="AF37" s="12">
        <v>4.83</v>
      </c>
      <c r="AG37" s="12">
        <v>4.67</v>
      </c>
      <c r="AH37" s="12">
        <v>5.88</v>
      </c>
      <c r="AI37" s="60" t="s">
        <v>51</v>
      </c>
      <c r="AJ37" s="60" t="s">
        <v>51</v>
      </c>
      <c r="AK37" s="12">
        <v>5.0999999999999996</v>
      </c>
      <c r="AL37" s="60" t="s">
        <v>51</v>
      </c>
      <c r="AM37" s="60" t="s">
        <v>51</v>
      </c>
      <c r="AN37" s="12">
        <v>5.26</v>
      </c>
      <c r="AO37" s="60" t="s">
        <v>51</v>
      </c>
      <c r="AP37" s="60" t="s">
        <v>51</v>
      </c>
      <c r="AQ37" s="60" t="s">
        <v>51</v>
      </c>
      <c r="AR37" s="12">
        <v>5.3550000000000004</v>
      </c>
      <c r="AS37" s="60" t="s">
        <v>51</v>
      </c>
      <c r="AT37" s="60" t="s">
        <v>51</v>
      </c>
    </row>
    <row r="38" spans="1:46" x14ac:dyDescent="0.25">
      <c r="A38" s="2">
        <v>31</v>
      </c>
      <c r="B38" s="2">
        <v>2</v>
      </c>
      <c r="C38" s="2" t="s">
        <v>14</v>
      </c>
      <c r="D38" s="2" t="s">
        <v>10</v>
      </c>
      <c r="E38" s="2" t="s">
        <v>33</v>
      </c>
      <c r="F38" s="2"/>
      <c r="G38" s="9">
        <v>5.0999999999999996</v>
      </c>
      <c r="H38" s="9">
        <v>5.5</v>
      </c>
      <c r="I38" s="9">
        <v>6.5</v>
      </c>
      <c r="J38" s="9">
        <v>7.1</v>
      </c>
      <c r="K38" s="9">
        <v>7.2</v>
      </c>
      <c r="L38" s="9">
        <v>6.5</v>
      </c>
      <c r="M38" s="9">
        <v>6.8</v>
      </c>
      <c r="N38" s="9">
        <v>7.4</v>
      </c>
      <c r="O38" s="60" t="s">
        <v>51</v>
      </c>
      <c r="P38" s="6">
        <v>7.4</v>
      </c>
      <c r="Q38" s="6">
        <v>7.5</v>
      </c>
      <c r="R38" s="6">
        <v>7.6</v>
      </c>
      <c r="S38" s="60" t="s">
        <v>51</v>
      </c>
      <c r="T38" s="6">
        <v>7.24</v>
      </c>
      <c r="U38" s="6">
        <v>7.6</v>
      </c>
      <c r="V38" s="6">
        <v>7</v>
      </c>
      <c r="W38" s="6">
        <v>7.1</v>
      </c>
      <c r="X38" s="6">
        <v>6.6</v>
      </c>
      <c r="Y38" s="60" t="s">
        <v>51</v>
      </c>
      <c r="Z38" s="60" t="s">
        <v>51</v>
      </c>
      <c r="AA38" s="60" t="s">
        <v>51</v>
      </c>
      <c r="AB38" s="12">
        <v>6.1850000000000005</v>
      </c>
      <c r="AC38" s="12">
        <v>6.7750000000000004</v>
      </c>
      <c r="AD38" s="12">
        <v>6.9</v>
      </c>
      <c r="AE38" s="12">
        <v>7.48</v>
      </c>
      <c r="AF38" s="12">
        <v>7.1</v>
      </c>
      <c r="AG38" s="12">
        <v>7.54</v>
      </c>
      <c r="AH38" s="12">
        <v>7.52</v>
      </c>
      <c r="AI38" s="60" t="s">
        <v>51</v>
      </c>
      <c r="AJ38" s="60" t="s">
        <v>51</v>
      </c>
      <c r="AK38" s="12">
        <v>7.55</v>
      </c>
      <c r="AL38" s="60" t="s">
        <v>51</v>
      </c>
      <c r="AM38" s="60" t="s">
        <v>51</v>
      </c>
      <c r="AN38" s="12">
        <v>7.62</v>
      </c>
      <c r="AO38" s="60" t="s">
        <v>51</v>
      </c>
      <c r="AP38" s="60" t="s">
        <v>51</v>
      </c>
      <c r="AQ38" s="60" t="s">
        <v>51</v>
      </c>
      <c r="AR38" s="12">
        <v>8.02</v>
      </c>
      <c r="AS38" s="60" t="s">
        <v>51</v>
      </c>
      <c r="AT38" s="60" t="s">
        <v>51</v>
      </c>
    </row>
    <row r="39" spans="1:46" x14ac:dyDescent="0.25">
      <c r="A39" s="2">
        <v>32</v>
      </c>
      <c r="B39" s="2">
        <v>2</v>
      </c>
      <c r="C39" s="2" t="s">
        <v>14</v>
      </c>
      <c r="D39" s="2" t="s">
        <v>30</v>
      </c>
      <c r="E39" s="2" t="s">
        <v>30</v>
      </c>
      <c r="F39" s="2"/>
      <c r="G39" s="9">
        <v>5.6</v>
      </c>
      <c r="H39" s="9">
        <v>6</v>
      </c>
      <c r="I39" s="9">
        <v>6.6</v>
      </c>
      <c r="J39" s="9">
        <v>7.2</v>
      </c>
      <c r="K39" s="9">
        <v>7.3</v>
      </c>
      <c r="L39" s="9">
        <v>6.9</v>
      </c>
      <c r="M39" s="9">
        <v>7.2</v>
      </c>
      <c r="N39" s="9">
        <v>7.4</v>
      </c>
      <c r="O39" s="60" t="s">
        <v>51</v>
      </c>
      <c r="P39" s="6">
        <v>7.4</v>
      </c>
      <c r="Q39" s="6">
        <v>7.6</v>
      </c>
      <c r="R39" s="6">
        <v>7.8</v>
      </c>
      <c r="S39" s="60" t="s">
        <v>51</v>
      </c>
      <c r="T39" s="6">
        <v>7.27</v>
      </c>
      <c r="U39" s="6">
        <v>7.7</v>
      </c>
      <c r="V39" s="6">
        <v>7.3</v>
      </c>
      <c r="W39" s="6">
        <v>7.3</v>
      </c>
      <c r="X39" s="6">
        <v>6.7</v>
      </c>
      <c r="Y39" s="60" t="s">
        <v>51</v>
      </c>
      <c r="Z39" s="60" t="s">
        <v>51</v>
      </c>
      <c r="AA39" s="60" t="s">
        <v>51</v>
      </c>
      <c r="AB39" s="12">
        <v>6.3650000000000002</v>
      </c>
      <c r="AC39" s="12">
        <v>6.83</v>
      </c>
      <c r="AD39" s="12">
        <v>6.9550000000000001</v>
      </c>
      <c r="AE39" s="12">
        <v>7.68</v>
      </c>
      <c r="AF39" s="12">
        <v>7.04</v>
      </c>
      <c r="AG39" s="12">
        <v>7.81</v>
      </c>
      <c r="AH39" s="12">
        <v>7.68</v>
      </c>
      <c r="AI39" s="60" t="s">
        <v>51</v>
      </c>
      <c r="AJ39" s="60" t="s">
        <v>51</v>
      </c>
      <c r="AK39" s="12">
        <v>7.8</v>
      </c>
      <c r="AL39" s="60" t="s">
        <v>51</v>
      </c>
      <c r="AM39" s="60" t="s">
        <v>51</v>
      </c>
      <c r="AN39" s="12">
        <v>7.73</v>
      </c>
      <c r="AO39" s="60" t="s">
        <v>51</v>
      </c>
      <c r="AP39" s="60" t="s">
        <v>51</v>
      </c>
      <c r="AQ39" s="60" t="s">
        <v>51</v>
      </c>
      <c r="AR39" s="12">
        <v>8.1050000000000004</v>
      </c>
      <c r="AS39" s="60" t="s">
        <v>51</v>
      </c>
      <c r="AT39" s="60" t="s">
        <v>51</v>
      </c>
    </row>
    <row r="40" spans="1:46" x14ac:dyDescent="0.25">
      <c r="N40" s="2"/>
      <c r="O40" s="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</row>
    <row r="41" spans="1:46" x14ac:dyDescent="0.25">
      <c r="A41" s="1" t="s">
        <v>15</v>
      </c>
      <c r="B41" s="1"/>
      <c r="C41" s="1"/>
      <c r="D41" s="1"/>
      <c r="E41" s="1"/>
      <c r="F41" s="1"/>
      <c r="G41" s="1"/>
      <c r="H41" s="23"/>
      <c r="I41" s="23"/>
      <c r="N41" s="2"/>
      <c r="O41" s="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</row>
    <row r="42" spans="1:46" x14ac:dyDescent="0.25">
      <c r="A42" s="1" t="s">
        <v>20</v>
      </c>
      <c r="B42" s="1"/>
      <c r="H42" s="23"/>
      <c r="I42" s="23"/>
      <c r="O42" s="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</row>
    <row r="43" spans="1:46" x14ac:dyDescent="0.25">
      <c r="A43" t="s">
        <v>30</v>
      </c>
      <c r="C43" s="6">
        <v>0</v>
      </c>
      <c r="G43" s="9">
        <f>AVERAGE(G8,G9,G12,G17,G27,G30,G33,G36)</f>
        <v>5.0625</v>
      </c>
      <c r="H43" s="9"/>
      <c r="I43" s="9"/>
      <c r="J43" s="9">
        <f>AVERAGE(J8,J9,J12,J17,J27,J30,J33,J36)</f>
        <v>5.0250000000000004</v>
      </c>
      <c r="K43" s="9">
        <f>AVERAGE(K8,K9,K12,K17,K27,K30,K33,K36)</f>
        <v>5.0250000000000004</v>
      </c>
      <c r="L43" s="9">
        <f>AVERAGE(L8,L9,L12,L17,L27,L30,L33,L36)</f>
        <v>6.125</v>
      </c>
      <c r="M43" s="9">
        <f>AVERAGE(M8,M9,M12,M17,M27,M30,M33,M36)</f>
        <v>6.45</v>
      </c>
      <c r="N43" s="9">
        <f>AVERAGE(N8,N9,N12,N17,N27,N30,N33,N36)</f>
        <v>4.9624999999999995</v>
      </c>
      <c r="O43" s="9"/>
      <c r="P43" s="9">
        <f>AVERAGE(P8,P9,P12,P17,P27,P30,P33,P36)</f>
        <v>4.625</v>
      </c>
      <c r="Q43" s="9">
        <f>AVERAGE(Q8,Q9,Q12,Q17,Q27,Q30,Q33,Q36)</f>
        <v>4.9125000000000005</v>
      </c>
      <c r="R43" s="9">
        <f>AVERAGE(R8,R9,R12,R17,R27,R30,R33,R36)</f>
        <v>4.875</v>
      </c>
      <c r="S43" s="9"/>
      <c r="T43" s="9">
        <f>AVERAGE(T8,T9,T12,T17,T27,T30,T33,T36)</f>
        <v>4.5125000000000002</v>
      </c>
      <c r="U43" s="10">
        <f>AVERAGE(U8,U9,U12,U17,U27,U30,U33,U36)</f>
        <v>4.6987499999999995</v>
      </c>
      <c r="V43" s="9">
        <f>AVERAGE(V8,V9,V12,V17,V27,V30,V33,V36)</f>
        <v>4.45</v>
      </c>
      <c r="W43" s="10">
        <f>AVERAGE(W8,W9,W12,W17,W27,W30,W33,W36)</f>
        <v>4.4625000000000004</v>
      </c>
      <c r="X43" s="10">
        <f>AVERAGE(X8,X9,X12,X17,X27,X30,X33,X36)</f>
        <v>4.4000000000000004</v>
      </c>
      <c r="AB43" s="12">
        <f>AVERAGE(AB8,AB9,AB12,AB17,AB27,AB30,AB33,AB36)</f>
        <v>4.2368750000000004</v>
      </c>
      <c r="AC43" s="12"/>
      <c r="AD43" s="12">
        <f t="shared" ref="AD43:AR43" si="0">AVERAGE(AD8,AD9,AD12,AD17,AD27,AD30,AD33,AD36)</f>
        <v>4.1981250000000001</v>
      </c>
      <c r="AE43" s="12">
        <f t="shared" si="0"/>
        <v>4.74125</v>
      </c>
      <c r="AF43" s="12">
        <f t="shared" si="0"/>
        <v>4.2449999999999992</v>
      </c>
      <c r="AG43" s="12">
        <f t="shared" si="0"/>
        <v>4.4212500000000006</v>
      </c>
      <c r="AH43" s="12">
        <f t="shared" si="0"/>
        <v>4.3462500000000004</v>
      </c>
      <c r="AI43" s="12"/>
      <c r="AJ43" s="12"/>
      <c r="AK43" s="12">
        <f t="shared" si="0"/>
        <v>4.3862499999999995</v>
      </c>
      <c r="AL43" s="12"/>
      <c r="AM43" s="12"/>
      <c r="AN43" s="12">
        <f t="shared" si="0"/>
        <v>4.2862500000000008</v>
      </c>
      <c r="AO43" s="12"/>
      <c r="AP43" s="12"/>
      <c r="AQ43" s="12"/>
      <c r="AR43" s="12">
        <f t="shared" si="0"/>
        <v>4.7856249999999996</v>
      </c>
    </row>
    <row r="44" spans="1:46" x14ac:dyDescent="0.25">
      <c r="A44" t="s">
        <v>18</v>
      </c>
      <c r="C44" s="6" t="s">
        <v>12</v>
      </c>
      <c r="G44" s="9">
        <f>AVERAGE(G11,G14,G18,G19,G29,G31,G32,G37)</f>
        <v>5.0999999999999996</v>
      </c>
      <c r="H44" s="9"/>
      <c r="I44" s="9"/>
      <c r="J44" s="9">
        <f>AVERAGE(J11,J14,J18,J19,J29,J31,J32,J37)</f>
        <v>6.1624999999999996</v>
      </c>
      <c r="K44" s="9">
        <f>AVERAGE(K11,K14,K18,K19,K29,K31,K32,K37)</f>
        <v>6.0250000000000004</v>
      </c>
      <c r="L44" s="9">
        <f>AVERAGE(L11,L14,L18,L19,L29,L31,L32,L37)</f>
        <v>6.2874999999999996</v>
      </c>
      <c r="M44" s="9">
        <f>AVERAGE(M11,M14,M18,M19,M29,M31,M32,M37)</f>
        <v>6.65</v>
      </c>
      <c r="N44" s="9">
        <f>AVERAGE(N11,N14,N18,N19,N29,N31,N32,N37)</f>
        <v>5.8</v>
      </c>
      <c r="O44" s="9"/>
      <c r="P44" s="9">
        <f>AVERAGE(P11,P14,P18,P19,P29,P31,P32,P37)</f>
        <v>5.55</v>
      </c>
      <c r="Q44" s="9">
        <f>AVERAGE(Q11,Q14,Q18,Q19,Q29,Q31,Q32,Q37)</f>
        <v>5.6624999999999996</v>
      </c>
      <c r="R44" s="9">
        <f>AVERAGE(R11,R14,R18,R19,R29,R31,R32,R37)</f>
        <v>5.5750000000000002</v>
      </c>
      <c r="S44" s="9"/>
      <c r="T44" s="10">
        <f>AVERAGE(T11,T14,T18,T19,T29,T31,T32,T37)</f>
        <v>5.2612500000000004</v>
      </c>
      <c r="U44" s="10">
        <f>AVERAGE(U11,U14,U18,U19,U29,U31,U32,U37)</f>
        <v>5.4049999999999994</v>
      </c>
      <c r="V44" s="9">
        <f>AVERAGE(V11,V14,V18,V19,V29,V31,V32,V37)</f>
        <v>5.1875</v>
      </c>
      <c r="W44" s="9">
        <f>AVERAGE(W11,W14,W18,W19,W29,W31,W32,W37)</f>
        <v>5.2125000000000004</v>
      </c>
      <c r="X44" s="9">
        <f>AVERAGE(X11,X14,X18,X19,X29,X31,X32,X37)</f>
        <v>4.95</v>
      </c>
      <c r="AB44" s="12">
        <f>AVERAGE(AB11,AB14,AB18,AB19,AB29,AB31,AB32,AB37)</f>
        <v>4.9249999999999998</v>
      </c>
      <c r="AC44" s="12"/>
      <c r="AD44" s="12">
        <f t="shared" ref="AD44:AR44" si="1">AVERAGE(AD11,AD14,AD18,AD19,AD29,AD31,AD32,AD37)</f>
        <v>4.9112500000000008</v>
      </c>
      <c r="AE44" s="12">
        <f t="shared" si="1"/>
        <v>5.4075000000000006</v>
      </c>
      <c r="AF44" s="12">
        <f t="shared" si="1"/>
        <v>4.9525000000000006</v>
      </c>
      <c r="AG44" s="12">
        <f t="shared" si="1"/>
        <v>5.0062500000000005</v>
      </c>
      <c r="AH44" s="12">
        <f t="shared" si="1"/>
        <v>5.59375</v>
      </c>
      <c r="AI44" s="12"/>
      <c r="AJ44" s="12"/>
      <c r="AK44" s="12">
        <f t="shared" si="1"/>
        <v>5.6037500000000007</v>
      </c>
      <c r="AL44" s="12"/>
      <c r="AM44" s="12"/>
      <c r="AN44" s="12">
        <f t="shared" si="1"/>
        <v>5.5887500000000001</v>
      </c>
      <c r="AO44" s="12"/>
      <c r="AP44" s="12"/>
      <c r="AQ44" s="12"/>
      <c r="AR44" s="12">
        <f t="shared" si="1"/>
        <v>5.6862500000000011</v>
      </c>
    </row>
    <row r="45" spans="1:46" x14ac:dyDescent="0.25">
      <c r="A45" t="s">
        <v>16</v>
      </c>
      <c r="C45" s="6" t="s">
        <v>13</v>
      </c>
      <c r="G45" s="9">
        <f>AVERAGE(G28,G26,G25,G24,G23,G20,G13,G16)</f>
        <v>5.1374999999999993</v>
      </c>
      <c r="H45" s="9"/>
      <c r="I45" s="9"/>
      <c r="J45" s="9">
        <f>AVERAGE(J28,J26,J25,J24,J23,J20,J13,J16)</f>
        <v>6.9874999999999989</v>
      </c>
      <c r="K45" s="9">
        <f>AVERAGE(K28,K26,K25,K24,K23,K20,K13,K16)</f>
        <v>6.8374999999999995</v>
      </c>
      <c r="L45" s="9">
        <f>AVERAGE(L28,L26,L25,L24,L23,L20,L13,L16)</f>
        <v>6.55</v>
      </c>
      <c r="M45" s="9">
        <f>AVERAGE(M28,M26,M25,M24,M23,M20,M13,M16)</f>
        <v>6.8</v>
      </c>
      <c r="N45" s="9">
        <f>AVERAGE(N28,N26,N25,N24,N23,N20,N13,N16)</f>
        <v>6.7875000000000005</v>
      </c>
      <c r="O45" s="9"/>
      <c r="P45" s="9">
        <f>AVERAGE(P28,P26,P25,P24,P23,P20,P13,P16)</f>
        <v>6.5124999999999993</v>
      </c>
      <c r="Q45" s="9">
        <f>AVERAGE(Q28,Q26,Q25,Q24,Q23,Q20,Q13,Q16)</f>
        <v>6.6750000000000007</v>
      </c>
      <c r="R45" s="9">
        <f>AVERAGE(R28,R26,R25,R24,R23,R20,R13,R16)</f>
        <v>6.5874999999999995</v>
      </c>
      <c r="S45" s="9"/>
      <c r="T45" s="10">
        <f>AVERAGE(T28,T26,T25,T24,T23,T20,T13,T16)</f>
        <v>6.0487500000000001</v>
      </c>
      <c r="U45" s="10">
        <f>AVERAGE(U28,U26,U25,U24,U23,U20,U13,U16)</f>
        <v>6.3225000000000007</v>
      </c>
      <c r="V45" s="9">
        <f>AVERAGE(V28,V26,V25,V24,V23,V20,V13,V16)</f>
        <v>6.0375000000000005</v>
      </c>
      <c r="W45" s="9">
        <f>AVERAGE(W28,W26,W25,W24,W23,W20,W13,W16)</f>
        <v>6.0875000000000004</v>
      </c>
      <c r="X45" s="9">
        <f>AVERAGE(X28,X26,X25,X24,X23,X20,X13,X16)</f>
        <v>5.5250000000000004</v>
      </c>
      <c r="AB45" s="12">
        <f>AVERAGE(AB13,AB16,AB20,AB23,AB24,AB25,AB26,AB28)</f>
        <v>5.2981249999999998</v>
      </c>
      <c r="AC45" s="12"/>
      <c r="AD45" s="12">
        <f t="shared" ref="AD45:AR45" si="2">AVERAGE(AD13,AD16,AD20,AD23,AD24,AD25,AD26,AD28)</f>
        <v>5.9787500000000007</v>
      </c>
      <c r="AE45" s="12">
        <f t="shared" si="2"/>
        <v>6.3018749999999999</v>
      </c>
      <c r="AF45" s="12">
        <f t="shared" si="2"/>
        <v>5.7737500000000006</v>
      </c>
      <c r="AG45" s="12">
        <f t="shared" si="2"/>
        <v>6.1287499999999993</v>
      </c>
      <c r="AH45" s="12">
        <f t="shared" si="2"/>
        <v>6.6525000000000007</v>
      </c>
      <c r="AI45" s="12"/>
      <c r="AJ45" s="12"/>
      <c r="AK45" s="12">
        <f t="shared" si="2"/>
        <v>6.6687499999999993</v>
      </c>
      <c r="AL45" s="12"/>
      <c r="AM45" s="12"/>
      <c r="AN45" s="12">
        <f t="shared" si="2"/>
        <v>6.5112500000000013</v>
      </c>
      <c r="AO45" s="12"/>
      <c r="AP45" s="12"/>
      <c r="AQ45" s="12"/>
      <c r="AR45" s="12">
        <f t="shared" si="2"/>
        <v>6.4193750000000005</v>
      </c>
    </row>
    <row r="46" spans="1:46" x14ac:dyDescent="0.25">
      <c r="A46" t="s">
        <v>17</v>
      </c>
      <c r="C46" s="6" t="s">
        <v>14</v>
      </c>
      <c r="G46" s="9">
        <f>AVERAGE(G39,G38,G35,G34,G22,G21,G15,G10)</f>
        <v>5.2</v>
      </c>
      <c r="H46" s="9"/>
      <c r="I46" s="9"/>
      <c r="J46" s="9">
        <f>AVERAGE(J39,J38,J35,J34,J22,J21,J15,J10)</f>
        <v>7.2125000000000004</v>
      </c>
      <c r="K46" s="9">
        <f>AVERAGE(K39,K38,K35,K34,K22,K21,K15,K10)</f>
        <v>7.3</v>
      </c>
      <c r="L46" s="9">
        <f>AVERAGE(L39,L38,L35,L34,L22,L21,L15,L10)</f>
        <v>6.5750000000000002</v>
      </c>
      <c r="M46" s="9">
        <f>AVERAGE(M39,M38,M35,M34,M22,M21,M15,M10)</f>
        <v>6.9249999999999998</v>
      </c>
      <c r="N46" s="9">
        <f>AVERAGE(N39,N38,N35,N34,N22,N21,N15,N10)</f>
        <v>7.3999999999999995</v>
      </c>
      <c r="O46" s="9"/>
      <c r="P46" s="9">
        <f>AVERAGE(P39,P38,P35,P34,P22,P21,P15,P10)</f>
        <v>7.3874999999999993</v>
      </c>
      <c r="Q46" s="9">
        <f>AVERAGE(Q39,Q38,Q35,Q34,Q22,Q21,Q15,Q10)</f>
        <v>7.5875000000000004</v>
      </c>
      <c r="R46" s="9">
        <f>AVERAGE(R39,R38,R35,R34,R22,R21,R15,R10)</f>
        <v>7.7125000000000004</v>
      </c>
      <c r="S46" s="9"/>
      <c r="T46" s="10">
        <f>AVERAGE(T39,T38,T35,T34,T22,T21,T15,T10)</f>
        <v>7.38375</v>
      </c>
      <c r="U46" s="10">
        <f>AVERAGE(U39,U38,U35,U34,U22,U21,U15,U10)</f>
        <v>7.5550000000000006</v>
      </c>
      <c r="V46" s="9">
        <f>AVERAGE(V39,V38,V35,V34,V22,V21,V15,V10)</f>
        <v>7.1624999999999996</v>
      </c>
      <c r="W46" s="10">
        <f>AVERAGE(W39,W38,W35,W34,W22,W21,W15,W10)</f>
        <v>7.2374999999999998</v>
      </c>
      <c r="X46" s="9">
        <f>AVERAGE(X39,X38,X35,X34,X22,X21,X15,X10)</f>
        <v>6.5750000000000002</v>
      </c>
      <c r="AB46" s="12">
        <f>AVERAGE(AB10,AB15,AB21,AB22,AB34,AB35,AB38,AB39)</f>
        <v>6.3356250000000003</v>
      </c>
      <c r="AC46" s="12"/>
      <c r="AD46" s="12">
        <f t="shared" ref="AD46:AR46" si="3">AVERAGE(AD10,AD15,AD21,AD22,AD34,AD35,AD38,AD39)</f>
        <v>6.9556250000000004</v>
      </c>
      <c r="AE46" s="12">
        <f t="shared" si="3"/>
        <v>7.529374999999999</v>
      </c>
      <c r="AF46" s="12">
        <f t="shared" si="3"/>
        <v>7.0437499999999993</v>
      </c>
      <c r="AG46" s="12">
        <f t="shared" si="3"/>
        <v>7.5</v>
      </c>
      <c r="AH46" s="12">
        <f t="shared" si="3"/>
        <v>7.4174999999999995</v>
      </c>
      <c r="AI46" s="12"/>
      <c r="AJ46" s="12"/>
      <c r="AK46" s="12">
        <f t="shared" si="3"/>
        <v>7.7562499999999996</v>
      </c>
      <c r="AL46" s="12"/>
      <c r="AM46" s="12"/>
      <c r="AN46" s="12">
        <f t="shared" si="3"/>
        <v>7.6837499999999999</v>
      </c>
      <c r="AO46" s="12"/>
      <c r="AP46" s="12"/>
      <c r="AQ46" s="12"/>
      <c r="AR46" s="12">
        <f t="shared" si="3"/>
        <v>7.9912500000000009</v>
      </c>
    </row>
    <row r="47" spans="1:46" x14ac:dyDescent="0.25">
      <c r="A47" t="s">
        <v>19</v>
      </c>
      <c r="G47" s="9">
        <f>AVERAGE(G8:G39)</f>
        <v>5.125</v>
      </c>
      <c r="H47" s="9"/>
      <c r="I47" s="9"/>
      <c r="J47" s="9">
        <f t="shared" ref="J47:X47" si="4">AVERAGE(J8:J39)</f>
        <v>6.3468749999999989</v>
      </c>
      <c r="K47" s="9">
        <f t="shared" si="4"/>
        <v>6.2968749999999991</v>
      </c>
      <c r="L47" s="9">
        <f t="shared" ref="L47:M47" si="5">AVERAGE(L8:L39)</f>
        <v>6.3843749999999995</v>
      </c>
      <c r="M47" s="9">
        <f t="shared" si="5"/>
        <v>6.7062499999999989</v>
      </c>
      <c r="N47" s="9">
        <f t="shared" si="4"/>
        <v>6.2375000000000016</v>
      </c>
      <c r="O47" s="9"/>
      <c r="P47" s="9">
        <f t="shared" si="4"/>
        <v>6.0187500000000007</v>
      </c>
      <c r="Q47" s="9">
        <f t="shared" si="4"/>
        <v>6.2093749999999988</v>
      </c>
      <c r="R47" s="9">
        <f t="shared" si="4"/>
        <v>6.1875</v>
      </c>
      <c r="S47" s="9"/>
      <c r="T47" s="9">
        <f t="shared" si="4"/>
        <v>5.8015624999999993</v>
      </c>
      <c r="U47" s="9">
        <f t="shared" si="4"/>
        <v>5.9953124999999998</v>
      </c>
      <c r="V47" s="9">
        <f t="shared" si="4"/>
        <v>5.7093750000000005</v>
      </c>
      <c r="W47" s="9">
        <f t="shared" si="4"/>
        <v>5.7499999999999991</v>
      </c>
      <c r="X47" s="9">
        <f t="shared" si="4"/>
        <v>5.3624999999999989</v>
      </c>
      <c r="AB47" s="12">
        <f>AVERAGE(AB8:AB39)</f>
        <v>5.1989062500000003</v>
      </c>
      <c r="AC47" s="12"/>
      <c r="AD47" s="12">
        <f t="shared" ref="AD47:AR47" si="6">AVERAGE(AD8:AD39)</f>
        <v>5.5109375000000007</v>
      </c>
      <c r="AE47" s="12">
        <f t="shared" si="6"/>
        <v>5.9949999999999983</v>
      </c>
      <c r="AF47" s="12">
        <f t="shared" si="6"/>
        <v>5.5037499999999993</v>
      </c>
      <c r="AG47" s="12">
        <f t="shared" si="6"/>
        <v>5.7640624999999988</v>
      </c>
      <c r="AH47" s="12">
        <f t="shared" si="6"/>
        <v>6.0025000000000004</v>
      </c>
      <c r="AI47" s="12"/>
      <c r="AJ47" s="12"/>
      <c r="AK47" s="12">
        <f t="shared" si="6"/>
        <v>6.1037500000000007</v>
      </c>
      <c r="AL47" s="12"/>
      <c r="AM47" s="12"/>
      <c r="AN47" s="12">
        <f t="shared" si="6"/>
        <v>6.0174999999999983</v>
      </c>
      <c r="AO47" s="12"/>
      <c r="AP47" s="12"/>
      <c r="AQ47" s="12"/>
      <c r="AR47" s="12">
        <f t="shared" si="6"/>
        <v>6.220625000000001</v>
      </c>
    </row>
    <row r="48" spans="1:46" x14ac:dyDescent="0.25">
      <c r="A48" s="1"/>
      <c r="B48" s="1"/>
      <c r="N48" s="2"/>
      <c r="O48" s="2"/>
      <c r="AD48" s="24"/>
    </row>
    <row r="49" spans="1:33" x14ac:dyDescent="0.25">
      <c r="A49" t="s">
        <v>0</v>
      </c>
      <c r="B49" s="5" t="s">
        <v>5</v>
      </c>
      <c r="AF49" s="2"/>
      <c r="AG49" s="2"/>
    </row>
    <row r="50" spans="1:33" x14ac:dyDescent="0.25">
      <c r="A50" t="s">
        <v>51</v>
      </c>
      <c r="B50" s="2" t="s">
        <v>54</v>
      </c>
      <c r="N50" s="2"/>
      <c r="O50" s="2"/>
    </row>
    <row r="51" spans="1:33" x14ac:dyDescent="0.25">
      <c r="N51" s="2"/>
      <c r="O51" s="2"/>
      <c r="AF51" s="2"/>
      <c r="AG51" s="2"/>
    </row>
    <row r="52" spans="1:33" ht="17.25" x14ac:dyDescent="0.25">
      <c r="A52" t="s">
        <v>170</v>
      </c>
      <c r="N52" s="2"/>
      <c r="O52" s="2"/>
      <c r="W52" s="8"/>
      <c r="AF52" s="2"/>
      <c r="AG52" s="2"/>
    </row>
    <row r="53" spans="1:33" ht="17.25" x14ac:dyDescent="0.25">
      <c r="A53" t="s">
        <v>171</v>
      </c>
      <c r="W53" s="8"/>
      <c r="AB53" s="24"/>
      <c r="AC53" s="24"/>
      <c r="AF53" s="2"/>
      <c r="AG53" s="2"/>
    </row>
    <row r="54" spans="1:33" x14ac:dyDescent="0.25">
      <c r="W54" s="8"/>
      <c r="AB54" s="63"/>
      <c r="AC54" s="63"/>
      <c r="AF54" s="2"/>
      <c r="AG54" s="2"/>
    </row>
    <row r="55" spans="1:33" x14ac:dyDescent="0.25">
      <c r="A55" s="50" t="s">
        <v>121</v>
      </c>
      <c r="W55" s="8"/>
      <c r="AB55" s="29"/>
      <c r="AC55" s="29"/>
      <c r="AF55" s="2"/>
      <c r="AG55" s="2"/>
    </row>
    <row r="56" spans="1:33" x14ac:dyDescent="0.25">
      <c r="A56" t="s">
        <v>132</v>
      </c>
      <c r="W56" s="8"/>
      <c r="AB56" s="24"/>
      <c r="AC56" s="24"/>
      <c r="AD56" s="24"/>
      <c r="AF56" s="2"/>
      <c r="AG56" s="2"/>
    </row>
    <row r="59" spans="1:33" x14ac:dyDescent="0.25">
      <c r="A59" s="1"/>
    </row>
    <row r="60" spans="1:33" x14ac:dyDescent="0.25">
      <c r="A60" s="11"/>
    </row>
  </sheetData>
  <mergeCells count="12">
    <mergeCell ref="AB3:AC3"/>
    <mergeCell ref="G6:I6"/>
    <mergeCell ref="C6:E6"/>
    <mergeCell ref="G3:I3"/>
    <mergeCell ref="AB6:AC6"/>
    <mergeCell ref="K6:M6"/>
    <mergeCell ref="G4:I4"/>
    <mergeCell ref="G5:I5"/>
    <mergeCell ref="K5:M5"/>
    <mergeCell ref="K4:M4"/>
    <mergeCell ref="AB5:AC5"/>
    <mergeCell ref="AB4:AC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topLeftCell="C1" workbookViewId="0">
      <selection activeCell="J24" sqref="J24"/>
    </sheetView>
  </sheetViews>
  <sheetFormatPr defaultRowHeight="15" x14ac:dyDescent="0.25"/>
  <cols>
    <col min="1" max="1" width="12.7109375" bestFit="1" customWidth="1"/>
    <col min="2" max="2" width="9" style="21" customWidth="1"/>
    <col min="3" max="3" width="16.28515625" bestFit="1" customWidth="1"/>
    <col min="4" max="6" width="10" customWidth="1"/>
    <col min="7" max="7" width="15.85546875" customWidth="1"/>
    <col min="8" max="8" width="11.42578125" customWidth="1"/>
    <col min="9" max="9" width="10" customWidth="1"/>
    <col min="10" max="10" width="16.85546875" customWidth="1"/>
    <col min="11" max="11" width="12.28515625" customWidth="1"/>
    <col min="12" max="12" width="10.5703125" customWidth="1"/>
    <col min="13" max="13" width="11.28515625" customWidth="1"/>
    <col min="16" max="16" width="10.7109375" bestFit="1" customWidth="1"/>
    <col min="17" max="17" width="15.85546875" customWidth="1"/>
    <col min="18" max="18" width="8.5703125" customWidth="1"/>
    <col min="19" max="19" width="10.5703125" bestFit="1" customWidth="1"/>
    <col min="20" max="20" width="8" customWidth="1"/>
  </cols>
  <sheetData>
    <row r="1" spans="1:22" x14ac:dyDescent="0.25">
      <c r="A1" s="1" t="s">
        <v>134</v>
      </c>
      <c r="E1" s="1" t="s">
        <v>55</v>
      </c>
      <c r="G1" s="1" t="s">
        <v>148</v>
      </c>
      <c r="H1" s="1" t="s">
        <v>165</v>
      </c>
      <c r="J1" s="1"/>
    </row>
    <row r="2" spans="1:22" x14ac:dyDescent="0.25">
      <c r="H2" s="27"/>
      <c r="I2" s="27"/>
      <c r="J2" s="27"/>
      <c r="K2" s="27"/>
      <c r="L2" s="27"/>
      <c r="M2" s="27"/>
      <c r="N2" s="27"/>
      <c r="O2" s="27"/>
      <c r="P2" s="27"/>
    </row>
    <row r="3" spans="1:22" x14ac:dyDescent="0.25">
      <c r="J3" s="1" t="s">
        <v>52</v>
      </c>
      <c r="K3" s="3">
        <v>26966</v>
      </c>
      <c r="L3" s="30" t="s">
        <v>53</v>
      </c>
      <c r="M3" s="32">
        <v>28823</v>
      </c>
      <c r="N3" s="27"/>
      <c r="O3" s="27"/>
      <c r="P3" s="27"/>
    </row>
    <row r="4" spans="1:22" x14ac:dyDescent="0.25">
      <c r="E4" s="73" t="s">
        <v>40</v>
      </c>
      <c r="F4" s="73"/>
      <c r="G4" s="73"/>
      <c r="H4" s="73"/>
      <c r="I4" s="73"/>
      <c r="J4" s="1" t="s">
        <v>1</v>
      </c>
      <c r="K4" s="3">
        <v>26987</v>
      </c>
      <c r="L4" s="3">
        <v>27432</v>
      </c>
      <c r="M4" s="4">
        <v>28764</v>
      </c>
      <c r="N4" s="4">
        <v>28764</v>
      </c>
      <c r="O4" s="4">
        <v>29068</v>
      </c>
      <c r="P4" s="3">
        <v>29546</v>
      </c>
      <c r="Q4" s="61" t="s">
        <v>28</v>
      </c>
      <c r="R4" s="61"/>
      <c r="S4" s="72" t="s">
        <v>2</v>
      </c>
      <c r="T4" s="72"/>
      <c r="U4" s="72"/>
    </row>
    <row r="5" spans="1:22" x14ac:dyDescent="0.25">
      <c r="F5" s="25"/>
      <c r="G5" s="25"/>
      <c r="H5" s="25" t="s">
        <v>31</v>
      </c>
      <c r="I5" s="25" t="s">
        <v>36</v>
      </c>
      <c r="J5" s="1" t="s">
        <v>3</v>
      </c>
      <c r="K5" s="61">
        <v>1974</v>
      </c>
      <c r="L5" s="61">
        <v>1975</v>
      </c>
      <c r="M5">
        <v>1978</v>
      </c>
      <c r="N5">
        <v>1978</v>
      </c>
      <c r="O5">
        <v>1979</v>
      </c>
      <c r="P5">
        <v>1980</v>
      </c>
      <c r="Q5" s="61">
        <v>1990</v>
      </c>
      <c r="R5" s="61"/>
      <c r="S5">
        <v>1994</v>
      </c>
      <c r="T5">
        <v>1994</v>
      </c>
      <c r="U5">
        <v>1994</v>
      </c>
    </row>
    <row r="6" spans="1:22" x14ac:dyDescent="0.25">
      <c r="A6" s="16" t="s">
        <v>39</v>
      </c>
      <c r="B6" s="16" t="s">
        <v>38</v>
      </c>
      <c r="C6" s="18" t="s">
        <v>22</v>
      </c>
      <c r="D6" s="18" t="s">
        <v>24</v>
      </c>
      <c r="E6" s="1" t="s">
        <v>8</v>
      </c>
      <c r="F6" s="26" t="s">
        <v>142</v>
      </c>
      <c r="G6" s="26" t="s">
        <v>168</v>
      </c>
      <c r="H6" s="26" t="s">
        <v>166</v>
      </c>
      <c r="I6" s="26" t="s">
        <v>167</v>
      </c>
      <c r="J6" s="26" t="s">
        <v>41</v>
      </c>
      <c r="K6" s="17" t="s">
        <v>25</v>
      </c>
      <c r="L6" s="17" t="s">
        <v>25</v>
      </c>
      <c r="M6" s="17" t="s">
        <v>25</v>
      </c>
      <c r="N6" s="17" t="s">
        <v>26</v>
      </c>
      <c r="O6" s="17" t="s">
        <v>25</v>
      </c>
      <c r="P6" s="17" t="s">
        <v>25</v>
      </c>
      <c r="Q6" s="31" t="s">
        <v>25</v>
      </c>
      <c r="R6" s="31"/>
      <c r="S6" s="17" t="s">
        <v>25</v>
      </c>
      <c r="T6" s="17" t="s">
        <v>26</v>
      </c>
      <c r="U6" s="19" t="s">
        <v>27</v>
      </c>
    </row>
    <row r="7" spans="1:22" x14ac:dyDescent="0.25">
      <c r="A7" s="6">
        <v>1</v>
      </c>
      <c r="B7" s="21">
        <v>1</v>
      </c>
      <c r="C7" s="7">
        <v>1</v>
      </c>
      <c r="D7">
        <v>11</v>
      </c>
      <c r="E7" s="2">
        <v>0</v>
      </c>
      <c r="F7" s="2" t="s">
        <v>10</v>
      </c>
      <c r="G7" s="2" t="s">
        <v>33</v>
      </c>
      <c r="H7" s="2" t="s">
        <v>32</v>
      </c>
      <c r="I7" s="2" t="s">
        <v>30</v>
      </c>
      <c r="J7" s="2"/>
      <c r="K7" s="61">
        <v>4.3</v>
      </c>
      <c r="L7" s="61">
        <v>4.5</v>
      </c>
      <c r="M7" s="14">
        <v>4.57</v>
      </c>
      <c r="N7">
        <v>4.87</v>
      </c>
      <c r="O7" s="14">
        <v>4.2</v>
      </c>
      <c r="P7" s="14">
        <v>4.67</v>
      </c>
      <c r="Q7" s="61">
        <v>4.22</v>
      </c>
      <c r="R7" s="61"/>
      <c r="S7" s="8">
        <v>4.6900000000000004</v>
      </c>
      <c r="T7" t="s">
        <v>51</v>
      </c>
      <c r="U7" t="s">
        <v>51</v>
      </c>
      <c r="V7" s="8"/>
    </row>
    <row r="8" spans="1:22" x14ac:dyDescent="0.25">
      <c r="A8" s="6">
        <v>1</v>
      </c>
      <c r="B8" s="21">
        <v>1</v>
      </c>
      <c r="C8" s="7">
        <v>2</v>
      </c>
      <c r="D8">
        <v>12</v>
      </c>
      <c r="E8" s="2">
        <v>0</v>
      </c>
      <c r="F8" s="2" t="s">
        <v>10</v>
      </c>
      <c r="G8" s="2" t="s">
        <v>33</v>
      </c>
      <c r="H8" s="2" t="s">
        <v>30</v>
      </c>
      <c r="I8" s="2" t="s">
        <v>37</v>
      </c>
      <c r="J8" s="2"/>
      <c r="K8" s="61">
        <v>4.3</v>
      </c>
      <c r="L8" s="61">
        <v>4.5</v>
      </c>
      <c r="M8" s="8">
        <v>4.32</v>
      </c>
      <c r="N8">
        <v>4.9000000000000004</v>
      </c>
      <c r="O8" s="8">
        <v>4.18</v>
      </c>
      <c r="P8" s="8">
        <v>4.6100000000000003</v>
      </c>
      <c r="Q8" s="61">
        <v>4.22</v>
      </c>
      <c r="R8" s="61"/>
      <c r="S8" s="8">
        <v>4.63</v>
      </c>
      <c r="T8" t="s">
        <v>51</v>
      </c>
      <c r="U8" t="s">
        <v>51</v>
      </c>
      <c r="V8" s="8"/>
    </row>
    <row r="9" spans="1:22" x14ac:dyDescent="0.25">
      <c r="A9" s="6">
        <v>2</v>
      </c>
      <c r="B9" s="21">
        <v>1</v>
      </c>
      <c r="C9" s="7">
        <v>1</v>
      </c>
      <c r="D9">
        <v>21</v>
      </c>
      <c r="E9" s="2">
        <v>0</v>
      </c>
      <c r="F9" s="2" t="s">
        <v>11</v>
      </c>
      <c r="G9" s="2" t="s">
        <v>34</v>
      </c>
      <c r="H9" s="2" t="s">
        <v>32</v>
      </c>
      <c r="I9" s="2" t="s">
        <v>30</v>
      </c>
      <c r="J9" s="2"/>
      <c r="K9" s="61">
        <v>4.3</v>
      </c>
      <c r="L9" s="61">
        <v>4.3</v>
      </c>
      <c r="M9" s="8">
        <v>4.18</v>
      </c>
      <c r="N9">
        <v>4.6500000000000004</v>
      </c>
      <c r="O9" s="8">
        <v>4.16</v>
      </c>
      <c r="P9" s="8">
        <v>4.72</v>
      </c>
      <c r="Q9" s="61">
        <v>4.17</v>
      </c>
      <c r="R9" s="61"/>
      <c r="S9" s="8">
        <v>4.5599999999999996</v>
      </c>
      <c r="T9" t="s">
        <v>51</v>
      </c>
      <c r="U9" t="s">
        <v>51</v>
      </c>
      <c r="V9" s="8"/>
    </row>
    <row r="10" spans="1:22" x14ac:dyDescent="0.25">
      <c r="A10" s="6">
        <v>2</v>
      </c>
      <c r="B10" s="21">
        <v>1</v>
      </c>
      <c r="C10" s="7">
        <v>2</v>
      </c>
      <c r="D10">
        <v>22</v>
      </c>
      <c r="E10" s="2">
        <v>0</v>
      </c>
      <c r="F10" s="2" t="s">
        <v>11</v>
      </c>
      <c r="G10" s="2" t="s">
        <v>34</v>
      </c>
      <c r="H10" s="2" t="s">
        <v>30</v>
      </c>
      <c r="I10" s="2" t="s">
        <v>23</v>
      </c>
      <c r="J10" s="2"/>
      <c r="K10" s="61">
        <v>4.3</v>
      </c>
      <c r="L10" s="61">
        <v>4.3</v>
      </c>
      <c r="M10" s="8">
        <v>4.12</v>
      </c>
      <c r="N10">
        <v>4.87</v>
      </c>
      <c r="O10" s="8">
        <v>4.08</v>
      </c>
      <c r="P10" s="8">
        <v>4.67</v>
      </c>
      <c r="Q10" s="61">
        <v>4.17</v>
      </c>
      <c r="R10" s="61"/>
      <c r="S10" s="8">
        <v>4.49</v>
      </c>
      <c r="T10" t="s">
        <v>51</v>
      </c>
      <c r="U10" t="s">
        <v>51</v>
      </c>
      <c r="V10" s="8"/>
    </row>
    <row r="11" spans="1:22" x14ac:dyDescent="0.25">
      <c r="A11" s="6">
        <v>3</v>
      </c>
      <c r="B11" s="21">
        <v>1</v>
      </c>
      <c r="C11" s="7">
        <v>1</v>
      </c>
      <c r="D11">
        <v>31</v>
      </c>
      <c r="E11" s="2" t="s">
        <v>14</v>
      </c>
      <c r="F11" s="2" t="s">
        <v>30</v>
      </c>
      <c r="G11" s="2" t="s">
        <v>30</v>
      </c>
      <c r="H11" s="2" t="s">
        <v>32</v>
      </c>
      <c r="I11" s="2" t="s">
        <v>30</v>
      </c>
      <c r="J11" s="2"/>
      <c r="K11" s="61">
        <v>7.1</v>
      </c>
      <c r="L11" s="61">
        <v>6.5</v>
      </c>
      <c r="M11" s="8">
        <v>6.39</v>
      </c>
      <c r="N11">
        <v>6.6</v>
      </c>
      <c r="O11" s="8">
        <v>6.88</v>
      </c>
      <c r="P11" s="8">
        <v>7.6</v>
      </c>
      <c r="Q11" s="61">
        <v>7.7</v>
      </c>
      <c r="R11" s="61"/>
      <c r="S11" s="8">
        <v>8.06</v>
      </c>
      <c r="T11">
        <v>7.97</v>
      </c>
      <c r="U11">
        <v>7.68</v>
      </c>
      <c r="V11" s="8"/>
    </row>
    <row r="12" spans="1:22" x14ac:dyDescent="0.25">
      <c r="A12" s="6">
        <v>3</v>
      </c>
      <c r="B12" s="21">
        <v>1</v>
      </c>
      <c r="C12" s="7">
        <v>2</v>
      </c>
      <c r="D12">
        <v>32</v>
      </c>
      <c r="E12" s="2" t="s">
        <v>14</v>
      </c>
      <c r="F12" s="2" t="s">
        <v>30</v>
      </c>
      <c r="G12" s="2" t="s">
        <v>30</v>
      </c>
      <c r="H12" s="2" t="s">
        <v>30</v>
      </c>
      <c r="I12" s="2" t="s">
        <v>37</v>
      </c>
      <c r="J12" s="2"/>
      <c r="K12" s="61">
        <v>7.1</v>
      </c>
      <c r="L12" s="61">
        <v>6.5</v>
      </c>
      <c r="M12" s="8">
        <v>7</v>
      </c>
      <c r="N12">
        <v>6.44</v>
      </c>
      <c r="O12" s="8">
        <v>6.89</v>
      </c>
      <c r="P12" s="8">
        <v>7.45</v>
      </c>
      <c r="Q12" s="61">
        <v>7.7</v>
      </c>
      <c r="R12" s="61"/>
      <c r="S12" s="8">
        <v>8.01</v>
      </c>
      <c r="T12">
        <v>7.79</v>
      </c>
      <c r="U12">
        <v>7.64</v>
      </c>
      <c r="V12" s="8"/>
    </row>
    <row r="13" spans="1:22" x14ac:dyDescent="0.25">
      <c r="A13" s="6">
        <v>4</v>
      </c>
      <c r="B13" s="21">
        <v>1</v>
      </c>
      <c r="C13" s="7">
        <v>1</v>
      </c>
      <c r="D13">
        <v>41</v>
      </c>
      <c r="E13" s="2" t="s">
        <v>12</v>
      </c>
      <c r="F13" s="2" t="s">
        <v>10</v>
      </c>
      <c r="G13" s="2" t="s">
        <v>33</v>
      </c>
      <c r="H13" s="2" t="s">
        <v>30</v>
      </c>
      <c r="I13" s="2" t="s">
        <v>30</v>
      </c>
      <c r="J13" s="2"/>
      <c r="K13" s="61">
        <v>4.9000000000000004</v>
      </c>
      <c r="L13" s="61">
        <v>5</v>
      </c>
      <c r="M13" s="8">
        <v>4.5</v>
      </c>
      <c r="N13">
        <v>5.63</v>
      </c>
      <c r="O13" s="8">
        <v>4.78</v>
      </c>
      <c r="P13" s="8">
        <v>5.04</v>
      </c>
      <c r="Q13" s="61">
        <v>5.31</v>
      </c>
      <c r="R13" s="61"/>
      <c r="S13" s="8">
        <v>5.43</v>
      </c>
      <c r="T13" t="s">
        <v>51</v>
      </c>
      <c r="U13" t="s">
        <v>51</v>
      </c>
      <c r="V13" s="8"/>
    </row>
    <row r="14" spans="1:22" x14ac:dyDescent="0.25">
      <c r="A14" s="6">
        <v>4</v>
      </c>
      <c r="B14" s="21">
        <v>1</v>
      </c>
      <c r="C14" s="7">
        <v>2</v>
      </c>
      <c r="D14">
        <v>42</v>
      </c>
      <c r="E14" s="2" t="s">
        <v>12</v>
      </c>
      <c r="F14" s="2" t="s">
        <v>10</v>
      </c>
      <c r="G14" s="2" t="s">
        <v>33</v>
      </c>
      <c r="H14" s="2" t="s">
        <v>32</v>
      </c>
      <c r="I14" s="2" t="s">
        <v>23</v>
      </c>
      <c r="J14" s="2"/>
      <c r="K14" s="61">
        <v>4.9000000000000004</v>
      </c>
      <c r="L14" s="61">
        <v>5</v>
      </c>
      <c r="M14" s="8">
        <v>4.54</v>
      </c>
      <c r="N14">
        <v>5.68</v>
      </c>
      <c r="O14" s="8">
        <v>4.75</v>
      </c>
      <c r="P14" s="8">
        <v>5.19</v>
      </c>
      <c r="Q14" s="61">
        <v>5.31</v>
      </c>
      <c r="R14" s="61"/>
      <c r="S14" s="8">
        <v>5.53</v>
      </c>
      <c r="T14" t="s">
        <v>51</v>
      </c>
      <c r="U14" t="s">
        <v>51</v>
      </c>
      <c r="V14" s="8"/>
    </row>
    <row r="15" spans="1:22" x14ac:dyDescent="0.25">
      <c r="A15" s="6">
        <v>5</v>
      </c>
      <c r="B15" s="21">
        <v>1</v>
      </c>
      <c r="C15" s="7">
        <v>1</v>
      </c>
      <c r="D15">
        <v>51</v>
      </c>
      <c r="E15" s="2">
        <v>0</v>
      </c>
      <c r="F15" s="2" t="s">
        <v>9</v>
      </c>
      <c r="G15" s="2" t="s">
        <v>35</v>
      </c>
      <c r="H15" s="2" t="s">
        <v>30</v>
      </c>
      <c r="I15" s="2" t="s">
        <v>23</v>
      </c>
      <c r="J15" s="2"/>
      <c r="K15" s="61">
        <v>4.3</v>
      </c>
      <c r="L15" s="61">
        <v>4.4000000000000004</v>
      </c>
      <c r="M15" s="8">
        <v>4.17</v>
      </c>
      <c r="N15">
        <v>5.08</v>
      </c>
      <c r="O15" s="8">
        <v>4.1500000000000004</v>
      </c>
      <c r="P15" s="8">
        <v>4.59</v>
      </c>
      <c r="Q15" s="61">
        <v>4.22</v>
      </c>
      <c r="R15" s="61"/>
      <c r="S15" s="8">
        <v>4.53</v>
      </c>
      <c r="T15" t="s">
        <v>51</v>
      </c>
      <c r="U15" t="s">
        <v>51</v>
      </c>
      <c r="V15" s="8"/>
    </row>
    <row r="16" spans="1:22" x14ac:dyDescent="0.25">
      <c r="A16" s="6">
        <v>5</v>
      </c>
      <c r="B16" s="21">
        <v>1</v>
      </c>
      <c r="C16" s="7">
        <v>2</v>
      </c>
      <c r="D16">
        <v>52</v>
      </c>
      <c r="E16" s="2">
        <v>0</v>
      </c>
      <c r="F16" s="2" t="s">
        <v>9</v>
      </c>
      <c r="G16" s="2" t="s">
        <v>35</v>
      </c>
      <c r="H16" s="2" t="s">
        <v>32</v>
      </c>
      <c r="I16" s="2" t="s">
        <v>30</v>
      </c>
      <c r="J16" s="2"/>
      <c r="K16" s="61">
        <v>4.3</v>
      </c>
      <c r="L16" s="61">
        <v>4.4000000000000004</v>
      </c>
      <c r="M16" s="8">
        <v>4.1900000000000004</v>
      </c>
      <c r="N16">
        <v>5.08</v>
      </c>
      <c r="O16" s="8">
        <v>4.1900000000000004</v>
      </c>
      <c r="P16" s="8">
        <v>4.68</v>
      </c>
      <c r="Q16" s="61">
        <v>4.22</v>
      </c>
      <c r="R16" s="61"/>
      <c r="S16" s="8">
        <v>4.72</v>
      </c>
      <c r="T16" t="s">
        <v>51</v>
      </c>
      <c r="U16" t="s">
        <v>51</v>
      </c>
      <c r="V16" s="8"/>
    </row>
    <row r="17" spans="1:22" x14ac:dyDescent="0.25">
      <c r="A17" s="6">
        <v>6</v>
      </c>
      <c r="B17" s="21">
        <v>1</v>
      </c>
      <c r="C17" s="7">
        <v>1</v>
      </c>
      <c r="D17">
        <v>61</v>
      </c>
      <c r="E17" s="2" t="s">
        <v>13</v>
      </c>
      <c r="F17" s="2" t="s">
        <v>30</v>
      </c>
      <c r="G17" s="2" t="s">
        <v>30</v>
      </c>
      <c r="H17" s="2" t="s">
        <v>30</v>
      </c>
      <c r="I17" s="2" t="s">
        <v>23</v>
      </c>
      <c r="J17" s="2"/>
      <c r="K17" s="61">
        <v>5.2</v>
      </c>
      <c r="L17" s="61">
        <v>5.0999999999999996</v>
      </c>
      <c r="M17" s="8">
        <v>4.82</v>
      </c>
      <c r="N17">
        <v>5.58</v>
      </c>
      <c r="O17" s="8">
        <v>5.0999999999999996</v>
      </c>
      <c r="P17" s="8">
        <v>6.02</v>
      </c>
      <c r="Q17" s="61">
        <v>6.2</v>
      </c>
      <c r="R17" s="61"/>
      <c r="S17" s="8">
        <v>6.01</v>
      </c>
      <c r="T17" t="s">
        <v>51</v>
      </c>
      <c r="U17" t="s">
        <v>51</v>
      </c>
      <c r="V17" s="8"/>
    </row>
    <row r="18" spans="1:22" x14ac:dyDescent="0.25">
      <c r="A18" s="6">
        <v>6</v>
      </c>
      <c r="B18" s="21">
        <v>1</v>
      </c>
      <c r="C18" s="7">
        <v>2</v>
      </c>
      <c r="D18">
        <v>62</v>
      </c>
      <c r="E18" s="2" t="s">
        <v>13</v>
      </c>
      <c r="F18" s="2" t="s">
        <v>30</v>
      </c>
      <c r="G18" s="2" t="s">
        <v>30</v>
      </c>
      <c r="H18" s="2" t="s">
        <v>32</v>
      </c>
      <c r="I18" s="2" t="s">
        <v>30</v>
      </c>
      <c r="J18" s="2"/>
      <c r="K18" s="61">
        <v>5.2</v>
      </c>
      <c r="L18" s="61">
        <v>5.0999999999999996</v>
      </c>
      <c r="M18" s="8">
        <v>4.9800000000000004</v>
      </c>
      <c r="N18">
        <v>5.96</v>
      </c>
      <c r="O18" s="8">
        <v>5.42</v>
      </c>
      <c r="P18" s="8">
        <v>6.07</v>
      </c>
      <c r="Q18" s="61">
        <v>6.2</v>
      </c>
      <c r="R18" s="61"/>
      <c r="S18" s="8">
        <v>6.57</v>
      </c>
      <c r="T18" t="s">
        <v>51</v>
      </c>
      <c r="U18" t="s">
        <v>51</v>
      </c>
      <c r="V18" s="8"/>
    </row>
    <row r="19" spans="1:22" x14ac:dyDescent="0.25">
      <c r="A19" s="6">
        <v>7</v>
      </c>
      <c r="B19" s="21">
        <v>1</v>
      </c>
      <c r="C19" s="7">
        <v>1</v>
      </c>
      <c r="D19">
        <v>71</v>
      </c>
      <c r="E19" s="2" t="s">
        <v>12</v>
      </c>
      <c r="F19" s="2" t="s">
        <v>30</v>
      </c>
      <c r="G19" s="2" t="s">
        <v>30</v>
      </c>
      <c r="H19" s="2" t="s">
        <v>32</v>
      </c>
      <c r="I19" s="2" t="s">
        <v>23</v>
      </c>
      <c r="J19" s="2"/>
      <c r="K19" s="61">
        <v>5.2</v>
      </c>
      <c r="L19" s="61">
        <v>5.0999999999999996</v>
      </c>
      <c r="M19" s="8">
        <v>4.91</v>
      </c>
      <c r="N19">
        <v>5.54</v>
      </c>
      <c r="O19" s="8">
        <v>5.07</v>
      </c>
      <c r="P19" s="8">
        <v>5.53</v>
      </c>
      <c r="Q19" s="61">
        <v>5.88</v>
      </c>
      <c r="R19" s="61"/>
      <c r="S19" s="8">
        <v>5.96</v>
      </c>
      <c r="T19">
        <v>6.66</v>
      </c>
      <c r="U19">
        <v>6.94</v>
      </c>
      <c r="V19" s="8"/>
    </row>
    <row r="20" spans="1:22" x14ac:dyDescent="0.25">
      <c r="A20" s="6">
        <v>7</v>
      </c>
      <c r="B20" s="21">
        <v>1</v>
      </c>
      <c r="C20" s="7">
        <v>2</v>
      </c>
      <c r="D20">
        <v>72</v>
      </c>
      <c r="E20" s="2" t="s">
        <v>12</v>
      </c>
      <c r="F20" s="2" t="s">
        <v>30</v>
      </c>
      <c r="G20" s="2" t="s">
        <v>30</v>
      </c>
      <c r="H20" s="2" t="s">
        <v>30</v>
      </c>
      <c r="I20" s="2" t="s">
        <v>30</v>
      </c>
      <c r="J20" s="2"/>
      <c r="K20" s="61">
        <v>5.2</v>
      </c>
      <c r="L20" s="61">
        <v>5.0999999999999996</v>
      </c>
      <c r="M20" s="8">
        <v>4.84</v>
      </c>
      <c r="N20">
        <v>5.51</v>
      </c>
      <c r="O20" s="8">
        <v>5.09</v>
      </c>
      <c r="P20" s="8">
        <v>5.64</v>
      </c>
      <c r="Q20" s="61">
        <v>5.88</v>
      </c>
      <c r="R20" s="61"/>
      <c r="S20" s="8">
        <v>5.94</v>
      </c>
      <c r="T20">
        <v>6.52</v>
      </c>
      <c r="U20">
        <v>6.8</v>
      </c>
      <c r="V20" s="8"/>
    </row>
    <row r="21" spans="1:22" x14ac:dyDescent="0.25">
      <c r="A21" s="6">
        <v>8</v>
      </c>
      <c r="B21" s="21">
        <v>1</v>
      </c>
      <c r="C21" s="7">
        <v>1</v>
      </c>
      <c r="D21">
        <v>81</v>
      </c>
      <c r="E21" s="2" t="s">
        <v>14</v>
      </c>
      <c r="F21" s="2" t="s">
        <v>10</v>
      </c>
      <c r="G21" s="2" t="s">
        <v>33</v>
      </c>
      <c r="H21" s="2" t="s">
        <v>32</v>
      </c>
      <c r="I21" s="2" t="s">
        <v>30</v>
      </c>
      <c r="J21" s="2"/>
      <c r="K21" s="61">
        <v>7.3</v>
      </c>
      <c r="L21" s="61">
        <v>6.7</v>
      </c>
      <c r="M21" s="8">
        <v>6.24</v>
      </c>
      <c r="N21">
        <v>6.96</v>
      </c>
      <c r="O21" s="8">
        <v>7.08</v>
      </c>
      <c r="P21" s="8">
        <v>7.58</v>
      </c>
      <c r="Q21" s="61">
        <v>7.7</v>
      </c>
      <c r="R21" s="61"/>
      <c r="S21" s="8">
        <v>8.07</v>
      </c>
      <c r="T21" t="s">
        <v>51</v>
      </c>
      <c r="U21" t="s">
        <v>51</v>
      </c>
      <c r="V21" s="8"/>
    </row>
    <row r="22" spans="1:22" x14ac:dyDescent="0.25">
      <c r="A22" s="6">
        <v>8</v>
      </c>
      <c r="B22" s="21">
        <v>1</v>
      </c>
      <c r="C22" s="7">
        <v>2</v>
      </c>
      <c r="D22">
        <v>82</v>
      </c>
      <c r="E22" s="2" t="s">
        <v>14</v>
      </c>
      <c r="F22" s="2" t="s">
        <v>10</v>
      </c>
      <c r="G22" s="2" t="s">
        <v>33</v>
      </c>
      <c r="H22" s="2" t="s">
        <v>30</v>
      </c>
      <c r="I22" s="2" t="s">
        <v>23</v>
      </c>
      <c r="J22" s="2"/>
      <c r="K22" s="61">
        <v>7.3</v>
      </c>
      <c r="L22" s="61">
        <v>6.7</v>
      </c>
      <c r="M22" s="8">
        <v>6.55</v>
      </c>
      <c r="N22">
        <v>6.92</v>
      </c>
      <c r="O22" s="8">
        <v>7.08</v>
      </c>
      <c r="P22" s="8">
        <v>7.7</v>
      </c>
      <c r="Q22" s="61">
        <v>7.7</v>
      </c>
      <c r="R22" s="61"/>
      <c r="S22" s="8">
        <v>8.07</v>
      </c>
      <c r="T22" t="s">
        <v>51</v>
      </c>
      <c r="U22" t="s">
        <v>51</v>
      </c>
      <c r="V22" s="8"/>
    </row>
    <row r="23" spans="1:22" x14ac:dyDescent="0.25">
      <c r="A23" s="6">
        <v>9</v>
      </c>
      <c r="B23" s="21">
        <v>1</v>
      </c>
      <c r="C23" s="7">
        <v>1</v>
      </c>
      <c r="D23">
        <v>91</v>
      </c>
      <c r="E23" s="2" t="s">
        <v>13</v>
      </c>
      <c r="F23" s="2" t="s">
        <v>11</v>
      </c>
      <c r="G23" s="2" t="s">
        <v>34</v>
      </c>
      <c r="H23" s="2" t="s">
        <v>32</v>
      </c>
      <c r="I23" s="2" t="s">
        <v>23</v>
      </c>
      <c r="J23" s="2"/>
      <c r="K23" s="61">
        <v>5.9</v>
      </c>
      <c r="L23" s="61">
        <v>5.5</v>
      </c>
      <c r="M23" s="8">
        <v>4.95</v>
      </c>
      <c r="N23">
        <v>5.85</v>
      </c>
      <c r="O23" s="8">
        <v>6.09</v>
      </c>
      <c r="P23" s="8">
        <v>5.63</v>
      </c>
      <c r="Q23" s="61">
        <v>6.45</v>
      </c>
      <c r="R23" s="61"/>
      <c r="S23" s="8">
        <v>5.83</v>
      </c>
      <c r="T23" t="s">
        <v>51</v>
      </c>
      <c r="U23" t="s">
        <v>51</v>
      </c>
      <c r="V23" s="8"/>
    </row>
    <row r="24" spans="1:22" x14ac:dyDescent="0.25">
      <c r="A24" s="6">
        <v>9</v>
      </c>
      <c r="B24" s="21">
        <v>1</v>
      </c>
      <c r="C24" s="7">
        <v>2</v>
      </c>
      <c r="D24">
        <v>92</v>
      </c>
      <c r="E24" s="2" t="s">
        <v>13</v>
      </c>
      <c r="F24" s="2" t="s">
        <v>11</v>
      </c>
      <c r="G24" s="2" t="s">
        <v>34</v>
      </c>
      <c r="H24" s="2" t="s">
        <v>30</v>
      </c>
      <c r="I24" s="2" t="s">
        <v>30</v>
      </c>
      <c r="J24" s="2"/>
      <c r="K24" s="61">
        <v>5.9</v>
      </c>
      <c r="L24" s="61">
        <v>5.5</v>
      </c>
      <c r="M24" s="8">
        <v>5.35</v>
      </c>
      <c r="N24">
        <v>5.84</v>
      </c>
      <c r="O24" s="8">
        <v>5.73</v>
      </c>
      <c r="P24" s="8">
        <v>6.11</v>
      </c>
      <c r="Q24" s="61">
        <v>6.45</v>
      </c>
      <c r="R24" s="61"/>
      <c r="S24" s="8">
        <v>6.23</v>
      </c>
      <c r="T24" t="s">
        <v>51</v>
      </c>
      <c r="U24" t="s">
        <v>51</v>
      </c>
      <c r="V24" s="8"/>
    </row>
    <row r="25" spans="1:22" x14ac:dyDescent="0.25">
      <c r="A25" s="6">
        <v>10</v>
      </c>
      <c r="B25" s="21">
        <v>1</v>
      </c>
      <c r="C25" s="7">
        <v>1</v>
      </c>
      <c r="D25">
        <v>101</v>
      </c>
      <c r="E25" s="2">
        <v>0</v>
      </c>
      <c r="F25" s="2" t="s">
        <v>30</v>
      </c>
      <c r="G25" s="2" t="s">
        <v>30</v>
      </c>
      <c r="H25" s="2" t="s">
        <v>30</v>
      </c>
      <c r="I25" s="2" t="s">
        <v>23</v>
      </c>
      <c r="J25" s="2"/>
      <c r="K25" s="61">
        <v>4.5</v>
      </c>
      <c r="L25" s="61">
        <v>4.3</v>
      </c>
      <c r="M25" s="8">
        <v>4.05</v>
      </c>
      <c r="N25">
        <v>4.82</v>
      </c>
      <c r="O25" s="8">
        <v>4.05</v>
      </c>
      <c r="P25" s="8">
        <v>4.54</v>
      </c>
      <c r="Q25" s="61">
        <v>4.17</v>
      </c>
      <c r="R25" s="61"/>
      <c r="S25" s="8">
        <v>4.53</v>
      </c>
      <c r="T25" t="s">
        <v>51</v>
      </c>
      <c r="U25" t="s">
        <v>51</v>
      </c>
      <c r="V25" s="8"/>
    </row>
    <row r="26" spans="1:22" x14ac:dyDescent="0.25">
      <c r="A26" s="6">
        <v>10</v>
      </c>
      <c r="B26" s="21">
        <v>1</v>
      </c>
      <c r="C26" s="7">
        <v>2</v>
      </c>
      <c r="D26">
        <v>102</v>
      </c>
      <c r="E26" s="2">
        <v>0</v>
      </c>
      <c r="F26" s="2" t="s">
        <v>30</v>
      </c>
      <c r="G26" s="2" t="s">
        <v>30</v>
      </c>
      <c r="H26" s="2" t="s">
        <v>32</v>
      </c>
      <c r="I26" s="2" t="s">
        <v>30</v>
      </c>
      <c r="J26" s="2"/>
      <c r="K26" s="61">
        <v>4.5</v>
      </c>
      <c r="L26" s="61">
        <v>4.3</v>
      </c>
      <c r="M26" s="8">
        <v>4.17</v>
      </c>
      <c r="N26">
        <v>4.8</v>
      </c>
      <c r="O26" s="8">
        <v>4.1900000000000004</v>
      </c>
      <c r="P26" s="8">
        <v>4.62</v>
      </c>
      <c r="Q26" s="61">
        <v>4.17</v>
      </c>
      <c r="R26" s="61"/>
      <c r="S26" s="8">
        <v>4.6500000000000004</v>
      </c>
      <c r="T26" t="s">
        <v>51</v>
      </c>
      <c r="U26" t="s">
        <v>51</v>
      </c>
      <c r="V26" s="8"/>
    </row>
    <row r="27" spans="1:22" x14ac:dyDescent="0.25">
      <c r="A27" s="6">
        <v>11</v>
      </c>
      <c r="B27" s="21">
        <v>1</v>
      </c>
      <c r="C27" s="7">
        <v>1</v>
      </c>
      <c r="D27">
        <v>111</v>
      </c>
      <c r="E27" s="2" t="s">
        <v>12</v>
      </c>
      <c r="F27" s="2" t="s">
        <v>9</v>
      </c>
      <c r="G27" s="2" t="s">
        <v>35</v>
      </c>
      <c r="H27" s="2" t="s">
        <v>32</v>
      </c>
      <c r="I27" s="2" t="s">
        <v>30</v>
      </c>
      <c r="J27" s="2"/>
      <c r="K27" s="61">
        <v>5.2</v>
      </c>
      <c r="L27" s="61">
        <v>5</v>
      </c>
      <c r="M27" s="8">
        <v>4.84</v>
      </c>
      <c r="N27">
        <v>4.32</v>
      </c>
      <c r="O27" s="8">
        <v>5.04</v>
      </c>
      <c r="P27" s="8">
        <v>5.48</v>
      </c>
      <c r="Q27" s="61">
        <v>5.83</v>
      </c>
      <c r="R27" s="61"/>
      <c r="S27" s="8">
        <v>6.08</v>
      </c>
      <c r="T27">
        <v>6.43</v>
      </c>
      <c r="U27">
        <v>6.81</v>
      </c>
      <c r="V27" s="8"/>
    </row>
    <row r="28" spans="1:22" x14ac:dyDescent="0.25">
      <c r="A28" s="6">
        <v>11</v>
      </c>
      <c r="B28" s="21">
        <v>1</v>
      </c>
      <c r="C28" s="7">
        <v>2</v>
      </c>
      <c r="D28">
        <v>112</v>
      </c>
      <c r="E28" s="2" t="s">
        <v>12</v>
      </c>
      <c r="F28" s="2" t="s">
        <v>9</v>
      </c>
      <c r="G28" s="2" t="s">
        <v>35</v>
      </c>
      <c r="H28" s="2" t="s">
        <v>30</v>
      </c>
      <c r="I28" s="2" t="s">
        <v>23</v>
      </c>
      <c r="J28" s="2"/>
      <c r="K28" s="61">
        <v>5.2</v>
      </c>
      <c r="L28" s="61">
        <v>5</v>
      </c>
      <c r="M28" s="8">
        <v>4.7699999999999996</v>
      </c>
      <c r="N28">
        <v>5.27</v>
      </c>
      <c r="O28" s="8">
        <v>4.75</v>
      </c>
      <c r="P28" s="8">
        <v>5.54</v>
      </c>
      <c r="Q28" s="61">
        <v>5.83</v>
      </c>
      <c r="R28" s="61"/>
      <c r="S28" s="8">
        <v>5.85</v>
      </c>
      <c r="T28">
        <v>6.4</v>
      </c>
      <c r="U28">
        <v>6.78</v>
      </c>
      <c r="V28" s="8"/>
    </row>
    <row r="29" spans="1:22" x14ac:dyDescent="0.25">
      <c r="A29" s="6">
        <v>12</v>
      </c>
      <c r="B29" s="21">
        <v>1</v>
      </c>
      <c r="C29" s="7">
        <v>1</v>
      </c>
      <c r="D29">
        <v>121</v>
      </c>
      <c r="E29" s="2" t="s">
        <v>12</v>
      </c>
      <c r="F29" s="2" t="s">
        <v>11</v>
      </c>
      <c r="G29" s="2" t="s">
        <v>34</v>
      </c>
      <c r="H29" s="2" t="s">
        <v>32</v>
      </c>
      <c r="I29" s="2" t="s">
        <v>23</v>
      </c>
      <c r="J29" s="2"/>
      <c r="K29" s="61">
        <v>4.9000000000000004</v>
      </c>
      <c r="L29" s="61">
        <v>4.8</v>
      </c>
      <c r="M29" s="8">
        <v>5.83</v>
      </c>
      <c r="N29">
        <v>5.38</v>
      </c>
      <c r="O29" s="8">
        <v>4.79</v>
      </c>
      <c r="P29" s="8">
        <v>5</v>
      </c>
      <c r="Q29" s="61">
        <v>5.24</v>
      </c>
      <c r="R29" s="61"/>
      <c r="S29" s="8">
        <v>5.54</v>
      </c>
      <c r="T29" t="s">
        <v>51</v>
      </c>
      <c r="U29" t="s">
        <v>51</v>
      </c>
      <c r="V29" s="8"/>
    </row>
    <row r="30" spans="1:22" x14ac:dyDescent="0.25">
      <c r="A30" s="6">
        <v>12</v>
      </c>
      <c r="B30" s="21">
        <v>1</v>
      </c>
      <c r="C30" s="7">
        <v>2</v>
      </c>
      <c r="D30">
        <v>122</v>
      </c>
      <c r="E30" s="2" t="s">
        <v>12</v>
      </c>
      <c r="F30" s="2" t="s">
        <v>11</v>
      </c>
      <c r="G30" s="2" t="s">
        <v>34</v>
      </c>
      <c r="H30" s="2" t="s">
        <v>30</v>
      </c>
      <c r="I30" s="2" t="s">
        <v>30</v>
      </c>
      <c r="J30" s="2"/>
      <c r="K30" s="61">
        <v>4.9000000000000004</v>
      </c>
      <c r="L30" s="61">
        <v>4.8</v>
      </c>
      <c r="M30" s="8">
        <v>4.5</v>
      </c>
      <c r="N30">
        <v>5.07</v>
      </c>
      <c r="O30" s="8">
        <v>4.63</v>
      </c>
      <c r="P30" s="8">
        <v>5.42</v>
      </c>
      <c r="Q30" s="61">
        <v>5.24</v>
      </c>
      <c r="R30" s="61"/>
      <c r="S30" s="8">
        <v>5.48</v>
      </c>
      <c r="T30" t="s">
        <v>51</v>
      </c>
      <c r="U30" t="s">
        <v>51</v>
      </c>
      <c r="V30" s="8"/>
    </row>
    <row r="31" spans="1:22" x14ac:dyDescent="0.25">
      <c r="A31" s="6">
        <v>13</v>
      </c>
      <c r="B31" s="21">
        <v>1</v>
      </c>
      <c r="C31" s="7">
        <v>1</v>
      </c>
      <c r="D31">
        <v>131</v>
      </c>
      <c r="E31" s="2" t="s">
        <v>13</v>
      </c>
      <c r="F31" s="2" t="s">
        <v>9</v>
      </c>
      <c r="G31" s="2" t="s">
        <v>35</v>
      </c>
      <c r="H31" s="2" t="s">
        <v>32</v>
      </c>
      <c r="I31" s="2" t="s">
        <v>23</v>
      </c>
      <c r="J31" s="2"/>
      <c r="K31" s="61">
        <v>6.2</v>
      </c>
      <c r="L31" s="61">
        <v>5.6</v>
      </c>
      <c r="M31" s="8">
        <v>4.93</v>
      </c>
      <c r="N31">
        <v>5.6</v>
      </c>
      <c r="O31" s="8">
        <v>5.45</v>
      </c>
      <c r="P31" s="8">
        <v>5.98</v>
      </c>
      <c r="Q31" s="61">
        <v>6.39</v>
      </c>
      <c r="R31" s="61"/>
      <c r="S31" s="8">
        <v>5.93</v>
      </c>
      <c r="T31" t="s">
        <v>51</v>
      </c>
      <c r="U31" t="s">
        <v>51</v>
      </c>
      <c r="V31" s="8"/>
    </row>
    <row r="32" spans="1:22" x14ac:dyDescent="0.25">
      <c r="A32" s="6">
        <v>13</v>
      </c>
      <c r="B32" s="21">
        <v>1</v>
      </c>
      <c r="C32" s="7">
        <v>2</v>
      </c>
      <c r="D32">
        <v>132</v>
      </c>
      <c r="E32" s="2" t="s">
        <v>13</v>
      </c>
      <c r="F32" s="2" t="s">
        <v>9</v>
      </c>
      <c r="G32" s="2" t="s">
        <v>35</v>
      </c>
      <c r="H32" s="2" t="s">
        <v>30</v>
      </c>
      <c r="I32" s="2" t="s">
        <v>30</v>
      </c>
      <c r="J32" s="2"/>
      <c r="K32" s="61">
        <v>6.2</v>
      </c>
      <c r="L32" s="61">
        <v>5.6</v>
      </c>
      <c r="M32" s="8">
        <v>5.41</v>
      </c>
      <c r="N32">
        <v>6.28</v>
      </c>
      <c r="O32" s="8">
        <v>6.06</v>
      </c>
      <c r="P32" s="8">
        <v>6.46</v>
      </c>
      <c r="Q32" s="61">
        <v>6.39</v>
      </c>
      <c r="R32" s="61"/>
      <c r="S32" s="8">
        <v>6.53</v>
      </c>
      <c r="T32" t="s">
        <v>51</v>
      </c>
      <c r="U32" t="s">
        <v>51</v>
      </c>
      <c r="V32" s="8"/>
    </row>
    <row r="33" spans="1:22" x14ac:dyDescent="0.25">
      <c r="A33" s="6">
        <v>14</v>
      </c>
      <c r="B33" s="21">
        <v>1</v>
      </c>
      <c r="C33" s="7">
        <v>1</v>
      </c>
      <c r="D33">
        <v>141</v>
      </c>
      <c r="E33" s="2" t="s">
        <v>14</v>
      </c>
      <c r="F33" s="2" t="s">
        <v>11</v>
      </c>
      <c r="G33" s="2" t="s">
        <v>34</v>
      </c>
      <c r="H33" s="2" t="s">
        <v>30</v>
      </c>
      <c r="I33" s="2" t="s">
        <v>30</v>
      </c>
      <c r="J33" s="2"/>
      <c r="K33" s="61">
        <v>7.2</v>
      </c>
      <c r="L33" s="61">
        <v>6.5</v>
      </c>
      <c r="M33" s="8">
        <v>6.28</v>
      </c>
      <c r="N33">
        <v>6.94</v>
      </c>
      <c r="O33" s="8">
        <v>7.08</v>
      </c>
      <c r="P33" s="8">
        <v>7.25</v>
      </c>
      <c r="Q33" s="61">
        <v>7.78</v>
      </c>
      <c r="R33" s="61"/>
      <c r="S33" s="8">
        <v>8.17</v>
      </c>
      <c r="T33" t="s">
        <v>51</v>
      </c>
      <c r="U33" t="s">
        <v>51</v>
      </c>
      <c r="V33" s="8"/>
    </row>
    <row r="34" spans="1:22" x14ac:dyDescent="0.25">
      <c r="A34" s="6">
        <v>14</v>
      </c>
      <c r="B34" s="21">
        <v>1</v>
      </c>
      <c r="C34" s="7">
        <v>2</v>
      </c>
      <c r="D34">
        <v>142</v>
      </c>
      <c r="E34" s="2" t="s">
        <v>14</v>
      </c>
      <c r="F34" s="2" t="s">
        <v>11</v>
      </c>
      <c r="G34" s="2" t="s">
        <v>34</v>
      </c>
      <c r="H34" s="2" t="s">
        <v>32</v>
      </c>
      <c r="I34" s="2" t="s">
        <v>23</v>
      </c>
      <c r="J34" s="2"/>
      <c r="K34" s="61">
        <v>7.2</v>
      </c>
      <c r="L34" s="61">
        <v>6.5</v>
      </c>
      <c r="M34" s="8">
        <v>6.09</v>
      </c>
      <c r="N34">
        <v>6.68</v>
      </c>
      <c r="O34" s="8">
        <v>6.97</v>
      </c>
      <c r="P34" s="8">
        <v>7.56</v>
      </c>
      <c r="Q34" s="61">
        <v>7.78</v>
      </c>
      <c r="R34" s="61"/>
      <c r="S34" s="8">
        <v>8.15</v>
      </c>
      <c r="V34" s="8"/>
    </row>
    <row r="35" spans="1:22" x14ac:dyDescent="0.25">
      <c r="A35" s="6">
        <v>15</v>
      </c>
      <c r="B35" s="21">
        <v>1</v>
      </c>
      <c r="C35" s="7">
        <v>1</v>
      </c>
      <c r="D35">
        <v>151</v>
      </c>
      <c r="E35" s="2" t="s">
        <v>14</v>
      </c>
      <c r="F35" s="2" t="s">
        <v>9</v>
      </c>
      <c r="G35" s="2" t="s">
        <v>35</v>
      </c>
      <c r="H35" s="2" t="s">
        <v>30</v>
      </c>
      <c r="I35" s="2" t="s">
        <v>30</v>
      </c>
      <c r="J35" s="2"/>
      <c r="K35" s="61">
        <v>7.3</v>
      </c>
      <c r="L35" s="61">
        <v>6.5</v>
      </c>
      <c r="M35" s="8">
        <v>6.26</v>
      </c>
      <c r="N35">
        <v>6.69</v>
      </c>
      <c r="O35" s="8">
        <v>6.94</v>
      </c>
      <c r="P35" s="8">
        <v>7.42</v>
      </c>
      <c r="Q35" s="61">
        <v>7.71</v>
      </c>
      <c r="R35" s="61"/>
      <c r="S35" s="8">
        <v>8.1199999999999992</v>
      </c>
      <c r="T35">
        <v>7.91</v>
      </c>
      <c r="U35">
        <v>7.63</v>
      </c>
      <c r="V35" s="8"/>
    </row>
    <row r="36" spans="1:22" x14ac:dyDescent="0.25">
      <c r="A36" s="6">
        <v>15</v>
      </c>
      <c r="B36" s="21">
        <v>1</v>
      </c>
      <c r="C36" s="7">
        <v>2</v>
      </c>
      <c r="D36">
        <v>152</v>
      </c>
      <c r="E36" s="2" t="s">
        <v>14</v>
      </c>
      <c r="F36" s="2" t="s">
        <v>9</v>
      </c>
      <c r="G36" s="2" t="s">
        <v>35</v>
      </c>
      <c r="H36" s="2" t="s">
        <v>32</v>
      </c>
      <c r="I36" s="2" t="s">
        <v>23</v>
      </c>
      <c r="J36" s="2"/>
      <c r="K36" s="61">
        <v>7.3</v>
      </c>
      <c r="L36" s="61">
        <v>6.5</v>
      </c>
      <c r="M36" s="8">
        <v>6.23</v>
      </c>
      <c r="N36">
        <v>6.76</v>
      </c>
      <c r="O36" s="8">
        <v>6.91</v>
      </c>
      <c r="P36" s="8">
        <v>7.43</v>
      </c>
      <c r="Q36" s="61">
        <v>7.71</v>
      </c>
      <c r="R36" s="61"/>
      <c r="S36" s="8">
        <v>8.0500000000000007</v>
      </c>
      <c r="T36">
        <v>8.0500000000000007</v>
      </c>
      <c r="U36">
        <v>7.74</v>
      </c>
      <c r="V36" s="8"/>
    </row>
    <row r="37" spans="1:22" x14ac:dyDescent="0.25">
      <c r="A37" s="6">
        <v>16</v>
      </c>
      <c r="B37" s="21">
        <v>1</v>
      </c>
      <c r="C37" s="7">
        <v>1</v>
      </c>
      <c r="D37">
        <v>161</v>
      </c>
      <c r="E37" s="2" t="s">
        <v>13</v>
      </c>
      <c r="F37" s="2" t="s">
        <v>10</v>
      </c>
      <c r="G37" s="2" t="s">
        <v>33</v>
      </c>
      <c r="H37" s="2" t="s">
        <v>32</v>
      </c>
      <c r="I37" s="2" t="s">
        <v>23</v>
      </c>
      <c r="J37" s="2"/>
      <c r="K37" s="61">
        <v>6.6</v>
      </c>
      <c r="L37" s="61">
        <v>6</v>
      </c>
      <c r="M37" s="8">
        <v>5.73</v>
      </c>
      <c r="N37">
        <v>6.34</v>
      </c>
      <c r="O37" s="8">
        <v>6.3</v>
      </c>
      <c r="P37" s="8">
        <v>6.78</v>
      </c>
      <c r="Q37" s="61">
        <v>6.96</v>
      </c>
      <c r="R37" s="61"/>
      <c r="S37" s="8">
        <v>7</v>
      </c>
      <c r="T37" t="s">
        <v>51</v>
      </c>
      <c r="U37" t="s">
        <v>51</v>
      </c>
      <c r="V37" s="8"/>
    </row>
    <row r="38" spans="1:22" x14ac:dyDescent="0.25">
      <c r="A38" s="6">
        <v>16</v>
      </c>
      <c r="B38" s="21">
        <v>1</v>
      </c>
      <c r="C38" s="7">
        <v>2</v>
      </c>
      <c r="D38">
        <v>162</v>
      </c>
      <c r="E38" s="2" t="s">
        <v>13</v>
      </c>
      <c r="F38" s="2" t="s">
        <v>10</v>
      </c>
      <c r="G38" s="2" t="s">
        <v>33</v>
      </c>
      <c r="H38" s="2" t="s">
        <v>30</v>
      </c>
      <c r="I38" s="2" t="s">
        <v>30</v>
      </c>
      <c r="J38" s="2"/>
      <c r="K38" s="61">
        <v>6.6</v>
      </c>
      <c r="L38" s="61">
        <v>6</v>
      </c>
      <c r="M38" s="8">
        <v>5.79</v>
      </c>
      <c r="N38">
        <v>6.36</v>
      </c>
      <c r="O38" s="8">
        <v>6.54</v>
      </c>
      <c r="P38" s="8">
        <v>6.73</v>
      </c>
      <c r="Q38" s="61">
        <v>6.96</v>
      </c>
      <c r="R38" s="61"/>
      <c r="S38" s="8">
        <v>6.72</v>
      </c>
      <c r="T38" t="s">
        <v>51</v>
      </c>
      <c r="U38" t="s">
        <v>51</v>
      </c>
      <c r="V38" s="8"/>
    </row>
    <row r="39" spans="1:22" x14ac:dyDescent="0.25">
      <c r="A39" s="6">
        <v>17</v>
      </c>
      <c r="B39" s="21">
        <v>2</v>
      </c>
      <c r="C39" s="7">
        <v>1</v>
      </c>
      <c r="D39">
        <v>171</v>
      </c>
      <c r="E39" s="2" t="s">
        <v>13</v>
      </c>
      <c r="F39" s="2" t="s">
        <v>11</v>
      </c>
      <c r="G39" s="2" t="s">
        <v>34</v>
      </c>
      <c r="H39" s="2" t="s">
        <v>30</v>
      </c>
      <c r="I39" s="2" t="s">
        <v>23</v>
      </c>
      <c r="J39" s="2"/>
      <c r="K39" s="61">
        <v>6.2</v>
      </c>
      <c r="L39" s="61">
        <v>5.5</v>
      </c>
      <c r="M39" s="8">
        <v>5.43</v>
      </c>
      <c r="N39">
        <v>5.67</v>
      </c>
      <c r="O39" s="8">
        <v>6.19</v>
      </c>
      <c r="P39" s="8">
        <v>6.42</v>
      </c>
      <c r="Q39" s="61">
        <v>6.67</v>
      </c>
      <c r="R39" s="61"/>
      <c r="S39" s="8">
        <v>6.12</v>
      </c>
      <c r="T39" t="s">
        <v>51</v>
      </c>
      <c r="U39" t="s">
        <v>51</v>
      </c>
      <c r="V39" s="8"/>
    </row>
    <row r="40" spans="1:22" x14ac:dyDescent="0.25">
      <c r="A40" s="6">
        <v>17</v>
      </c>
      <c r="B40" s="21">
        <v>2</v>
      </c>
      <c r="C40" s="7">
        <v>2</v>
      </c>
      <c r="D40">
        <v>172</v>
      </c>
      <c r="E40" s="2" t="s">
        <v>13</v>
      </c>
      <c r="F40" s="2" t="s">
        <v>11</v>
      </c>
      <c r="G40" s="2" t="s">
        <v>34</v>
      </c>
      <c r="H40" s="2" t="s">
        <v>32</v>
      </c>
      <c r="I40" s="2" t="s">
        <v>30</v>
      </c>
      <c r="J40" s="2"/>
      <c r="K40" s="61">
        <v>6.2</v>
      </c>
      <c r="L40" s="61">
        <v>5.5</v>
      </c>
      <c r="M40" s="8">
        <v>5.32</v>
      </c>
      <c r="N40">
        <v>5.89</v>
      </c>
      <c r="O40" s="8">
        <v>6.05</v>
      </c>
      <c r="P40" s="8">
        <v>6.36</v>
      </c>
      <c r="Q40" s="61">
        <v>6.67</v>
      </c>
      <c r="R40" s="61"/>
      <c r="S40" s="8">
        <v>6.65</v>
      </c>
      <c r="T40" t="s">
        <v>51</v>
      </c>
      <c r="U40" t="s">
        <v>51</v>
      </c>
      <c r="V40" s="8"/>
    </row>
    <row r="41" spans="1:22" x14ac:dyDescent="0.25">
      <c r="A41" s="6">
        <v>18</v>
      </c>
      <c r="B41" s="21">
        <v>2</v>
      </c>
      <c r="C41" s="7">
        <v>1</v>
      </c>
      <c r="D41">
        <v>181</v>
      </c>
      <c r="E41" s="2" t="s">
        <v>13</v>
      </c>
      <c r="F41" s="2" t="s">
        <v>9</v>
      </c>
      <c r="G41" s="2" t="s">
        <v>35</v>
      </c>
      <c r="H41" s="2" t="s">
        <v>32</v>
      </c>
      <c r="I41" s="2" t="s">
        <v>30</v>
      </c>
      <c r="J41" s="2"/>
      <c r="K41" s="61">
        <v>6.2</v>
      </c>
      <c r="L41" s="61">
        <v>5.4</v>
      </c>
      <c r="M41" s="8">
        <v>5.19</v>
      </c>
      <c r="N41">
        <v>5.73</v>
      </c>
      <c r="O41" s="8">
        <v>6.03</v>
      </c>
      <c r="P41" s="8">
        <v>6.26</v>
      </c>
      <c r="Q41" s="61">
        <v>6.45</v>
      </c>
      <c r="R41" s="61"/>
      <c r="S41" s="8">
        <v>6.29</v>
      </c>
      <c r="T41" t="s">
        <v>51</v>
      </c>
      <c r="U41" t="s">
        <v>51</v>
      </c>
      <c r="V41" s="8"/>
    </row>
    <row r="42" spans="1:22" x14ac:dyDescent="0.25">
      <c r="A42" s="6">
        <v>18</v>
      </c>
      <c r="B42" s="21">
        <v>2</v>
      </c>
      <c r="C42" s="7">
        <v>2</v>
      </c>
      <c r="D42">
        <v>182</v>
      </c>
      <c r="E42" s="2" t="s">
        <v>13</v>
      </c>
      <c r="F42" s="2" t="s">
        <v>9</v>
      </c>
      <c r="G42" s="2" t="s">
        <v>35</v>
      </c>
      <c r="H42" s="2" t="s">
        <v>30</v>
      </c>
      <c r="I42" s="2" t="s">
        <v>23</v>
      </c>
      <c r="J42" s="2"/>
      <c r="K42" s="61">
        <v>6.2</v>
      </c>
      <c r="L42" s="61">
        <v>5.4</v>
      </c>
      <c r="M42" s="8">
        <v>5.53</v>
      </c>
      <c r="N42">
        <v>6</v>
      </c>
      <c r="O42" s="8">
        <v>6.63</v>
      </c>
      <c r="P42" s="8">
        <v>6.59</v>
      </c>
      <c r="Q42" s="61">
        <v>6.45</v>
      </c>
      <c r="R42" s="61"/>
      <c r="S42" s="8">
        <v>6.74</v>
      </c>
      <c r="T42" t="s">
        <v>51</v>
      </c>
      <c r="U42" t="s">
        <v>51</v>
      </c>
      <c r="V42" s="8"/>
    </row>
    <row r="43" spans="1:22" x14ac:dyDescent="0.25">
      <c r="A43" s="6">
        <v>19</v>
      </c>
      <c r="B43" s="21">
        <v>2</v>
      </c>
      <c r="C43" s="7">
        <v>1</v>
      </c>
      <c r="D43">
        <v>191</v>
      </c>
      <c r="E43" s="2" t="s">
        <v>13</v>
      </c>
      <c r="F43" s="2" t="s">
        <v>30</v>
      </c>
      <c r="G43" s="2" t="s">
        <v>30</v>
      </c>
      <c r="H43" s="2" t="s">
        <v>32</v>
      </c>
      <c r="I43" s="2" t="s">
        <v>23</v>
      </c>
      <c r="J43" s="2"/>
      <c r="K43" s="61">
        <v>6.3</v>
      </c>
      <c r="L43" s="61">
        <v>5.7</v>
      </c>
      <c r="M43" s="8">
        <v>5.29</v>
      </c>
      <c r="N43">
        <v>5.76</v>
      </c>
      <c r="O43" s="8">
        <v>6.05</v>
      </c>
      <c r="P43" s="8">
        <v>6.24</v>
      </c>
      <c r="Q43" s="61">
        <v>6.73</v>
      </c>
      <c r="R43" s="61"/>
      <c r="S43" s="8">
        <v>6.74</v>
      </c>
      <c r="T43" t="s">
        <v>51</v>
      </c>
      <c r="U43" t="s">
        <v>51</v>
      </c>
      <c r="V43" s="8"/>
    </row>
    <row r="44" spans="1:22" x14ac:dyDescent="0.25">
      <c r="A44" s="6">
        <v>19</v>
      </c>
      <c r="B44" s="21">
        <v>2</v>
      </c>
      <c r="C44" s="7">
        <v>2</v>
      </c>
      <c r="D44">
        <v>192</v>
      </c>
      <c r="E44" s="2" t="s">
        <v>13</v>
      </c>
      <c r="F44" s="2" t="s">
        <v>30</v>
      </c>
      <c r="G44" s="2" t="s">
        <v>30</v>
      </c>
      <c r="H44" s="2" t="s">
        <v>30</v>
      </c>
      <c r="I44" s="2" t="s">
        <v>30</v>
      </c>
      <c r="J44" s="2"/>
      <c r="K44" s="61">
        <v>6.3</v>
      </c>
      <c r="L44" s="61">
        <v>5.7</v>
      </c>
      <c r="M44" s="8">
        <v>5.42</v>
      </c>
      <c r="N44">
        <v>5.84</v>
      </c>
      <c r="O44" s="8">
        <v>6.4</v>
      </c>
      <c r="P44" s="8">
        <v>6.41</v>
      </c>
      <c r="Q44" s="61">
        <v>6.73</v>
      </c>
      <c r="R44" s="61"/>
      <c r="S44" s="8">
        <v>6.77</v>
      </c>
      <c r="T44" t="s">
        <v>51</v>
      </c>
      <c r="U44" t="s">
        <v>51</v>
      </c>
      <c r="V44" s="8"/>
    </row>
    <row r="45" spans="1:22" x14ac:dyDescent="0.25">
      <c r="A45" s="6">
        <v>20</v>
      </c>
      <c r="B45" s="21">
        <v>2</v>
      </c>
      <c r="C45" s="7">
        <v>1</v>
      </c>
      <c r="D45">
        <v>201</v>
      </c>
      <c r="E45" s="2">
        <v>0</v>
      </c>
      <c r="F45" s="2" t="s">
        <v>10</v>
      </c>
      <c r="G45" s="2" t="s">
        <v>33</v>
      </c>
      <c r="H45" s="2" t="s">
        <v>30</v>
      </c>
      <c r="I45" s="2" t="s">
        <v>30</v>
      </c>
      <c r="J45" s="2"/>
      <c r="K45" s="61">
        <v>4.5999999999999996</v>
      </c>
      <c r="L45" s="61">
        <v>4.5</v>
      </c>
      <c r="M45" s="8">
        <v>4.28</v>
      </c>
      <c r="N45">
        <v>4.9800000000000004</v>
      </c>
      <c r="O45" s="8">
        <v>4.29</v>
      </c>
      <c r="P45" s="8">
        <v>4.9000000000000004</v>
      </c>
      <c r="Q45" s="61">
        <v>4.3499999999999996</v>
      </c>
      <c r="R45" s="61"/>
      <c r="S45" s="8">
        <v>4.83</v>
      </c>
      <c r="T45" t="s">
        <v>51</v>
      </c>
      <c r="U45" t="s">
        <v>51</v>
      </c>
      <c r="V45" s="8"/>
    </row>
    <row r="46" spans="1:22" x14ac:dyDescent="0.25">
      <c r="A46" s="6">
        <v>20</v>
      </c>
      <c r="B46" s="21">
        <v>2</v>
      </c>
      <c r="C46" s="7">
        <v>2</v>
      </c>
      <c r="D46">
        <v>202</v>
      </c>
      <c r="E46" s="2">
        <v>0</v>
      </c>
      <c r="F46" s="2" t="s">
        <v>10</v>
      </c>
      <c r="G46" s="2" t="s">
        <v>33</v>
      </c>
      <c r="H46" s="2" t="s">
        <v>32</v>
      </c>
      <c r="I46" s="2" t="s">
        <v>23</v>
      </c>
      <c r="J46" s="2"/>
      <c r="K46" s="61">
        <v>4.5999999999999996</v>
      </c>
      <c r="L46" s="61">
        <v>4.5</v>
      </c>
      <c r="M46" s="8">
        <v>4.3600000000000003</v>
      </c>
      <c r="N46">
        <v>4.8600000000000003</v>
      </c>
      <c r="O46" s="8">
        <v>4.37</v>
      </c>
      <c r="P46" s="8">
        <v>4.8899999999999997</v>
      </c>
      <c r="Q46" s="61">
        <v>4.3499999999999996</v>
      </c>
      <c r="R46" s="61"/>
      <c r="S46" s="8">
        <v>4.84</v>
      </c>
      <c r="T46" t="s">
        <v>51</v>
      </c>
      <c r="U46" t="s">
        <v>51</v>
      </c>
      <c r="V46" s="8"/>
    </row>
    <row r="47" spans="1:22" x14ac:dyDescent="0.25">
      <c r="A47" s="6">
        <v>21</v>
      </c>
      <c r="B47" s="21">
        <v>2</v>
      </c>
      <c r="C47" s="7">
        <v>1</v>
      </c>
      <c r="D47">
        <v>211</v>
      </c>
      <c r="E47" s="2" t="s">
        <v>13</v>
      </c>
      <c r="F47" s="2" t="s">
        <v>10</v>
      </c>
      <c r="G47" s="2" t="s">
        <v>33</v>
      </c>
      <c r="H47" s="2" t="s">
        <v>30</v>
      </c>
      <c r="I47" s="2" t="s">
        <v>23</v>
      </c>
      <c r="J47" s="2"/>
      <c r="K47" s="61">
        <v>6.1</v>
      </c>
      <c r="L47" s="61">
        <v>5.4</v>
      </c>
      <c r="M47" s="8">
        <v>5.33</v>
      </c>
      <c r="N47">
        <v>6.1</v>
      </c>
      <c r="O47" s="8">
        <v>5.78</v>
      </c>
      <c r="P47" s="8">
        <v>6.44</v>
      </c>
      <c r="Q47" s="61">
        <v>6.24</v>
      </c>
      <c r="R47" s="61"/>
      <c r="S47" s="8">
        <v>6.15</v>
      </c>
      <c r="T47" t="s">
        <v>51</v>
      </c>
      <c r="U47" t="s">
        <v>51</v>
      </c>
      <c r="V47" s="8"/>
    </row>
    <row r="48" spans="1:22" x14ac:dyDescent="0.25">
      <c r="A48" s="6">
        <v>21</v>
      </c>
      <c r="B48" s="21">
        <v>2</v>
      </c>
      <c r="C48" s="7">
        <v>2</v>
      </c>
      <c r="D48">
        <v>212</v>
      </c>
      <c r="E48" s="2" t="s">
        <v>13</v>
      </c>
      <c r="F48" s="2" t="s">
        <v>10</v>
      </c>
      <c r="G48" s="2" t="s">
        <v>33</v>
      </c>
      <c r="H48" s="2" t="s">
        <v>32</v>
      </c>
      <c r="I48" s="2" t="s">
        <v>30</v>
      </c>
      <c r="J48" s="2"/>
      <c r="K48" s="61">
        <v>6.1</v>
      </c>
      <c r="L48" s="61">
        <v>5.4</v>
      </c>
      <c r="M48" s="8">
        <v>5.3</v>
      </c>
      <c r="N48">
        <v>6.01</v>
      </c>
      <c r="O48" s="8">
        <v>5.84</v>
      </c>
      <c r="P48" s="8">
        <v>6.33</v>
      </c>
      <c r="Q48" s="61">
        <v>6.24</v>
      </c>
      <c r="R48" s="61"/>
      <c r="S48" s="8">
        <v>6.43</v>
      </c>
      <c r="T48" t="s">
        <v>51</v>
      </c>
      <c r="U48" t="s">
        <v>51</v>
      </c>
      <c r="V48" s="8"/>
    </row>
    <row r="49" spans="1:22" x14ac:dyDescent="0.25">
      <c r="A49" s="6">
        <v>22</v>
      </c>
      <c r="B49" s="21">
        <v>2</v>
      </c>
      <c r="C49" s="7">
        <v>1</v>
      </c>
      <c r="D49">
        <v>221</v>
      </c>
      <c r="E49" s="2" t="s">
        <v>12</v>
      </c>
      <c r="F49" s="2" t="s">
        <v>11</v>
      </c>
      <c r="G49" s="2" t="s">
        <v>34</v>
      </c>
      <c r="H49" s="2" t="s">
        <v>32</v>
      </c>
      <c r="I49" s="2" t="s">
        <v>23</v>
      </c>
      <c r="J49" s="2"/>
      <c r="K49" s="61">
        <v>5.4</v>
      </c>
      <c r="L49" s="61">
        <v>4.9000000000000004</v>
      </c>
      <c r="M49" s="8">
        <v>4.75</v>
      </c>
      <c r="N49">
        <v>5.41</v>
      </c>
      <c r="O49" s="8">
        <v>4.91</v>
      </c>
      <c r="P49" s="8">
        <v>5.44</v>
      </c>
      <c r="Q49" s="61">
        <v>5.62</v>
      </c>
      <c r="R49" s="61"/>
      <c r="S49" s="8">
        <v>5.99</v>
      </c>
      <c r="T49" t="s">
        <v>51</v>
      </c>
      <c r="U49" t="s">
        <v>51</v>
      </c>
      <c r="V49" s="8"/>
    </row>
    <row r="50" spans="1:22" x14ac:dyDescent="0.25">
      <c r="A50" s="6">
        <v>22</v>
      </c>
      <c r="B50" s="21">
        <v>2</v>
      </c>
      <c r="C50" s="7">
        <v>2</v>
      </c>
      <c r="D50">
        <v>222</v>
      </c>
      <c r="E50" s="2" t="s">
        <v>12</v>
      </c>
      <c r="F50" s="2" t="s">
        <v>11</v>
      </c>
      <c r="G50" s="2" t="s">
        <v>34</v>
      </c>
      <c r="H50" s="2" t="s">
        <v>30</v>
      </c>
      <c r="I50" s="2" t="s">
        <v>30</v>
      </c>
      <c r="J50" s="2"/>
      <c r="K50" s="61">
        <v>5.4</v>
      </c>
      <c r="L50" s="61">
        <v>4.9000000000000004</v>
      </c>
      <c r="M50" s="8">
        <v>4.6500000000000004</v>
      </c>
      <c r="N50">
        <v>5.57</v>
      </c>
      <c r="O50" s="8">
        <v>4.9000000000000004</v>
      </c>
      <c r="P50" s="8">
        <v>5.34</v>
      </c>
      <c r="Q50" s="61">
        <v>5.62</v>
      </c>
      <c r="R50" s="61"/>
      <c r="S50" s="8">
        <v>5.61</v>
      </c>
      <c r="T50" t="s">
        <v>51</v>
      </c>
      <c r="U50" t="s">
        <v>51</v>
      </c>
      <c r="V50" s="8"/>
    </row>
    <row r="51" spans="1:22" x14ac:dyDescent="0.25">
      <c r="A51" s="6">
        <v>23</v>
      </c>
      <c r="B51" s="21">
        <v>2</v>
      </c>
      <c r="C51" s="7">
        <v>1</v>
      </c>
      <c r="D51">
        <v>231</v>
      </c>
      <c r="E51" s="2">
        <v>0</v>
      </c>
      <c r="F51" s="2" t="s">
        <v>9</v>
      </c>
      <c r="G51" s="2" t="s">
        <v>35</v>
      </c>
      <c r="H51" s="2" t="s">
        <v>30</v>
      </c>
      <c r="I51" s="2" t="s">
        <v>23</v>
      </c>
      <c r="J51" s="2"/>
      <c r="K51" s="61">
        <v>4.8</v>
      </c>
      <c r="L51" s="61">
        <v>4.5999999999999996</v>
      </c>
      <c r="M51" s="8">
        <v>4.4400000000000004</v>
      </c>
      <c r="N51">
        <v>5.04</v>
      </c>
      <c r="O51" s="8">
        <v>4.4000000000000004</v>
      </c>
      <c r="P51" s="8">
        <v>5.01</v>
      </c>
      <c r="Q51" s="61">
        <v>4.5999999999999996</v>
      </c>
      <c r="R51" s="61"/>
      <c r="S51" s="8">
        <v>4.99</v>
      </c>
      <c r="T51" t="s">
        <v>51</v>
      </c>
      <c r="U51" t="s">
        <v>51</v>
      </c>
      <c r="V51" s="8"/>
    </row>
    <row r="52" spans="1:22" x14ac:dyDescent="0.25">
      <c r="A52" s="6">
        <v>23</v>
      </c>
      <c r="B52" s="21">
        <v>2</v>
      </c>
      <c r="C52" s="7">
        <v>2</v>
      </c>
      <c r="D52">
        <v>232</v>
      </c>
      <c r="E52" s="2">
        <v>0</v>
      </c>
      <c r="F52" s="2" t="s">
        <v>9</v>
      </c>
      <c r="G52" s="2" t="s">
        <v>35</v>
      </c>
      <c r="H52" s="2" t="s">
        <v>32</v>
      </c>
      <c r="I52" s="2" t="s">
        <v>30</v>
      </c>
      <c r="J52" s="2"/>
      <c r="K52" s="61">
        <v>4.8</v>
      </c>
      <c r="L52" s="61">
        <v>4.5999999999999996</v>
      </c>
      <c r="M52" s="8">
        <v>4.43</v>
      </c>
      <c r="N52">
        <v>5.05</v>
      </c>
      <c r="O52" s="8">
        <v>4.37</v>
      </c>
      <c r="P52" s="8">
        <v>5.0599999999999996</v>
      </c>
      <c r="Q52" s="61">
        <v>4.5999999999999996</v>
      </c>
      <c r="R52" s="61"/>
      <c r="S52" s="8">
        <v>5.29</v>
      </c>
      <c r="T52" t="s">
        <v>51</v>
      </c>
      <c r="U52" t="s">
        <v>51</v>
      </c>
      <c r="V52" s="8"/>
    </row>
    <row r="53" spans="1:22" x14ac:dyDescent="0.25">
      <c r="A53" s="6">
        <v>24</v>
      </c>
      <c r="B53" s="21">
        <v>2</v>
      </c>
      <c r="C53" s="7">
        <v>1</v>
      </c>
      <c r="D53">
        <v>241</v>
      </c>
      <c r="E53" s="2" t="s">
        <v>12</v>
      </c>
      <c r="F53" s="2" t="s">
        <v>10</v>
      </c>
      <c r="G53" s="2" t="s">
        <v>33</v>
      </c>
      <c r="H53" s="2" t="s">
        <v>32</v>
      </c>
      <c r="I53" s="2" t="s">
        <v>30</v>
      </c>
      <c r="J53" s="2"/>
      <c r="K53" s="61">
        <v>5.7</v>
      </c>
      <c r="L53" s="61">
        <v>5.0999999999999996</v>
      </c>
      <c r="M53" s="8">
        <v>5.07</v>
      </c>
      <c r="N53">
        <v>5.52</v>
      </c>
      <c r="O53" s="8">
        <v>5.28</v>
      </c>
      <c r="P53" s="8">
        <v>5.73</v>
      </c>
      <c r="Q53" s="61">
        <v>6.09</v>
      </c>
      <c r="R53" s="61"/>
      <c r="S53" s="8">
        <v>5.94</v>
      </c>
      <c r="T53" t="s">
        <v>51</v>
      </c>
      <c r="U53" t="s">
        <v>51</v>
      </c>
      <c r="V53" s="8"/>
    </row>
    <row r="54" spans="1:22" x14ac:dyDescent="0.25">
      <c r="A54" s="6">
        <v>24</v>
      </c>
      <c r="B54" s="21">
        <v>2</v>
      </c>
      <c r="C54" s="7">
        <v>2</v>
      </c>
      <c r="D54">
        <v>242</v>
      </c>
      <c r="E54" s="2" t="s">
        <v>12</v>
      </c>
      <c r="F54" s="2" t="s">
        <v>10</v>
      </c>
      <c r="G54" s="2" t="s">
        <v>33</v>
      </c>
      <c r="H54" s="2" t="s">
        <v>30</v>
      </c>
      <c r="I54" s="2" t="s">
        <v>23</v>
      </c>
      <c r="J54" s="2"/>
      <c r="K54" s="61">
        <v>5.7</v>
      </c>
      <c r="L54" s="61">
        <v>5.0999999999999996</v>
      </c>
      <c r="M54" s="8">
        <v>5.0199999999999996</v>
      </c>
      <c r="N54">
        <v>5.7</v>
      </c>
      <c r="O54" s="8">
        <v>5.18</v>
      </c>
      <c r="P54" s="8">
        <v>5.8</v>
      </c>
      <c r="Q54" s="61">
        <v>6.09</v>
      </c>
      <c r="R54" s="61"/>
      <c r="S54" s="8">
        <v>6.05</v>
      </c>
      <c r="T54" t="s">
        <v>51</v>
      </c>
      <c r="U54" t="s">
        <v>51</v>
      </c>
      <c r="V54" s="8"/>
    </row>
    <row r="55" spans="1:22" x14ac:dyDescent="0.25">
      <c r="A55" s="6">
        <v>25</v>
      </c>
      <c r="B55" s="21">
        <v>2</v>
      </c>
      <c r="C55" s="7">
        <v>1</v>
      </c>
      <c r="D55">
        <v>251</v>
      </c>
      <c r="E55" s="2" t="s">
        <v>12</v>
      </c>
      <c r="F55" s="2" t="s">
        <v>9</v>
      </c>
      <c r="G55" s="2" t="s">
        <v>35</v>
      </c>
      <c r="H55" s="2" t="s">
        <v>30</v>
      </c>
      <c r="I55" s="2" t="s">
        <v>23</v>
      </c>
      <c r="J55" s="2"/>
      <c r="K55" s="61">
        <v>5.2</v>
      </c>
      <c r="L55" s="61">
        <v>5</v>
      </c>
      <c r="M55" s="8">
        <v>4.83</v>
      </c>
      <c r="N55">
        <v>5.52</v>
      </c>
      <c r="O55" s="8">
        <v>5.08</v>
      </c>
      <c r="P55" s="8">
        <v>5.46</v>
      </c>
      <c r="Q55" s="61">
        <v>5.48</v>
      </c>
      <c r="R55" s="61"/>
      <c r="S55" s="8">
        <v>5.62</v>
      </c>
      <c r="T55" t="s">
        <v>51</v>
      </c>
      <c r="U55" t="s">
        <v>51</v>
      </c>
      <c r="V55" s="8"/>
    </row>
    <row r="56" spans="1:22" x14ac:dyDescent="0.25">
      <c r="A56" s="6">
        <v>25</v>
      </c>
      <c r="B56" s="21">
        <v>2</v>
      </c>
      <c r="C56" s="7">
        <v>2</v>
      </c>
      <c r="D56">
        <v>252</v>
      </c>
      <c r="E56" s="2" t="s">
        <v>12</v>
      </c>
      <c r="F56" s="2" t="s">
        <v>9</v>
      </c>
      <c r="G56" s="2" t="s">
        <v>35</v>
      </c>
      <c r="H56" s="2" t="s">
        <v>32</v>
      </c>
      <c r="I56" s="2" t="s">
        <v>30</v>
      </c>
      <c r="J56" s="2"/>
      <c r="K56" s="61">
        <v>5.2</v>
      </c>
      <c r="L56" s="61">
        <v>5</v>
      </c>
      <c r="M56" s="8">
        <v>4.72</v>
      </c>
      <c r="N56">
        <v>5.61</v>
      </c>
      <c r="O56" s="8">
        <v>4.93</v>
      </c>
      <c r="P56" s="8">
        <v>5.38</v>
      </c>
      <c r="Q56" s="61">
        <v>5.48</v>
      </c>
      <c r="R56" s="61"/>
      <c r="S56" s="8">
        <v>5.25</v>
      </c>
      <c r="T56" t="s">
        <v>51</v>
      </c>
      <c r="U56" t="s">
        <v>51</v>
      </c>
      <c r="V56" s="8"/>
    </row>
    <row r="57" spans="1:22" x14ac:dyDescent="0.25">
      <c r="A57" s="6">
        <v>26</v>
      </c>
      <c r="B57" s="21">
        <v>2</v>
      </c>
      <c r="C57" s="7">
        <v>1</v>
      </c>
      <c r="D57">
        <v>261</v>
      </c>
      <c r="E57" s="2">
        <v>0</v>
      </c>
      <c r="F57" s="2" t="s">
        <v>30</v>
      </c>
      <c r="G57" s="2" t="s">
        <v>30</v>
      </c>
      <c r="H57" s="2" t="s">
        <v>30</v>
      </c>
      <c r="I57" s="2" t="s">
        <v>23</v>
      </c>
      <c r="J57" s="2"/>
      <c r="K57" s="61">
        <v>4.5</v>
      </c>
      <c r="L57" s="61">
        <v>4.4000000000000004</v>
      </c>
      <c r="M57" s="8">
        <v>4.2699999999999996</v>
      </c>
      <c r="N57">
        <v>4.8899999999999997</v>
      </c>
      <c r="O57" s="8">
        <v>4.16</v>
      </c>
      <c r="P57" s="8">
        <v>4.91</v>
      </c>
      <c r="Q57" s="61">
        <v>4.3</v>
      </c>
      <c r="R57" s="61"/>
      <c r="S57" s="8">
        <v>4.75</v>
      </c>
      <c r="T57" t="s">
        <v>51</v>
      </c>
      <c r="U57" t="s">
        <v>51</v>
      </c>
      <c r="V57" s="8"/>
    </row>
    <row r="58" spans="1:22" x14ac:dyDescent="0.25">
      <c r="A58" s="6">
        <v>26</v>
      </c>
      <c r="B58" s="21">
        <v>2</v>
      </c>
      <c r="C58" s="7">
        <v>2</v>
      </c>
      <c r="D58">
        <v>262</v>
      </c>
      <c r="E58" s="2">
        <v>0</v>
      </c>
      <c r="F58" s="2" t="s">
        <v>30</v>
      </c>
      <c r="G58" s="2" t="s">
        <v>30</v>
      </c>
      <c r="H58" s="2" t="s">
        <v>32</v>
      </c>
      <c r="I58" s="2" t="s">
        <v>30</v>
      </c>
      <c r="J58" s="2"/>
      <c r="K58" s="61">
        <v>4.5</v>
      </c>
      <c r="L58" s="61">
        <v>4.4000000000000004</v>
      </c>
      <c r="M58" s="8">
        <v>4.1500000000000004</v>
      </c>
      <c r="N58">
        <v>4.9800000000000004</v>
      </c>
      <c r="O58" s="8">
        <v>4.12</v>
      </c>
      <c r="P58" s="8">
        <v>4.68</v>
      </c>
      <c r="Q58" s="61">
        <v>4.3</v>
      </c>
      <c r="R58" s="61"/>
      <c r="S58" s="8">
        <v>4.6100000000000003</v>
      </c>
      <c r="T58" t="s">
        <v>51</v>
      </c>
      <c r="U58" t="s">
        <v>51</v>
      </c>
      <c r="V58" s="8"/>
    </row>
    <row r="59" spans="1:22" x14ac:dyDescent="0.25">
      <c r="A59" s="6">
        <v>27</v>
      </c>
      <c r="B59" s="21">
        <v>2</v>
      </c>
      <c r="C59" s="7">
        <v>1</v>
      </c>
      <c r="D59">
        <v>271</v>
      </c>
      <c r="E59" s="2" t="s">
        <v>14</v>
      </c>
      <c r="F59" s="2" t="s">
        <v>11</v>
      </c>
      <c r="G59" s="2" t="s">
        <v>34</v>
      </c>
      <c r="H59" s="2" t="s">
        <v>30</v>
      </c>
      <c r="I59" s="2" t="s">
        <v>23</v>
      </c>
      <c r="J59" s="2"/>
      <c r="K59" s="61">
        <v>7.4</v>
      </c>
      <c r="L59" s="61">
        <v>6.6</v>
      </c>
      <c r="M59" s="8">
        <v>6.36</v>
      </c>
      <c r="N59">
        <v>6.57</v>
      </c>
      <c r="O59" s="8">
        <v>7.14</v>
      </c>
      <c r="P59" s="8">
        <v>7.68</v>
      </c>
      <c r="Q59" s="61">
        <v>7.64</v>
      </c>
      <c r="R59" s="61"/>
      <c r="S59" s="8">
        <v>7.4</v>
      </c>
      <c r="T59" t="s">
        <v>51</v>
      </c>
      <c r="U59" t="s">
        <v>51</v>
      </c>
      <c r="V59" s="8"/>
    </row>
    <row r="60" spans="1:22" x14ac:dyDescent="0.25">
      <c r="A60" s="6">
        <v>27</v>
      </c>
      <c r="B60" s="21">
        <v>2</v>
      </c>
      <c r="C60" s="7">
        <v>2</v>
      </c>
      <c r="D60">
        <v>272</v>
      </c>
      <c r="E60" s="2" t="s">
        <v>14</v>
      </c>
      <c r="F60" s="2" t="s">
        <v>11</v>
      </c>
      <c r="G60" s="2" t="s">
        <v>34</v>
      </c>
      <c r="H60" s="2" t="s">
        <v>32</v>
      </c>
      <c r="I60" s="2" t="s">
        <v>30</v>
      </c>
      <c r="J60" s="2"/>
      <c r="K60" s="61">
        <v>7.4</v>
      </c>
      <c r="L60" s="61">
        <v>6.6</v>
      </c>
      <c r="M60" s="8">
        <v>6.46</v>
      </c>
      <c r="N60">
        <v>6.56</v>
      </c>
      <c r="O60" s="8">
        <v>6.8</v>
      </c>
      <c r="P60" s="8">
        <v>7.68</v>
      </c>
      <c r="Q60" s="61">
        <v>7.64</v>
      </c>
      <c r="R60" s="61"/>
      <c r="S60" s="8">
        <v>8.01</v>
      </c>
      <c r="T60" t="s">
        <v>51</v>
      </c>
      <c r="U60" t="s">
        <v>51</v>
      </c>
      <c r="V60" s="8"/>
    </row>
    <row r="61" spans="1:22" x14ac:dyDescent="0.25">
      <c r="A61" s="6">
        <v>28</v>
      </c>
      <c r="B61" s="21">
        <v>2</v>
      </c>
      <c r="C61" s="7">
        <v>1</v>
      </c>
      <c r="D61">
        <v>281</v>
      </c>
      <c r="E61" s="2" t="s">
        <v>14</v>
      </c>
      <c r="F61" s="2" t="s">
        <v>9</v>
      </c>
      <c r="G61" s="2" t="s">
        <v>35</v>
      </c>
      <c r="H61" s="2" t="s">
        <v>30</v>
      </c>
      <c r="I61" s="2" t="s">
        <v>30</v>
      </c>
      <c r="J61" s="2"/>
      <c r="K61" s="61">
        <v>7.2</v>
      </c>
      <c r="L61" s="61">
        <v>6.5</v>
      </c>
      <c r="M61" s="8">
        <v>6.13</v>
      </c>
      <c r="N61">
        <v>6.77</v>
      </c>
      <c r="O61" s="8">
        <v>6.83</v>
      </c>
      <c r="P61" s="8">
        <v>7.24</v>
      </c>
      <c r="Q61" s="61">
        <v>7.59</v>
      </c>
      <c r="R61" s="61"/>
      <c r="S61" s="8">
        <v>7.52</v>
      </c>
      <c r="T61" t="s">
        <v>51</v>
      </c>
      <c r="U61" t="s">
        <v>51</v>
      </c>
      <c r="V61" s="8"/>
    </row>
    <row r="62" spans="1:22" x14ac:dyDescent="0.25">
      <c r="A62" s="6">
        <v>28</v>
      </c>
      <c r="B62" s="21">
        <v>2</v>
      </c>
      <c r="C62" s="7">
        <v>2</v>
      </c>
      <c r="D62">
        <v>282</v>
      </c>
      <c r="E62" s="2" t="s">
        <v>14</v>
      </c>
      <c r="F62" s="2" t="s">
        <v>9</v>
      </c>
      <c r="G62" s="2" t="s">
        <v>35</v>
      </c>
      <c r="H62" s="2" t="s">
        <v>32</v>
      </c>
      <c r="I62" s="2" t="s">
        <v>23</v>
      </c>
      <c r="J62" s="2"/>
      <c r="K62" s="61">
        <v>7.2</v>
      </c>
      <c r="L62" s="61">
        <v>6.5</v>
      </c>
      <c r="M62" s="8">
        <v>6.28</v>
      </c>
      <c r="N62">
        <v>6.8</v>
      </c>
      <c r="O62" s="8">
        <v>6.98</v>
      </c>
      <c r="P62" s="8">
        <v>7.56</v>
      </c>
      <c r="Q62" s="61">
        <v>7.59</v>
      </c>
      <c r="R62" s="61"/>
      <c r="S62" s="8">
        <v>7.98</v>
      </c>
      <c r="T62" t="s">
        <v>51</v>
      </c>
      <c r="U62" t="s">
        <v>51</v>
      </c>
      <c r="V62" s="8"/>
    </row>
    <row r="63" spans="1:22" x14ac:dyDescent="0.25">
      <c r="A63" s="6">
        <v>29</v>
      </c>
      <c r="B63" s="21">
        <v>2</v>
      </c>
      <c r="C63" s="7">
        <v>1</v>
      </c>
      <c r="D63">
        <v>291</v>
      </c>
      <c r="E63" s="2">
        <v>0</v>
      </c>
      <c r="F63" s="2" t="s">
        <v>11</v>
      </c>
      <c r="G63" s="2" t="s">
        <v>34</v>
      </c>
      <c r="H63" s="2" t="s">
        <v>32</v>
      </c>
      <c r="I63" s="2" t="s">
        <v>23</v>
      </c>
      <c r="J63" s="2"/>
      <c r="K63" s="61">
        <v>4.4000000000000004</v>
      </c>
      <c r="L63" s="61">
        <v>4.2</v>
      </c>
      <c r="M63" s="8">
        <v>4.12</v>
      </c>
      <c r="N63">
        <v>5.01</v>
      </c>
      <c r="O63" s="8">
        <v>4.2</v>
      </c>
      <c r="P63" s="8">
        <v>4.7300000000000004</v>
      </c>
      <c r="Q63" s="61">
        <v>4.26</v>
      </c>
      <c r="R63" s="61"/>
      <c r="S63" s="8">
        <v>5.72</v>
      </c>
      <c r="T63" t="s">
        <v>51</v>
      </c>
      <c r="U63" t="s">
        <v>51</v>
      </c>
      <c r="V63" s="8"/>
    </row>
    <row r="64" spans="1:22" x14ac:dyDescent="0.25">
      <c r="A64" s="6">
        <v>29</v>
      </c>
      <c r="B64" s="21">
        <v>2</v>
      </c>
      <c r="C64" s="7">
        <v>2</v>
      </c>
      <c r="D64">
        <v>292</v>
      </c>
      <c r="E64" s="2">
        <v>0</v>
      </c>
      <c r="F64" s="2" t="s">
        <v>11</v>
      </c>
      <c r="G64" s="2" t="s">
        <v>34</v>
      </c>
      <c r="H64" s="2" t="s">
        <v>30</v>
      </c>
      <c r="I64" s="2" t="s">
        <v>30</v>
      </c>
      <c r="J64" s="2"/>
      <c r="K64" s="61">
        <v>4.4000000000000004</v>
      </c>
      <c r="L64" s="61">
        <v>4.2</v>
      </c>
      <c r="M64" s="8">
        <v>3.97</v>
      </c>
      <c r="N64">
        <v>4.78</v>
      </c>
      <c r="O64" s="8">
        <v>4.0599999999999996</v>
      </c>
      <c r="P64" s="8">
        <v>4.58</v>
      </c>
      <c r="Q64" s="61">
        <v>4.26</v>
      </c>
      <c r="R64" s="61"/>
      <c r="S64" s="8">
        <v>4.74</v>
      </c>
      <c r="T64" t="s">
        <v>51</v>
      </c>
      <c r="U64" t="s">
        <v>51</v>
      </c>
      <c r="V64" s="8"/>
    </row>
    <row r="65" spans="1:22" x14ac:dyDescent="0.25">
      <c r="A65" s="6">
        <v>30</v>
      </c>
      <c r="B65" s="21">
        <v>2</v>
      </c>
      <c r="C65" s="7">
        <v>1</v>
      </c>
      <c r="D65">
        <v>301</v>
      </c>
      <c r="E65" s="2" t="s">
        <v>12</v>
      </c>
      <c r="F65" s="2" t="s">
        <v>30</v>
      </c>
      <c r="G65" s="2" t="s">
        <v>30</v>
      </c>
      <c r="H65" s="2" t="s">
        <v>30</v>
      </c>
      <c r="I65" s="2" t="s">
        <v>30</v>
      </c>
      <c r="J65" s="2"/>
      <c r="K65" s="61">
        <v>5.2</v>
      </c>
      <c r="L65" s="61">
        <v>4.7</v>
      </c>
      <c r="M65" s="8">
        <v>6.66</v>
      </c>
      <c r="N65">
        <v>5.25</v>
      </c>
      <c r="O65" s="8">
        <v>4.84</v>
      </c>
      <c r="P65" s="8">
        <v>5.32</v>
      </c>
      <c r="Q65" s="61">
        <v>5.26</v>
      </c>
      <c r="R65" s="61"/>
      <c r="S65" s="8">
        <v>5.49</v>
      </c>
      <c r="T65" t="s">
        <v>51</v>
      </c>
      <c r="U65" t="s">
        <v>51</v>
      </c>
      <c r="V65" s="8"/>
    </row>
    <row r="66" spans="1:22" x14ac:dyDescent="0.25">
      <c r="A66" s="6">
        <v>30</v>
      </c>
      <c r="B66" s="21">
        <v>2</v>
      </c>
      <c r="C66" s="7">
        <v>2</v>
      </c>
      <c r="D66">
        <v>302</v>
      </c>
      <c r="E66" s="2" t="s">
        <v>12</v>
      </c>
      <c r="F66" s="2" t="s">
        <v>30</v>
      </c>
      <c r="G66" s="2" t="s">
        <v>30</v>
      </c>
      <c r="H66" s="2" t="s">
        <v>32</v>
      </c>
      <c r="I66" s="2" t="s">
        <v>23</v>
      </c>
      <c r="J66" s="2"/>
      <c r="K66" s="61">
        <v>5.2</v>
      </c>
      <c r="L66" s="61">
        <v>4.7</v>
      </c>
      <c r="M66" s="8">
        <v>4.37</v>
      </c>
      <c r="N66">
        <v>5.08</v>
      </c>
      <c r="O66" s="8">
        <v>4.5599999999999996</v>
      </c>
      <c r="P66" s="8">
        <v>5.21</v>
      </c>
      <c r="Q66" s="61">
        <v>5.26</v>
      </c>
      <c r="R66" s="61"/>
      <c r="S66" s="8">
        <v>5.22</v>
      </c>
      <c r="T66" t="s">
        <v>51</v>
      </c>
      <c r="U66" t="s">
        <v>51</v>
      </c>
      <c r="V66" s="8"/>
    </row>
    <row r="67" spans="1:22" x14ac:dyDescent="0.25">
      <c r="A67" s="6">
        <v>31</v>
      </c>
      <c r="B67" s="21">
        <v>2</v>
      </c>
      <c r="C67" s="7">
        <v>1</v>
      </c>
      <c r="D67">
        <v>311</v>
      </c>
      <c r="E67" s="2" t="s">
        <v>14</v>
      </c>
      <c r="F67" s="2" t="s">
        <v>10</v>
      </c>
      <c r="G67" s="2" t="s">
        <v>33</v>
      </c>
      <c r="H67" s="2" t="s">
        <v>30</v>
      </c>
      <c r="I67" s="2" t="s">
        <v>30</v>
      </c>
      <c r="J67" s="2"/>
      <c r="K67" s="61">
        <v>7.1</v>
      </c>
      <c r="L67" s="61">
        <v>6.6</v>
      </c>
      <c r="M67" s="8">
        <v>6.13</v>
      </c>
      <c r="N67">
        <v>6.63</v>
      </c>
      <c r="O67" s="8">
        <v>6.85</v>
      </c>
      <c r="P67" s="8">
        <v>7.26</v>
      </c>
      <c r="Q67" s="61">
        <v>7.62</v>
      </c>
      <c r="R67" s="61"/>
      <c r="S67" s="8">
        <v>7.96</v>
      </c>
      <c r="T67" t="s">
        <v>51</v>
      </c>
      <c r="U67" t="s">
        <v>51</v>
      </c>
      <c r="V67" s="8"/>
    </row>
    <row r="68" spans="1:22" x14ac:dyDescent="0.25">
      <c r="A68" s="6">
        <v>31</v>
      </c>
      <c r="B68" s="21">
        <v>2</v>
      </c>
      <c r="C68" s="7">
        <v>2</v>
      </c>
      <c r="D68">
        <v>312</v>
      </c>
      <c r="E68" s="2" t="s">
        <v>14</v>
      </c>
      <c r="F68" s="2" t="s">
        <v>10</v>
      </c>
      <c r="G68" s="2" t="s">
        <v>33</v>
      </c>
      <c r="H68" s="2" t="s">
        <v>32</v>
      </c>
      <c r="I68" s="2" t="s">
        <v>23</v>
      </c>
      <c r="J68" s="2"/>
      <c r="K68" s="61">
        <v>7.1</v>
      </c>
      <c r="L68" s="61">
        <v>6.6</v>
      </c>
      <c r="M68" s="8">
        <v>6.24</v>
      </c>
      <c r="N68">
        <v>6.8</v>
      </c>
      <c r="O68" s="8">
        <v>6.95</v>
      </c>
      <c r="P68" s="8">
        <v>7.7</v>
      </c>
      <c r="Q68" s="61">
        <v>7.62</v>
      </c>
      <c r="R68" s="61"/>
      <c r="S68" s="8">
        <v>8.08</v>
      </c>
      <c r="T68" t="s">
        <v>51</v>
      </c>
      <c r="U68" t="s">
        <v>51</v>
      </c>
      <c r="V68" s="8"/>
    </row>
    <row r="69" spans="1:22" x14ac:dyDescent="0.25">
      <c r="A69" s="6">
        <v>32</v>
      </c>
      <c r="B69" s="21">
        <v>2</v>
      </c>
      <c r="C69" s="7">
        <v>1</v>
      </c>
      <c r="D69">
        <v>321</v>
      </c>
      <c r="E69" s="2" t="s">
        <v>14</v>
      </c>
      <c r="F69" s="2" t="s">
        <v>30</v>
      </c>
      <c r="G69" s="2" t="s">
        <v>30</v>
      </c>
      <c r="H69" s="2" t="s">
        <v>32</v>
      </c>
      <c r="I69" s="2" t="s">
        <v>30</v>
      </c>
      <c r="J69" s="2"/>
      <c r="K69" s="61">
        <v>7.3</v>
      </c>
      <c r="L69" s="61">
        <v>6.7</v>
      </c>
      <c r="M69" s="8">
        <v>6.27</v>
      </c>
      <c r="N69">
        <v>6.75</v>
      </c>
      <c r="O69" s="8">
        <v>6.9</v>
      </c>
      <c r="P69" s="8">
        <v>7.68</v>
      </c>
      <c r="Q69" s="61">
        <v>7.73</v>
      </c>
      <c r="R69" s="61"/>
      <c r="S69" s="8">
        <v>8.1</v>
      </c>
      <c r="T69" t="s">
        <v>51</v>
      </c>
      <c r="U69" t="s">
        <v>51</v>
      </c>
      <c r="V69" s="8"/>
    </row>
    <row r="70" spans="1:22" x14ac:dyDescent="0.25">
      <c r="A70" s="6">
        <v>32</v>
      </c>
      <c r="B70" s="21">
        <v>2</v>
      </c>
      <c r="C70" s="7">
        <v>2</v>
      </c>
      <c r="D70">
        <v>322</v>
      </c>
      <c r="E70" s="2" t="s">
        <v>14</v>
      </c>
      <c r="F70" s="2" t="s">
        <v>30</v>
      </c>
      <c r="G70" s="2" t="s">
        <v>30</v>
      </c>
      <c r="H70" s="2" t="s">
        <v>30</v>
      </c>
      <c r="I70" s="2" t="s">
        <v>23</v>
      </c>
      <c r="J70" s="2"/>
      <c r="K70" s="61">
        <v>7.3</v>
      </c>
      <c r="L70" s="61">
        <v>6.7</v>
      </c>
      <c r="M70" s="8">
        <v>6.46</v>
      </c>
      <c r="N70">
        <v>6.86</v>
      </c>
      <c r="O70" s="8">
        <v>7.01</v>
      </c>
      <c r="P70" s="8">
        <v>7.68</v>
      </c>
      <c r="Q70" s="61">
        <v>7.73</v>
      </c>
      <c r="R70" s="61"/>
      <c r="S70" s="8">
        <v>8.11</v>
      </c>
      <c r="T70" t="s">
        <v>51</v>
      </c>
      <c r="U70" t="s">
        <v>51</v>
      </c>
      <c r="V70" s="8"/>
    </row>
    <row r="72" spans="1:22" x14ac:dyDescent="0.25">
      <c r="A72" s="1" t="s">
        <v>6</v>
      </c>
      <c r="B72" s="20"/>
      <c r="C72" s="28"/>
    </row>
    <row r="73" spans="1:22" x14ac:dyDescent="0.25">
      <c r="A73" t="s">
        <v>30</v>
      </c>
      <c r="B73" s="29">
        <v>0</v>
      </c>
      <c r="C73" s="29"/>
      <c r="E73" s="29">
        <v>0</v>
      </c>
      <c r="M73" s="8">
        <f>AVERAGE(M64,M63,M58,M57,M52,M51,M46,M45,M26,M25,M16,M15,M10,M9,M8,M7)</f>
        <v>4.2368749999999995</v>
      </c>
      <c r="N73" s="8">
        <f>AVERAGE(N64,N63,N58,N57,N52,N51,N46,N45,N26,N25,N16,N15,N10,N9,N8,N7)</f>
        <v>4.9162500000000007</v>
      </c>
      <c r="O73" s="8">
        <f>AVERAGE(O64,O63,O58,O57,O52,O51,O46,O45,O26,O25,O16,O15,O10,O9,O8,O7)</f>
        <v>4.1981249999999992</v>
      </c>
      <c r="P73" s="8">
        <f>AVERAGE(P64,P63,P58,P57,P52,P51,P46,P45,P26,P25,P16,P15,P10,P9,P8,P7)</f>
        <v>4.74125</v>
      </c>
      <c r="Q73" s="8"/>
      <c r="R73" s="8"/>
      <c r="S73" s="8">
        <f>AVERAGE(S64,S63,S58,S57,S52,S51,S46,S45,S26,S25,S16,S15,S10,S9,S8,S7)</f>
        <v>4.7856249999999996</v>
      </c>
    </row>
    <row r="74" spans="1:22" x14ac:dyDescent="0.25">
      <c r="A74" t="s">
        <v>18</v>
      </c>
      <c r="B74" s="29" t="s">
        <v>12</v>
      </c>
      <c r="C74" s="29"/>
      <c r="E74" s="29" t="s">
        <v>12</v>
      </c>
      <c r="M74" s="8">
        <f>AVERAGE(M66,M65,M56,M55,M54,M53,M50,M49,M30,M29,M28,M27,M20,M19,M14,M13)</f>
        <v>4.9250000000000007</v>
      </c>
      <c r="N74" s="8">
        <f>AVERAGE(N66,N65,N56,N55,N54,N53,N50,N49,N30,N29,N28,N27,N20,N19,N14,N13)</f>
        <v>5.3787500000000001</v>
      </c>
      <c r="O74" s="8">
        <f t="shared" ref="O74:S74" si="0">AVERAGE(O66,O65,O56,O55,O54,O53,O50,O49,O30,O29,O28,O27,O20,O19,O14,O13)</f>
        <v>4.911249999999999</v>
      </c>
      <c r="P74" s="8">
        <f t="shared" si="0"/>
        <v>5.4075000000000006</v>
      </c>
      <c r="Q74" s="8"/>
      <c r="R74" s="8"/>
      <c r="S74" s="8">
        <f t="shared" si="0"/>
        <v>5.6862499999999994</v>
      </c>
    </row>
    <row r="75" spans="1:22" x14ac:dyDescent="0.25">
      <c r="A75" t="s">
        <v>16</v>
      </c>
      <c r="B75" s="29" t="s">
        <v>13</v>
      </c>
      <c r="C75" s="29"/>
      <c r="E75" s="29" t="s">
        <v>13</v>
      </c>
      <c r="M75" s="8">
        <f>AVERAGE(M48,M47,M44,M43,M42,M41,M40,M39,M38,M37,M32,M31,M24,M23,M18,M17)</f>
        <v>5.2981249999999989</v>
      </c>
      <c r="N75" s="8">
        <f>AVERAGE(N48,N47,N44,N43,N42,N41,N40,N39,N38,N37,N32,N31,N24,N23,N18,N17)</f>
        <v>5.9256249999999993</v>
      </c>
      <c r="O75" s="8">
        <f t="shared" ref="O75:S75" si="1">AVERAGE(O48,O47,O44,O43,O42,O41,O40,O39,O38,O37,O32,O31,O24,O23,O18,O17)</f>
        <v>5.9787499999999998</v>
      </c>
      <c r="P75" s="8">
        <f t="shared" si="1"/>
        <v>6.3018749999999999</v>
      </c>
      <c r="Q75" s="8"/>
      <c r="R75" s="8"/>
      <c r="S75" s="8">
        <f t="shared" si="1"/>
        <v>6.4193749999999996</v>
      </c>
    </row>
    <row r="76" spans="1:22" x14ac:dyDescent="0.25">
      <c r="A76" t="s">
        <v>17</v>
      </c>
      <c r="B76" s="29" t="s">
        <v>14</v>
      </c>
      <c r="C76" s="29"/>
      <c r="E76" s="29" t="s">
        <v>14</v>
      </c>
      <c r="M76" s="8">
        <f>AVERAGE(M70,M69,M68,M67,M62,M61,M60,M59,M36,M35,M34,M33,M22,M21,M12,M11)</f>
        <v>6.3356249999999994</v>
      </c>
      <c r="N76" s="8">
        <f>AVERAGE(N70,N69,N68,N67,N62,N61,N60,N59,N36,N35,N34,N33,N22,N21,N12,N11)</f>
        <v>6.7331249999999994</v>
      </c>
      <c r="O76" s="8">
        <f t="shared" ref="O76:S76" si="2">AVERAGE(O70,O69,O68,O67,O62,O61,O60,O59,O36,O35,O34,O33,O22,O21,O12,O11)</f>
        <v>6.9556249999999986</v>
      </c>
      <c r="P76" s="8">
        <f t="shared" si="2"/>
        <v>7.5293749999999999</v>
      </c>
      <c r="Q76" s="8"/>
      <c r="R76" s="8"/>
      <c r="S76" s="8">
        <f t="shared" si="2"/>
        <v>7.99125</v>
      </c>
    </row>
    <row r="77" spans="1:22" x14ac:dyDescent="0.25">
      <c r="A77" t="s">
        <v>19</v>
      </c>
      <c r="B77" s="65"/>
      <c r="C77" s="65"/>
      <c r="E77" s="65"/>
      <c r="M77" s="8">
        <f>AVERAGE(M7:M70)</f>
        <v>5.1989062499999994</v>
      </c>
      <c r="N77" s="8">
        <f t="shared" ref="N77:P77" si="3">AVERAGE(N7:N70)</f>
        <v>5.7384374999999981</v>
      </c>
      <c r="O77" s="8">
        <f t="shared" si="3"/>
        <v>5.5109374999999998</v>
      </c>
      <c r="P77" s="8">
        <f t="shared" si="3"/>
        <v>5.9950000000000001</v>
      </c>
      <c r="Q77" s="8"/>
      <c r="R77" s="8"/>
      <c r="S77" s="8">
        <f t="shared" ref="S77" si="4">AVERAGE(S7:S70)</f>
        <v>6.2206250000000027</v>
      </c>
    </row>
    <row r="78" spans="1:22" x14ac:dyDescent="0.25">
      <c r="B78" s="65"/>
      <c r="C78" s="65"/>
      <c r="E78" s="65"/>
      <c r="M78" s="8"/>
      <c r="N78" s="8"/>
      <c r="O78" s="8"/>
      <c r="P78" s="8"/>
      <c r="Q78" s="8"/>
      <c r="R78" s="8"/>
      <c r="S78" s="8"/>
    </row>
    <row r="79" spans="1:22" x14ac:dyDescent="0.25">
      <c r="A79" t="s">
        <v>0</v>
      </c>
      <c r="B79" s="5" t="s">
        <v>5</v>
      </c>
      <c r="E79" s="65"/>
      <c r="M79" s="8"/>
      <c r="N79" s="8"/>
      <c r="O79" s="8"/>
      <c r="P79" s="8"/>
      <c r="Q79" s="8"/>
      <c r="R79" s="8"/>
      <c r="S79" s="8"/>
    </row>
    <row r="80" spans="1:22" x14ac:dyDescent="0.25">
      <c r="A80" t="s">
        <v>51</v>
      </c>
      <c r="B80" s="2" t="s">
        <v>54</v>
      </c>
      <c r="N80" s="8"/>
      <c r="O80" s="8"/>
      <c r="P80" s="8"/>
      <c r="Q80" s="8"/>
      <c r="R80" s="8"/>
      <c r="S80" s="8"/>
    </row>
    <row r="81" spans="1:20" x14ac:dyDescent="0.25">
      <c r="B81" s="2"/>
      <c r="M81" s="8"/>
      <c r="N81" s="8"/>
      <c r="O81" s="8"/>
      <c r="P81" s="8"/>
      <c r="Q81" s="8"/>
      <c r="R81" s="8"/>
      <c r="S81" s="8"/>
    </row>
    <row r="82" spans="1:20" x14ac:dyDescent="0.25">
      <c r="A82" s="50" t="s">
        <v>121</v>
      </c>
      <c r="M82" s="8"/>
      <c r="N82" s="8"/>
      <c r="O82" s="8"/>
      <c r="P82" s="8"/>
      <c r="Q82" s="8"/>
      <c r="R82" s="8"/>
      <c r="S82" s="8"/>
      <c r="T82" s="8"/>
    </row>
    <row r="83" spans="1:20" x14ac:dyDescent="0.25">
      <c r="A83" t="s">
        <v>132</v>
      </c>
      <c r="M83" s="8"/>
      <c r="N83" s="8"/>
      <c r="O83" s="8"/>
      <c r="P83" s="8"/>
      <c r="Q83" s="8"/>
      <c r="R83" s="8"/>
      <c r="S83" s="8"/>
      <c r="T83" s="8"/>
    </row>
    <row r="84" spans="1:20" x14ac:dyDescent="0.25">
      <c r="M84" s="8"/>
      <c r="N84" s="8"/>
      <c r="O84" s="8"/>
      <c r="P84" s="8"/>
      <c r="Q84" s="8"/>
      <c r="R84" s="8"/>
      <c r="S84" s="8"/>
      <c r="T84" s="8"/>
    </row>
    <row r="85" spans="1:20" x14ac:dyDescent="0.25">
      <c r="M85" s="8"/>
      <c r="N85" s="8"/>
      <c r="O85" s="8"/>
      <c r="P85" s="8"/>
      <c r="Q85" s="8"/>
      <c r="R85" s="8"/>
      <c r="S85" s="8"/>
      <c r="T85" s="8"/>
    </row>
    <row r="86" spans="1:20" x14ac:dyDescent="0.25">
      <c r="M86" s="8"/>
      <c r="N86" s="8"/>
      <c r="O86" s="8"/>
      <c r="P86" s="8"/>
      <c r="Q86" s="8"/>
      <c r="R86" s="8"/>
      <c r="S86" s="8"/>
      <c r="T86" s="8"/>
    </row>
  </sheetData>
  <mergeCells count="2">
    <mergeCell ref="S4:U4"/>
    <mergeCell ref="E4:I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topLeftCell="A19" workbookViewId="0">
      <selection activeCell="Q27" sqref="Q27"/>
    </sheetView>
  </sheetViews>
  <sheetFormatPr defaultRowHeight="15" x14ac:dyDescent="0.25"/>
  <cols>
    <col min="1" max="1" width="12.7109375" customWidth="1"/>
    <col min="2" max="2" width="9.85546875" customWidth="1"/>
    <col min="3" max="3" width="8" customWidth="1"/>
    <col min="4" max="4" width="10.28515625" customWidth="1"/>
    <col min="5" max="5" width="13.28515625" customWidth="1"/>
    <col min="6" max="6" width="7.140625" customWidth="1"/>
    <col min="7" max="7" width="6.42578125" customWidth="1"/>
    <col min="8" max="8" width="5.7109375" customWidth="1"/>
    <col min="9" max="9" width="7.7109375" customWidth="1"/>
    <col min="10" max="10" width="11.140625" customWidth="1"/>
    <col min="11" max="11" width="10.85546875" customWidth="1"/>
    <col min="12" max="12" width="7.28515625" customWidth="1"/>
    <col min="13" max="13" width="6.140625" customWidth="1"/>
    <col min="14" max="14" width="5.5703125" customWidth="1"/>
    <col min="15" max="15" width="7.140625" customWidth="1"/>
  </cols>
  <sheetData>
    <row r="1" spans="1:20" x14ac:dyDescent="0.25">
      <c r="A1" s="1" t="s">
        <v>56</v>
      </c>
      <c r="G1" s="1" t="s">
        <v>57</v>
      </c>
    </row>
    <row r="2" spans="1:20" ht="12.7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75" t="s">
        <v>58</v>
      </c>
      <c r="M2" s="75"/>
      <c r="N2" s="75" t="s">
        <v>59</v>
      </c>
      <c r="O2" s="75"/>
      <c r="P2" s="33"/>
    </row>
    <row r="3" spans="1:20" ht="12" customHeight="1" x14ac:dyDescent="0.25">
      <c r="A3" s="34"/>
      <c r="B3" s="75" t="s">
        <v>60</v>
      </c>
      <c r="C3" s="75"/>
      <c r="D3" s="75" t="s">
        <v>61</v>
      </c>
      <c r="E3" s="75"/>
      <c r="F3" s="75" t="s">
        <v>62</v>
      </c>
      <c r="G3" s="75"/>
      <c r="H3" s="75"/>
      <c r="I3" s="75"/>
      <c r="J3" s="75" t="s">
        <v>63</v>
      </c>
      <c r="K3" s="75"/>
      <c r="L3" s="75" t="s">
        <v>64</v>
      </c>
      <c r="M3" s="75"/>
      <c r="N3" s="75" t="s">
        <v>65</v>
      </c>
      <c r="O3" s="75"/>
      <c r="P3" s="33"/>
    </row>
    <row r="4" spans="1:20" ht="12" customHeight="1" x14ac:dyDescent="0.25">
      <c r="A4" s="35" t="s">
        <v>66</v>
      </c>
      <c r="B4" s="36" t="s">
        <v>67</v>
      </c>
      <c r="C4" s="36" t="s">
        <v>68</v>
      </c>
      <c r="D4" s="37" t="s">
        <v>67</v>
      </c>
      <c r="E4" s="37" t="s">
        <v>68</v>
      </c>
      <c r="F4" s="77" t="s">
        <v>69</v>
      </c>
      <c r="G4" s="77"/>
      <c r="H4" s="77" t="s">
        <v>10</v>
      </c>
      <c r="I4" s="77"/>
      <c r="J4" s="37" t="s">
        <v>67</v>
      </c>
      <c r="K4" s="37" t="s">
        <v>68</v>
      </c>
      <c r="L4" s="35" t="s">
        <v>70</v>
      </c>
      <c r="M4" s="35" t="s">
        <v>71</v>
      </c>
      <c r="N4" s="35" t="s">
        <v>72</v>
      </c>
      <c r="O4" s="35" t="s">
        <v>73</v>
      </c>
      <c r="P4" s="33"/>
      <c r="Q4" s="73"/>
      <c r="R4" s="73"/>
      <c r="S4" s="73"/>
      <c r="T4" s="73"/>
    </row>
    <row r="5" spans="1:20" ht="12" customHeight="1" x14ac:dyDescent="0.25">
      <c r="A5" s="38">
        <v>1962</v>
      </c>
      <c r="B5" s="38">
        <v>0</v>
      </c>
      <c r="C5" s="38">
        <v>0</v>
      </c>
      <c r="D5" s="38"/>
      <c r="E5" s="38"/>
      <c r="F5" s="76">
        <v>0</v>
      </c>
      <c r="G5" s="76"/>
      <c r="H5" s="76">
        <v>27.5</v>
      </c>
      <c r="I5" s="76"/>
      <c r="J5" s="39">
        <v>22720</v>
      </c>
      <c r="K5" s="39">
        <v>22720</v>
      </c>
      <c r="L5" s="38">
        <v>0</v>
      </c>
      <c r="M5" s="38">
        <v>104</v>
      </c>
      <c r="N5" s="33"/>
      <c r="O5" s="33"/>
      <c r="P5" s="33"/>
      <c r="Q5" s="29"/>
      <c r="R5" s="29"/>
      <c r="S5" s="29"/>
      <c r="T5" s="29"/>
    </row>
    <row r="6" spans="1:20" ht="12" customHeight="1" x14ac:dyDescent="0.25">
      <c r="A6" s="38">
        <v>1963</v>
      </c>
      <c r="B6" s="38">
        <v>0</v>
      </c>
      <c r="C6" s="38">
        <v>0</v>
      </c>
      <c r="D6" s="38"/>
      <c r="E6" s="38"/>
      <c r="F6" s="76">
        <v>0</v>
      </c>
      <c r="G6" s="76"/>
      <c r="H6" s="76">
        <v>27.5</v>
      </c>
      <c r="I6" s="76"/>
      <c r="J6" s="39">
        <v>23104</v>
      </c>
      <c r="K6" s="39">
        <v>23083</v>
      </c>
      <c r="L6" s="38">
        <v>0</v>
      </c>
      <c r="M6" s="38">
        <v>104</v>
      </c>
      <c r="N6" s="33"/>
      <c r="O6" s="33"/>
      <c r="P6" s="33"/>
    </row>
    <row r="7" spans="1:20" ht="12" customHeight="1" x14ac:dyDescent="0.25">
      <c r="A7" s="38">
        <v>1964</v>
      </c>
      <c r="B7" s="38">
        <v>32</v>
      </c>
      <c r="C7" s="38">
        <v>32</v>
      </c>
      <c r="D7" s="38" t="s">
        <v>74</v>
      </c>
      <c r="E7" s="38" t="s">
        <v>74</v>
      </c>
      <c r="F7" s="76">
        <v>0</v>
      </c>
      <c r="G7" s="76"/>
      <c r="H7" s="76">
        <v>27.5</v>
      </c>
      <c r="I7" s="76"/>
      <c r="J7" s="39">
        <v>23422</v>
      </c>
      <c r="K7" s="39">
        <v>23323</v>
      </c>
      <c r="L7" s="38">
        <v>0</v>
      </c>
      <c r="M7" s="38">
        <v>104</v>
      </c>
      <c r="N7" s="33"/>
      <c r="O7" s="33"/>
      <c r="P7" s="33"/>
      <c r="Q7" s="29"/>
      <c r="R7" s="29"/>
    </row>
    <row r="8" spans="1:20" ht="12" customHeight="1" x14ac:dyDescent="0.25">
      <c r="A8" s="38">
        <v>1965</v>
      </c>
      <c r="B8" s="38">
        <v>63</v>
      </c>
      <c r="C8" s="38">
        <v>63</v>
      </c>
      <c r="D8" s="38" t="s">
        <v>74</v>
      </c>
      <c r="E8" s="38" t="s">
        <v>74</v>
      </c>
      <c r="F8" s="76">
        <v>0</v>
      </c>
      <c r="G8" s="76"/>
      <c r="H8" s="76">
        <v>27.5</v>
      </c>
      <c r="I8" s="76"/>
      <c r="J8" s="39">
        <v>23802</v>
      </c>
      <c r="K8" s="39">
        <v>23830</v>
      </c>
      <c r="L8" s="38">
        <v>0</v>
      </c>
      <c r="M8" s="38">
        <v>104</v>
      </c>
      <c r="N8" s="33"/>
      <c r="O8" s="33"/>
      <c r="P8" s="33"/>
      <c r="Q8" s="29"/>
      <c r="R8" s="29"/>
    </row>
    <row r="9" spans="1:20" ht="12" customHeight="1" x14ac:dyDescent="0.25">
      <c r="A9" s="38">
        <v>1966</v>
      </c>
      <c r="B9" s="38">
        <v>63</v>
      </c>
      <c r="C9" s="38">
        <v>126</v>
      </c>
      <c r="D9" s="38" t="s">
        <v>74</v>
      </c>
      <c r="E9" s="38" t="s">
        <v>75</v>
      </c>
      <c r="F9" s="76">
        <v>0</v>
      </c>
      <c r="G9" s="76"/>
      <c r="H9" s="76">
        <v>27.5</v>
      </c>
      <c r="I9" s="76"/>
      <c r="J9" s="39">
        <v>24180</v>
      </c>
      <c r="K9" s="39">
        <v>24176</v>
      </c>
      <c r="L9" s="38">
        <v>0</v>
      </c>
      <c r="M9" s="38">
        <v>104</v>
      </c>
      <c r="N9" s="33"/>
      <c r="O9" s="33"/>
      <c r="P9" s="33"/>
      <c r="Q9" s="29"/>
      <c r="R9" s="29"/>
    </row>
    <row r="10" spans="1:20" ht="12" customHeight="1" x14ac:dyDescent="0.25">
      <c r="A10" s="38">
        <v>1967</v>
      </c>
      <c r="B10" s="38">
        <v>94</v>
      </c>
      <c r="C10" s="38">
        <v>126</v>
      </c>
      <c r="D10" s="38" t="s">
        <v>74</v>
      </c>
      <c r="E10" s="38" t="s">
        <v>75</v>
      </c>
      <c r="F10" s="76">
        <v>0</v>
      </c>
      <c r="G10" s="76"/>
      <c r="H10" s="76">
        <v>27.5</v>
      </c>
      <c r="I10" s="76"/>
      <c r="J10" s="39">
        <v>24525</v>
      </c>
      <c r="K10" s="39">
        <v>24527</v>
      </c>
      <c r="L10" s="38">
        <v>0</v>
      </c>
      <c r="M10" s="38">
        <v>104</v>
      </c>
      <c r="N10" s="33"/>
      <c r="O10" s="33"/>
      <c r="P10" s="33"/>
      <c r="Q10" s="29"/>
      <c r="R10" s="29"/>
    </row>
    <row r="11" spans="1:20" ht="12" customHeight="1" x14ac:dyDescent="0.25">
      <c r="A11" s="38">
        <v>1968</v>
      </c>
      <c r="B11" s="38">
        <v>188</v>
      </c>
      <c r="C11" s="38">
        <v>251</v>
      </c>
      <c r="D11" s="38" t="s">
        <v>74</v>
      </c>
      <c r="E11" s="38" t="s">
        <v>74</v>
      </c>
      <c r="F11" s="76">
        <v>0</v>
      </c>
      <c r="G11" s="76"/>
      <c r="H11" s="76">
        <v>55</v>
      </c>
      <c r="I11" s="76"/>
      <c r="J11" s="39">
        <v>24932</v>
      </c>
      <c r="K11" s="39">
        <v>24925</v>
      </c>
      <c r="L11" s="38">
        <v>0</v>
      </c>
      <c r="M11" s="38">
        <v>156</v>
      </c>
      <c r="N11" s="33"/>
      <c r="O11" s="33"/>
      <c r="P11" s="33"/>
      <c r="Q11" s="29"/>
      <c r="R11" s="29"/>
    </row>
    <row r="12" spans="1:20" ht="12" customHeight="1" x14ac:dyDescent="0.25">
      <c r="A12" s="38">
        <v>1969</v>
      </c>
      <c r="B12" s="38">
        <v>0</v>
      </c>
      <c r="C12" s="38">
        <v>0</v>
      </c>
      <c r="D12" s="38"/>
      <c r="E12" s="38"/>
      <c r="F12" s="76">
        <v>0</v>
      </c>
      <c r="G12" s="76"/>
      <c r="H12" s="76">
        <v>0</v>
      </c>
      <c r="I12" s="76"/>
      <c r="J12" s="40" t="s">
        <v>76</v>
      </c>
      <c r="K12" s="40" t="s">
        <v>76</v>
      </c>
      <c r="L12" s="38">
        <v>0</v>
      </c>
      <c r="M12" s="38">
        <v>0</v>
      </c>
      <c r="N12" s="33"/>
      <c r="O12" s="33"/>
      <c r="P12" s="33"/>
      <c r="Q12" s="29"/>
      <c r="R12" s="29"/>
    </row>
    <row r="13" spans="1:20" ht="12" customHeight="1" x14ac:dyDescent="0.25">
      <c r="A13" s="38">
        <v>1970</v>
      </c>
      <c r="B13" s="38">
        <v>94</v>
      </c>
      <c r="C13" s="38">
        <v>126</v>
      </c>
      <c r="D13" s="38" t="s">
        <v>74</v>
      </c>
      <c r="E13" s="38" t="s">
        <v>74</v>
      </c>
      <c r="F13" s="76">
        <v>0</v>
      </c>
      <c r="G13" s="76"/>
      <c r="H13" s="76">
        <v>27.5</v>
      </c>
      <c r="I13" s="76"/>
      <c r="J13" s="39">
        <v>25653</v>
      </c>
      <c r="K13" s="39">
        <v>25653</v>
      </c>
      <c r="L13" s="38">
        <v>0</v>
      </c>
      <c r="M13" s="38">
        <v>104</v>
      </c>
      <c r="N13" s="33"/>
      <c r="O13" s="33"/>
      <c r="P13" s="33"/>
      <c r="Q13" s="29"/>
      <c r="R13" s="29"/>
    </row>
    <row r="14" spans="1:20" ht="12" customHeight="1" x14ac:dyDescent="0.25">
      <c r="A14" s="38">
        <v>1971</v>
      </c>
      <c r="B14" s="38">
        <v>94</v>
      </c>
      <c r="C14" s="38">
        <v>126</v>
      </c>
      <c r="D14" s="38" t="s">
        <v>74</v>
      </c>
      <c r="E14" s="38" t="s">
        <v>74</v>
      </c>
      <c r="F14" s="76">
        <v>0</v>
      </c>
      <c r="G14" s="76"/>
      <c r="H14" s="76">
        <v>27.5</v>
      </c>
      <c r="I14" s="76"/>
      <c r="J14" s="39">
        <v>25995</v>
      </c>
      <c r="K14" s="39">
        <v>25996</v>
      </c>
      <c r="L14" s="38">
        <v>0</v>
      </c>
      <c r="M14" s="38">
        <v>104</v>
      </c>
      <c r="N14" s="33"/>
      <c r="O14" s="33"/>
      <c r="P14" s="33"/>
      <c r="Q14" s="29"/>
      <c r="R14" s="29"/>
    </row>
    <row r="15" spans="1:20" ht="12" customHeight="1" x14ac:dyDescent="0.25">
      <c r="A15" s="38">
        <v>1972</v>
      </c>
      <c r="B15" s="38">
        <v>90</v>
      </c>
      <c r="C15" s="38">
        <v>130</v>
      </c>
      <c r="D15" s="38" t="s">
        <v>74</v>
      </c>
      <c r="E15" s="38" t="s">
        <v>74</v>
      </c>
      <c r="F15" s="76">
        <v>0</v>
      </c>
      <c r="G15" s="76"/>
      <c r="H15" s="76">
        <v>27.5</v>
      </c>
      <c r="I15" s="76"/>
      <c r="J15" s="39">
        <v>26378</v>
      </c>
      <c r="K15" s="39">
        <v>26372</v>
      </c>
      <c r="L15" s="38">
        <v>0</v>
      </c>
      <c r="M15" s="38">
        <v>104</v>
      </c>
      <c r="N15" s="33"/>
      <c r="O15" s="33"/>
      <c r="P15" s="33"/>
      <c r="Q15" s="29"/>
      <c r="R15" s="29"/>
    </row>
    <row r="16" spans="1:20" ht="12" customHeight="1" x14ac:dyDescent="0.25">
      <c r="A16" s="38">
        <v>1973</v>
      </c>
      <c r="B16" s="38">
        <v>90</v>
      </c>
      <c r="C16" s="38">
        <v>130</v>
      </c>
      <c r="D16" s="38" t="s">
        <v>74</v>
      </c>
      <c r="E16" s="38" t="s">
        <v>74</v>
      </c>
      <c r="F16" s="76">
        <v>0</v>
      </c>
      <c r="G16" s="76"/>
      <c r="H16" s="76">
        <v>27.5</v>
      </c>
      <c r="I16" s="76"/>
      <c r="J16" s="39">
        <v>26721</v>
      </c>
      <c r="K16" s="39">
        <v>26723</v>
      </c>
      <c r="L16" s="38">
        <v>0</v>
      </c>
      <c r="M16" s="38">
        <v>104</v>
      </c>
      <c r="N16" s="33"/>
      <c r="O16" s="33"/>
      <c r="P16" s="33"/>
      <c r="Q16" s="29"/>
      <c r="R16" s="29"/>
    </row>
    <row r="17" spans="1:18" ht="12" customHeight="1" x14ac:dyDescent="0.25">
      <c r="A17" s="38">
        <v>1974</v>
      </c>
      <c r="B17" s="38">
        <v>190</v>
      </c>
      <c r="C17" s="38">
        <v>250</v>
      </c>
      <c r="D17" s="38" t="s">
        <v>74</v>
      </c>
      <c r="E17" s="38" t="s">
        <v>74</v>
      </c>
      <c r="F17" s="76">
        <v>0</v>
      </c>
      <c r="G17" s="76"/>
      <c r="H17" s="76">
        <v>55</v>
      </c>
      <c r="I17" s="76"/>
      <c r="J17" s="39">
        <v>27143</v>
      </c>
      <c r="K17" s="39">
        <v>27135</v>
      </c>
      <c r="L17" s="38">
        <v>0</v>
      </c>
      <c r="M17" s="38">
        <v>156</v>
      </c>
      <c r="N17" s="38">
        <v>0</v>
      </c>
      <c r="O17" s="38">
        <v>112</v>
      </c>
      <c r="P17" s="33"/>
      <c r="Q17" s="29"/>
      <c r="R17" s="29"/>
    </row>
    <row r="18" spans="1:18" ht="12" customHeight="1" x14ac:dyDescent="0.25">
      <c r="A18" s="38">
        <v>1975</v>
      </c>
      <c r="B18" s="38">
        <v>80</v>
      </c>
      <c r="C18" s="38">
        <v>80</v>
      </c>
      <c r="D18" s="38" t="s">
        <v>74</v>
      </c>
      <c r="E18" s="38" t="s">
        <v>74</v>
      </c>
      <c r="F18" s="76">
        <v>0</v>
      </c>
      <c r="G18" s="76"/>
      <c r="H18" s="76">
        <v>27.5</v>
      </c>
      <c r="I18" s="76"/>
      <c r="J18" s="39">
        <v>27464</v>
      </c>
      <c r="K18" s="39">
        <v>27470</v>
      </c>
      <c r="L18" s="38">
        <v>0</v>
      </c>
      <c r="M18" s="38">
        <v>105</v>
      </c>
      <c r="N18" s="38">
        <v>0</v>
      </c>
      <c r="O18" s="38">
        <v>0</v>
      </c>
      <c r="P18" s="33"/>
      <c r="Q18" s="29"/>
      <c r="R18" s="29"/>
    </row>
    <row r="19" spans="1:18" ht="12" customHeight="1" x14ac:dyDescent="0.25">
      <c r="A19" s="38">
        <v>1976</v>
      </c>
      <c r="B19" s="38">
        <v>170</v>
      </c>
      <c r="C19" s="38">
        <v>170</v>
      </c>
      <c r="D19" s="38" t="s">
        <v>74</v>
      </c>
      <c r="E19" s="38" t="s">
        <v>74</v>
      </c>
      <c r="F19" s="76">
        <v>0</v>
      </c>
      <c r="G19" s="76"/>
      <c r="H19" s="76">
        <v>27.5</v>
      </c>
      <c r="I19" s="76"/>
      <c r="J19" s="39">
        <v>27843</v>
      </c>
      <c r="K19" s="39">
        <v>27845</v>
      </c>
      <c r="L19" s="38">
        <v>0</v>
      </c>
      <c r="M19" s="38">
        <v>105</v>
      </c>
      <c r="N19" s="38">
        <v>0</v>
      </c>
      <c r="O19" s="38">
        <v>112</v>
      </c>
      <c r="P19" s="33"/>
      <c r="Q19" s="29"/>
      <c r="R19" s="29"/>
    </row>
    <row r="20" spans="1:18" ht="12" customHeight="1" x14ac:dyDescent="0.25">
      <c r="A20" s="38">
        <v>1977</v>
      </c>
      <c r="B20" s="38">
        <v>80</v>
      </c>
      <c r="C20" s="38">
        <v>95</v>
      </c>
      <c r="D20" s="38" t="s">
        <v>74</v>
      </c>
      <c r="E20" s="38" t="s">
        <v>74</v>
      </c>
      <c r="F20" s="76">
        <v>0</v>
      </c>
      <c r="G20" s="76"/>
      <c r="H20" s="76">
        <v>27.5</v>
      </c>
      <c r="I20" s="76"/>
      <c r="J20" s="39">
        <v>28213</v>
      </c>
      <c r="K20" s="39">
        <v>28202</v>
      </c>
      <c r="L20" s="38">
        <v>0</v>
      </c>
      <c r="M20" s="38">
        <v>105</v>
      </c>
      <c r="N20" s="38">
        <v>0</v>
      </c>
      <c r="O20" s="38">
        <v>112</v>
      </c>
      <c r="P20" s="33"/>
      <c r="Q20" s="29"/>
      <c r="R20" s="29"/>
    </row>
    <row r="21" spans="1:18" ht="12" customHeight="1" x14ac:dyDescent="0.25">
      <c r="A21" s="38">
        <v>1978</v>
      </c>
      <c r="B21" s="38">
        <v>80</v>
      </c>
      <c r="C21" s="38">
        <v>130</v>
      </c>
      <c r="D21" s="38" t="s">
        <v>74</v>
      </c>
      <c r="E21" s="38" t="s">
        <v>74</v>
      </c>
      <c r="F21" s="76">
        <v>0</v>
      </c>
      <c r="G21" s="76"/>
      <c r="H21" s="76">
        <v>27.5</v>
      </c>
      <c r="I21" s="76"/>
      <c r="J21" s="39">
        <v>28599</v>
      </c>
      <c r="K21" s="39">
        <v>28562</v>
      </c>
      <c r="L21" s="38">
        <v>0</v>
      </c>
      <c r="M21" s="38">
        <v>105</v>
      </c>
      <c r="N21" s="38">
        <v>0</v>
      </c>
      <c r="O21" s="38">
        <v>112</v>
      </c>
      <c r="P21" s="33"/>
      <c r="Q21" s="29"/>
      <c r="R21" s="29"/>
    </row>
    <row r="22" spans="1:18" ht="12" customHeight="1" x14ac:dyDescent="0.25">
      <c r="A22" s="38">
        <v>1979</v>
      </c>
      <c r="B22" s="38">
        <v>0</v>
      </c>
      <c r="C22" s="38">
        <v>0</v>
      </c>
      <c r="D22" s="38"/>
      <c r="E22" s="38"/>
      <c r="F22" s="76">
        <v>0</v>
      </c>
      <c r="G22" s="76"/>
      <c r="H22" s="76">
        <v>0</v>
      </c>
      <c r="I22" s="76"/>
      <c r="J22" s="40" t="s">
        <v>76</v>
      </c>
      <c r="K22" s="40" t="s">
        <v>76</v>
      </c>
      <c r="L22" s="38">
        <v>0</v>
      </c>
      <c r="M22" s="38">
        <v>0</v>
      </c>
      <c r="N22" s="33"/>
      <c r="O22" s="38"/>
      <c r="P22" s="33"/>
      <c r="Q22" s="29"/>
      <c r="R22" s="29"/>
    </row>
    <row r="23" spans="1:18" ht="12" customHeight="1" x14ac:dyDescent="0.25">
      <c r="A23" s="38">
        <v>1980</v>
      </c>
      <c r="B23" s="38">
        <v>0</v>
      </c>
      <c r="C23" s="38">
        <v>0</v>
      </c>
      <c r="D23" s="38"/>
      <c r="E23" s="38"/>
      <c r="F23" s="76">
        <v>0</v>
      </c>
      <c r="G23" s="76"/>
      <c r="H23" s="76">
        <v>0</v>
      </c>
      <c r="I23" s="76"/>
      <c r="J23" s="40" t="s">
        <v>76</v>
      </c>
      <c r="K23" s="40" t="s">
        <v>76</v>
      </c>
      <c r="L23" s="38">
        <v>0</v>
      </c>
      <c r="M23" s="38">
        <v>0</v>
      </c>
      <c r="N23" s="33"/>
      <c r="O23" s="38"/>
      <c r="P23" s="33"/>
      <c r="Q23" s="29"/>
      <c r="R23" s="29"/>
    </row>
    <row r="24" spans="1:18" ht="12" customHeight="1" x14ac:dyDescent="0.25">
      <c r="A24" s="38"/>
      <c r="B24" s="38"/>
      <c r="C24" s="38"/>
      <c r="D24" s="38"/>
      <c r="E24" s="38"/>
      <c r="F24" s="75" t="s">
        <v>77</v>
      </c>
      <c r="G24" s="75"/>
      <c r="H24" s="75"/>
      <c r="I24" s="75"/>
      <c r="J24" s="41"/>
      <c r="K24" s="41"/>
      <c r="L24" s="75" t="s">
        <v>64</v>
      </c>
      <c r="M24" s="75"/>
      <c r="N24" s="75" t="s">
        <v>65</v>
      </c>
      <c r="O24" s="75"/>
      <c r="P24" s="33"/>
      <c r="Q24" s="29"/>
      <c r="R24" s="29"/>
    </row>
    <row r="25" spans="1:18" ht="12" customHeight="1" x14ac:dyDescent="0.25">
      <c r="A25" s="38"/>
      <c r="B25" s="38"/>
      <c r="C25" s="38"/>
      <c r="D25" s="38"/>
      <c r="E25" s="38"/>
      <c r="F25" s="35" t="s">
        <v>78</v>
      </c>
      <c r="G25" s="35" t="s">
        <v>79</v>
      </c>
      <c r="H25" s="35" t="s">
        <v>33</v>
      </c>
      <c r="I25" s="35" t="s">
        <v>80</v>
      </c>
      <c r="J25" s="41"/>
      <c r="K25" s="41"/>
      <c r="L25" s="35" t="s">
        <v>81</v>
      </c>
      <c r="M25" s="35" t="s">
        <v>82</v>
      </c>
      <c r="N25" s="35" t="s">
        <v>81</v>
      </c>
      <c r="O25" s="35" t="s">
        <v>82</v>
      </c>
      <c r="P25" s="33"/>
      <c r="Q25" s="29"/>
      <c r="R25" s="29"/>
    </row>
    <row r="26" spans="1:18" ht="12" customHeight="1" x14ac:dyDescent="0.25">
      <c r="A26" s="38">
        <v>1981</v>
      </c>
      <c r="B26" s="38">
        <v>80</v>
      </c>
      <c r="C26" s="38">
        <v>80</v>
      </c>
      <c r="D26" s="38" t="s">
        <v>74</v>
      </c>
      <c r="E26" s="38" t="s">
        <v>74</v>
      </c>
      <c r="F26" s="38">
        <v>0</v>
      </c>
      <c r="G26" s="38">
        <v>25</v>
      </c>
      <c r="H26" s="38">
        <v>25</v>
      </c>
      <c r="I26" s="38">
        <v>75</v>
      </c>
      <c r="J26" s="39">
        <v>29563</v>
      </c>
      <c r="K26" s="39">
        <v>29563</v>
      </c>
      <c r="L26" s="38">
        <v>120</v>
      </c>
      <c r="M26" s="38">
        <v>120</v>
      </c>
      <c r="N26" s="38">
        <v>100</v>
      </c>
      <c r="O26" s="38">
        <v>100</v>
      </c>
      <c r="P26" s="42"/>
      <c r="Q26" s="29"/>
      <c r="R26" s="29"/>
    </row>
    <row r="27" spans="1:18" ht="12" customHeight="1" x14ac:dyDescent="0.25">
      <c r="A27" s="47" t="s">
        <v>182</v>
      </c>
      <c r="B27" s="38">
        <v>80</v>
      </c>
      <c r="C27" s="38">
        <v>80</v>
      </c>
      <c r="D27" s="38" t="s">
        <v>74</v>
      </c>
      <c r="E27" s="38" t="s">
        <v>74</v>
      </c>
      <c r="F27" s="38">
        <v>0</v>
      </c>
      <c r="G27" s="38">
        <v>25</v>
      </c>
      <c r="H27" s="43">
        <v>0</v>
      </c>
      <c r="I27" s="43">
        <v>25</v>
      </c>
      <c r="J27" s="39">
        <v>30055</v>
      </c>
      <c r="K27" s="39">
        <v>30034</v>
      </c>
      <c r="L27" s="38">
        <v>120</v>
      </c>
      <c r="M27" s="38">
        <v>120</v>
      </c>
      <c r="N27" s="38">
        <v>40</v>
      </c>
      <c r="O27" s="38">
        <v>40</v>
      </c>
      <c r="P27" s="42"/>
      <c r="Q27" s="29"/>
      <c r="R27" s="29"/>
    </row>
    <row r="28" spans="1:18" ht="12" customHeight="1" x14ac:dyDescent="0.25">
      <c r="A28" s="38" t="s">
        <v>83</v>
      </c>
      <c r="B28" s="38">
        <v>250</v>
      </c>
      <c r="C28" s="38">
        <v>260</v>
      </c>
      <c r="D28" s="38" t="s">
        <v>74</v>
      </c>
      <c r="E28" s="38" t="s">
        <v>74</v>
      </c>
      <c r="F28" s="38">
        <v>0</v>
      </c>
      <c r="G28" s="38" t="s">
        <v>84</v>
      </c>
      <c r="H28" s="38" t="s">
        <v>85</v>
      </c>
      <c r="I28" s="38" t="s">
        <v>86</v>
      </c>
      <c r="J28" s="39">
        <v>30447</v>
      </c>
      <c r="K28" s="39">
        <v>30397</v>
      </c>
      <c r="L28" s="38">
        <v>210</v>
      </c>
      <c r="M28" s="38">
        <v>210</v>
      </c>
      <c r="N28" s="38">
        <v>40</v>
      </c>
      <c r="O28" s="38">
        <v>40</v>
      </c>
      <c r="P28" s="42"/>
      <c r="Q28" s="29"/>
      <c r="R28" s="29"/>
    </row>
    <row r="29" spans="1:18" ht="12" customHeight="1" x14ac:dyDescent="0.25">
      <c r="A29" s="38">
        <v>1984</v>
      </c>
      <c r="B29" s="38">
        <v>0</v>
      </c>
      <c r="C29" s="38">
        <v>0</v>
      </c>
      <c r="D29" s="38"/>
      <c r="E29" s="38"/>
      <c r="F29" s="38">
        <v>0</v>
      </c>
      <c r="G29" s="38">
        <v>0</v>
      </c>
      <c r="H29" s="38">
        <v>0</v>
      </c>
      <c r="I29" s="38">
        <v>0</v>
      </c>
      <c r="J29" s="40" t="s">
        <v>76</v>
      </c>
      <c r="K29" s="40" t="s">
        <v>76</v>
      </c>
      <c r="L29" s="38">
        <v>0</v>
      </c>
      <c r="M29" s="38">
        <v>0</v>
      </c>
      <c r="N29" s="38">
        <v>0</v>
      </c>
      <c r="O29" s="38">
        <v>0</v>
      </c>
      <c r="P29" s="33"/>
      <c r="Q29" s="29"/>
      <c r="R29" s="29"/>
    </row>
    <row r="30" spans="1:18" ht="12" customHeight="1" x14ac:dyDescent="0.25">
      <c r="A30" s="38">
        <v>1985</v>
      </c>
      <c r="B30" s="38">
        <v>113</v>
      </c>
      <c r="C30" s="38">
        <v>123</v>
      </c>
      <c r="D30" s="38" t="s">
        <v>87</v>
      </c>
      <c r="E30" s="38" t="s">
        <v>87</v>
      </c>
      <c r="F30" s="38">
        <v>0</v>
      </c>
      <c r="G30" s="38">
        <v>0</v>
      </c>
      <c r="H30" s="38">
        <v>0</v>
      </c>
      <c r="I30" s="38">
        <v>0</v>
      </c>
      <c r="J30" s="40" t="s">
        <v>76</v>
      </c>
      <c r="K30" s="40" t="s">
        <v>76</v>
      </c>
      <c r="L30" s="38">
        <v>72</v>
      </c>
      <c r="M30" s="38">
        <v>79</v>
      </c>
      <c r="N30" s="38">
        <v>0</v>
      </c>
      <c r="O30" s="38">
        <v>0</v>
      </c>
      <c r="P30" s="42"/>
      <c r="Q30" s="29"/>
      <c r="R30" s="29"/>
    </row>
    <row r="31" spans="1:18" ht="12" customHeight="1" x14ac:dyDescent="0.25">
      <c r="A31" s="38">
        <v>1986</v>
      </c>
      <c r="B31" s="38">
        <v>170</v>
      </c>
      <c r="C31" s="38">
        <v>190</v>
      </c>
      <c r="D31" s="38" t="s">
        <v>88</v>
      </c>
      <c r="E31" s="38" t="s">
        <v>88</v>
      </c>
      <c r="F31" s="38">
        <v>0</v>
      </c>
      <c r="G31" s="38">
        <v>0</v>
      </c>
      <c r="H31" s="38">
        <v>0</v>
      </c>
      <c r="I31" s="38">
        <v>0</v>
      </c>
      <c r="J31" s="40" t="s">
        <v>76</v>
      </c>
      <c r="K31" s="40" t="s">
        <v>76</v>
      </c>
      <c r="L31" s="38">
        <v>0</v>
      </c>
      <c r="M31" s="38">
        <v>0</v>
      </c>
      <c r="N31" s="38">
        <v>0</v>
      </c>
      <c r="O31" s="38">
        <v>0</v>
      </c>
      <c r="P31" s="42"/>
      <c r="Q31" s="29"/>
      <c r="R31" s="29"/>
    </row>
    <row r="32" spans="1:18" ht="12" customHeight="1" x14ac:dyDescent="0.25">
      <c r="A32" s="38">
        <v>1987</v>
      </c>
      <c r="B32" s="38">
        <v>0</v>
      </c>
      <c r="C32" s="38">
        <v>0</v>
      </c>
      <c r="D32" s="38"/>
      <c r="E32" s="38"/>
      <c r="F32" s="38">
        <v>0</v>
      </c>
      <c r="G32" s="38">
        <v>0</v>
      </c>
      <c r="H32" s="38">
        <v>0</v>
      </c>
      <c r="I32" s="38">
        <v>0</v>
      </c>
      <c r="J32" s="40" t="s">
        <v>76</v>
      </c>
      <c r="K32" s="40" t="s">
        <v>76</v>
      </c>
      <c r="L32" s="38">
        <v>0</v>
      </c>
      <c r="M32" s="38">
        <v>0</v>
      </c>
      <c r="N32" s="38">
        <v>0</v>
      </c>
      <c r="O32" s="38">
        <v>0</v>
      </c>
      <c r="P32" s="42"/>
      <c r="Q32" s="29"/>
      <c r="R32" s="29"/>
    </row>
    <row r="33" spans="1:22" ht="12" customHeight="1" x14ac:dyDescent="0.25">
      <c r="A33" s="38">
        <v>1988</v>
      </c>
      <c r="B33" s="38">
        <v>86</v>
      </c>
      <c r="C33" s="38">
        <v>86</v>
      </c>
      <c r="D33" s="38" t="s">
        <v>88</v>
      </c>
      <c r="E33" s="38" t="s">
        <v>88</v>
      </c>
      <c r="F33" s="38">
        <v>0</v>
      </c>
      <c r="G33" s="38">
        <v>25</v>
      </c>
      <c r="H33" s="38">
        <v>25</v>
      </c>
      <c r="I33" s="38">
        <v>75</v>
      </c>
      <c r="J33" s="39">
        <v>32125</v>
      </c>
      <c r="K33" s="39">
        <v>32183</v>
      </c>
      <c r="L33" s="38">
        <v>80</v>
      </c>
      <c r="M33" s="38">
        <v>80</v>
      </c>
      <c r="N33" s="38">
        <v>41</v>
      </c>
      <c r="O33" s="38">
        <v>17</v>
      </c>
      <c r="P33" s="42"/>
      <c r="Q33" s="29"/>
      <c r="R33" s="29"/>
    </row>
    <row r="34" spans="1:22" ht="12" customHeight="1" x14ac:dyDescent="0.25">
      <c r="A34" s="38">
        <v>1989</v>
      </c>
      <c r="B34" s="38">
        <v>0</v>
      </c>
      <c r="C34" s="38">
        <v>0</v>
      </c>
      <c r="D34" s="38"/>
      <c r="E34" s="38"/>
      <c r="F34" s="38">
        <v>0</v>
      </c>
      <c r="G34" s="38">
        <v>0</v>
      </c>
      <c r="H34" s="38">
        <v>0</v>
      </c>
      <c r="I34" s="38">
        <v>0</v>
      </c>
      <c r="J34" s="40" t="s">
        <v>76</v>
      </c>
      <c r="K34" s="40" t="s">
        <v>76</v>
      </c>
      <c r="L34" s="38">
        <v>0</v>
      </c>
      <c r="M34" s="38">
        <v>0</v>
      </c>
      <c r="N34" s="38">
        <v>0</v>
      </c>
      <c r="O34" s="38">
        <v>0</v>
      </c>
      <c r="P34" s="42"/>
      <c r="Q34" s="29"/>
      <c r="R34" s="29"/>
    </row>
    <row r="35" spans="1:22" ht="12" customHeight="1" x14ac:dyDescent="0.25">
      <c r="A35" s="38">
        <v>1990</v>
      </c>
      <c r="B35" s="38">
        <v>0</v>
      </c>
      <c r="C35" s="38">
        <v>0</v>
      </c>
      <c r="D35" s="38"/>
      <c r="E35" s="38"/>
      <c r="F35" s="38">
        <v>0</v>
      </c>
      <c r="G35" s="38">
        <v>0</v>
      </c>
      <c r="H35" s="38">
        <v>0</v>
      </c>
      <c r="I35" s="38">
        <v>0</v>
      </c>
      <c r="J35" s="40" t="s">
        <v>76</v>
      </c>
      <c r="K35" s="40" t="s">
        <v>76</v>
      </c>
      <c r="L35" s="38">
        <v>0</v>
      </c>
      <c r="M35" s="38">
        <v>0</v>
      </c>
      <c r="N35" s="38">
        <v>0</v>
      </c>
      <c r="O35" s="38">
        <v>0</v>
      </c>
      <c r="P35" s="42"/>
      <c r="Q35" s="29"/>
      <c r="R35" s="29"/>
    </row>
    <row r="36" spans="1:22" ht="12" customHeight="1" x14ac:dyDescent="0.25">
      <c r="A36" s="38">
        <v>1991</v>
      </c>
      <c r="B36" s="38">
        <v>271</v>
      </c>
      <c r="C36" s="38">
        <v>250</v>
      </c>
      <c r="D36" s="38" t="s">
        <v>88</v>
      </c>
      <c r="E36" s="38" t="s">
        <v>88</v>
      </c>
      <c r="F36" s="38">
        <v>0</v>
      </c>
      <c r="G36" s="38">
        <v>0</v>
      </c>
      <c r="H36" s="38">
        <v>0</v>
      </c>
      <c r="I36" s="38">
        <v>0</v>
      </c>
      <c r="J36" s="40" t="s">
        <v>76</v>
      </c>
      <c r="K36" s="40" t="s">
        <v>76</v>
      </c>
      <c r="L36" s="38">
        <v>32</v>
      </c>
      <c r="M36" s="38">
        <v>32</v>
      </c>
      <c r="N36" s="38">
        <v>26</v>
      </c>
      <c r="O36" s="38">
        <v>26</v>
      </c>
      <c r="P36" s="42"/>
      <c r="Q36" s="29"/>
      <c r="R36" s="29"/>
    </row>
    <row r="37" spans="1:22" ht="12" customHeight="1" x14ac:dyDescent="0.25">
      <c r="A37" s="38">
        <v>1992</v>
      </c>
      <c r="B37" s="38">
        <v>126</v>
      </c>
      <c r="C37" s="38">
        <v>126</v>
      </c>
      <c r="D37" s="38" t="s">
        <v>88</v>
      </c>
      <c r="E37" s="38" t="s">
        <v>88</v>
      </c>
      <c r="F37" s="38">
        <v>0</v>
      </c>
      <c r="G37" s="38">
        <v>0</v>
      </c>
      <c r="H37" s="38">
        <v>0</v>
      </c>
      <c r="I37" s="38">
        <v>0</v>
      </c>
      <c r="J37" s="40" t="s">
        <v>76</v>
      </c>
      <c r="K37" s="40" t="s">
        <v>76</v>
      </c>
      <c r="L37" s="38">
        <v>32</v>
      </c>
      <c r="M37" s="38">
        <v>32</v>
      </c>
      <c r="N37" s="38">
        <v>26</v>
      </c>
      <c r="O37" s="38">
        <v>26</v>
      </c>
      <c r="P37" s="42"/>
      <c r="Q37" s="29"/>
      <c r="R37" s="29"/>
    </row>
    <row r="38" spans="1:22" ht="12" customHeight="1" x14ac:dyDescent="0.25">
      <c r="A38" s="38">
        <v>1993</v>
      </c>
      <c r="B38" s="38">
        <v>0</v>
      </c>
      <c r="C38" s="38">
        <v>0</v>
      </c>
      <c r="D38" s="38"/>
      <c r="E38" s="38"/>
      <c r="F38" s="38">
        <v>0</v>
      </c>
      <c r="G38" s="38">
        <v>0</v>
      </c>
      <c r="H38" s="38">
        <v>0</v>
      </c>
      <c r="I38" s="38">
        <v>0</v>
      </c>
      <c r="J38" s="40" t="s">
        <v>76</v>
      </c>
      <c r="K38" s="40" t="s">
        <v>76</v>
      </c>
      <c r="L38" s="38">
        <v>0</v>
      </c>
      <c r="M38" s="38">
        <v>0</v>
      </c>
      <c r="N38" s="38">
        <v>0</v>
      </c>
      <c r="O38" s="38">
        <v>0</v>
      </c>
      <c r="P38" s="42"/>
      <c r="Q38" s="29"/>
      <c r="R38" s="29"/>
    </row>
    <row r="39" spans="1:22" ht="12" customHeight="1" x14ac:dyDescent="0.25">
      <c r="A39" s="38">
        <v>1994</v>
      </c>
      <c r="B39" s="38">
        <v>0</v>
      </c>
      <c r="C39" s="38">
        <v>0</v>
      </c>
      <c r="D39" s="38"/>
      <c r="E39" s="38"/>
      <c r="F39" s="38">
        <v>0</v>
      </c>
      <c r="G39" s="38">
        <v>0</v>
      </c>
      <c r="H39" s="38">
        <v>0</v>
      </c>
      <c r="I39" s="38">
        <v>0</v>
      </c>
      <c r="J39" s="40" t="s">
        <v>76</v>
      </c>
      <c r="K39" s="40" t="s">
        <v>76</v>
      </c>
      <c r="L39" s="38">
        <v>0</v>
      </c>
      <c r="M39" s="38">
        <v>0</v>
      </c>
      <c r="N39" s="38">
        <v>0</v>
      </c>
      <c r="O39" s="38">
        <v>0</v>
      </c>
      <c r="P39" s="42"/>
      <c r="Q39" s="29"/>
      <c r="R39" s="29"/>
    </row>
    <row r="40" spans="1:22" ht="12" customHeight="1" x14ac:dyDescent="0.25">
      <c r="A40" s="38">
        <v>1995</v>
      </c>
      <c r="B40" s="38">
        <v>150</v>
      </c>
      <c r="C40" s="38">
        <v>160</v>
      </c>
      <c r="D40" s="38" t="s">
        <v>88</v>
      </c>
      <c r="E40" s="38" t="s">
        <v>88</v>
      </c>
      <c r="F40" s="38">
        <v>0</v>
      </c>
      <c r="G40" s="38">
        <v>0</v>
      </c>
      <c r="H40" s="38">
        <v>0</v>
      </c>
      <c r="I40" s="38">
        <v>0</v>
      </c>
      <c r="J40" s="40" t="s">
        <v>76</v>
      </c>
      <c r="K40" s="40" t="s">
        <v>76</v>
      </c>
      <c r="L40" s="38">
        <v>0</v>
      </c>
      <c r="M40" s="38">
        <v>0</v>
      </c>
      <c r="N40" s="38">
        <v>0</v>
      </c>
      <c r="O40" s="38">
        <v>0</v>
      </c>
      <c r="P40" s="42"/>
      <c r="Q40" s="29"/>
      <c r="R40" s="29"/>
    </row>
    <row r="41" spans="1:22" ht="12" customHeight="1" x14ac:dyDescent="0.25">
      <c r="A41" s="37">
        <v>1996</v>
      </c>
      <c r="B41" s="37">
        <v>160</v>
      </c>
      <c r="C41" s="37">
        <v>160</v>
      </c>
      <c r="D41" s="37" t="s">
        <v>88</v>
      </c>
      <c r="E41" s="37" t="s">
        <v>88</v>
      </c>
      <c r="F41" s="37">
        <v>0</v>
      </c>
      <c r="G41" s="37">
        <v>0</v>
      </c>
      <c r="H41" s="37">
        <v>0</v>
      </c>
      <c r="I41" s="37">
        <v>0</v>
      </c>
      <c r="J41" s="44" t="s">
        <v>76</v>
      </c>
      <c r="K41" s="44" t="s">
        <v>76</v>
      </c>
      <c r="L41" s="37">
        <v>0</v>
      </c>
      <c r="M41" s="37">
        <v>0</v>
      </c>
      <c r="N41" s="37">
        <v>0</v>
      </c>
      <c r="O41" s="37">
        <v>0</v>
      </c>
      <c r="P41" s="42"/>
      <c r="Q41" s="29"/>
      <c r="R41" s="29"/>
    </row>
    <row r="42" spans="1:22" ht="12" customHeight="1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</row>
    <row r="43" spans="1:22" ht="12" customHeight="1" x14ac:dyDescent="0.25">
      <c r="A43" s="34" t="s">
        <v>89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</row>
    <row r="44" spans="1:22" ht="12" customHeight="1" x14ac:dyDescent="0.25">
      <c r="A44" s="33" t="s">
        <v>90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</row>
    <row r="45" spans="1:22" ht="12" customHeight="1" x14ac:dyDescent="0.25">
      <c r="A45" s="33" t="s">
        <v>91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</row>
    <row r="46" spans="1:22" ht="12" customHeight="1" x14ac:dyDescent="0.25">
      <c r="A46" s="33" t="s">
        <v>92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S46" s="33"/>
      <c r="T46" s="33"/>
      <c r="U46" s="33"/>
      <c r="V46" s="33"/>
    </row>
    <row r="47" spans="1:22" ht="12" customHeight="1" x14ac:dyDescent="0.25">
      <c r="A47" s="33" t="s">
        <v>93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</row>
    <row r="48" spans="1:22" ht="12" customHeight="1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</row>
    <row r="49" spans="1:16" ht="12" customHeight="1" x14ac:dyDescent="0.25">
      <c r="A49" s="34" t="s">
        <v>94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</row>
    <row r="50" spans="1:16" ht="12" customHeight="1" x14ac:dyDescent="0.25">
      <c r="A50" s="34" t="s">
        <v>95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</row>
    <row r="51" spans="1:16" ht="12" customHeight="1" x14ac:dyDescent="0.25">
      <c r="A51" s="33" t="s">
        <v>96</v>
      </c>
      <c r="B51" s="33" t="s">
        <v>97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</row>
    <row r="52" spans="1:16" ht="12" customHeight="1" x14ac:dyDescent="0.25">
      <c r="A52" s="42" t="s">
        <v>98</v>
      </c>
      <c r="B52" s="33" t="s">
        <v>99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</row>
    <row r="53" spans="1:16" ht="12" customHeight="1" x14ac:dyDescent="0.25">
      <c r="A53" s="45" t="s">
        <v>100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</row>
    <row r="54" spans="1:16" ht="12" customHeight="1" x14ac:dyDescent="0.25">
      <c r="A54" s="33" t="s">
        <v>101</v>
      </c>
      <c r="B54" s="33" t="s">
        <v>102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</row>
    <row r="55" spans="1:16" ht="12" customHeight="1" x14ac:dyDescent="0.25">
      <c r="A55" s="78" t="s">
        <v>182</v>
      </c>
      <c r="B55" s="33" t="s">
        <v>183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</row>
    <row r="56" spans="1:16" ht="12" customHeight="1" x14ac:dyDescent="0.25">
      <c r="A56" s="46" t="s">
        <v>83</v>
      </c>
      <c r="B56" s="46" t="s">
        <v>103</v>
      </c>
      <c r="C56" s="47"/>
      <c r="D56" s="47"/>
      <c r="E56" s="47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</row>
    <row r="57" spans="1:16" ht="12" customHeight="1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</row>
    <row r="58" spans="1:16" ht="12" customHeight="1" x14ac:dyDescent="0.25">
      <c r="A58" s="34" t="s">
        <v>104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</row>
    <row r="59" spans="1:16" ht="12" customHeight="1" x14ac:dyDescent="0.25">
      <c r="A59" s="33" t="s">
        <v>96</v>
      </c>
      <c r="B59" s="33" t="s">
        <v>105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</row>
    <row r="60" spans="1:16" ht="12" customHeight="1" x14ac:dyDescent="0.25">
      <c r="A60" s="33" t="s">
        <v>106</v>
      </c>
      <c r="B60" s="33" t="s">
        <v>107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</row>
    <row r="61" spans="1:16" ht="12" customHeight="1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</row>
    <row r="62" spans="1:16" ht="12" customHeight="1" x14ac:dyDescent="0.25">
      <c r="A62" s="34" t="s">
        <v>108</v>
      </c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</row>
    <row r="63" spans="1:16" ht="12" customHeight="1" x14ac:dyDescent="0.25">
      <c r="A63" s="33" t="s">
        <v>109</v>
      </c>
      <c r="B63" s="33" t="s">
        <v>110</v>
      </c>
      <c r="C63" s="48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</row>
    <row r="64" spans="1:16" ht="12" customHeight="1" x14ac:dyDescent="0.25">
      <c r="A64" s="33" t="s">
        <v>106</v>
      </c>
      <c r="B64" s="33" t="s">
        <v>111</v>
      </c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</row>
    <row r="65" spans="1:16" ht="13.5" customHeight="1" x14ac:dyDescent="0.25">
      <c r="A65" s="42" t="s">
        <v>112</v>
      </c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</row>
    <row r="66" spans="1:16" ht="12" customHeight="1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</row>
    <row r="67" spans="1:16" x14ac:dyDescent="0.25">
      <c r="A67" s="33" t="s">
        <v>113</v>
      </c>
      <c r="G67" s="33" t="s">
        <v>114</v>
      </c>
    </row>
    <row r="68" spans="1:16" x14ac:dyDescent="0.25">
      <c r="A68" s="33" t="s">
        <v>115</v>
      </c>
    </row>
    <row r="69" spans="1:16" x14ac:dyDescent="0.25">
      <c r="A69" s="54"/>
    </row>
  </sheetData>
  <mergeCells count="53">
    <mergeCell ref="L2:M2"/>
    <mergeCell ref="N2:O2"/>
    <mergeCell ref="B3:C3"/>
    <mergeCell ref="D3:E3"/>
    <mergeCell ref="F3:I3"/>
    <mergeCell ref="J3:K3"/>
    <mergeCell ref="L3:M3"/>
    <mergeCell ref="N3:O3"/>
    <mergeCell ref="F4:G4"/>
    <mergeCell ref="H4:I4"/>
    <mergeCell ref="Q4:R4"/>
    <mergeCell ref="S4:T4"/>
    <mergeCell ref="F5:G5"/>
    <mergeCell ref="H5:I5"/>
    <mergeCell ref="F6:G6"/>
    <mergeCell ref="H6:I6"/>
    <mergeCell ref="F7:G7"/>
    <mergeCell ref="H7:I7"/>
    <mergeCell ref="F8:G8"/>
    <mergeCell ref="H8:I8"/>
    <mergeCell ref="F9:G9"/>
    <mergeCell ref="H9:I9"/>
    <mergeCell ref="F10:G10"/>
    <mergeCell ref="H10:I10"/>
    <mergeCell ref="F11:G11"/>
    <mergeCell ref="H11:I11"/>
    <mergeCell ref="F12:G12"/>
    <mergeCell ref="H12:I12"/>
    <mergeCell ref="F13:G13"/>
    <mergeCell ref="H13:I13"/>
    <mergeCell ref="F14:G14"/>
    <mergeCell ref="H14:I14"/>
    <mergeCell ref="F15:G15"/>
    <mergeCell ref="H15:I15"/>
    <mergeCell ref="F16:G16"/>
    <mergeCell ref="H16:I16"/>
    <mergeCell ref="F17:G17"/>
    <mergeCell ref="H17:I17"/>
    <mergeCell ref="F18:G18"/>
    <mergeCell ref="H18:I18"/>
    <mergeCell ref="F19:G19"/>
    <mergeCell ref="H19:I19"/>
    <mergeCell ref="F20:G20"/>
    <mergeCell ref="H20:I20"/>
    <mergeCell ref="F24:I24"/>
    <mergeCell ref="L24:M24"/>
    <mergeCell ref="N24:O24"/>
    <mergeCell ref="F21:G21"/>
    <mergeCell ref="H21:I21"/>
    <mergeCell ref="F22:G22"/>
    <mergeCell ref="H22:I22"/>
    <mergeCell ref="F23:G23"/>
    <mergeCell ref="H23:I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9" workbookViewId="0">
      <selection activeCell="A31" sqref="A31"/>
    </sheetView>
  </sheetViews>
  <sheetFormatPr defaultRowHeight="15" x14ac:dyDescent="0.25"/>
  <cols>
    <col min="1" max="1" width="15.42578125" customWidth="1"/>
    <col min="2" max="2" width="14" customWidth="1"/>
    <col min="3" max="3" width="12.28515625" customWidth="1"/>
    <col min="4" max="4" width="15.5703125" customWidth="1"/>
    <col min="5" max="5" width="15.28515625" customWidth="1"/>
    <col min="6" max="6" width="12.140625" customWidth="1"/>
    <col min="7" max="7" width="13.140625" customWidth="1"/>
  </cols>
  <sheetData>
    <row r="1" spans="1:7" x14ac:dyDescent="0.25">
      <c r="A1" s="1" t="s">
        <v>56</v>
      </c>
    </row>
    <row r="2" spans="1:7" x14ac:dyDescent="0.25">
      <c r="A2" s="1" t="s">
        <v>125</v>
      </c>
    </row>
    <row r="4" spans="1:7" ht="18.75" thickBot="1" x14ac:dyDescent="0.3">
      <c r="A4" s="49" t="s">
        <v>126</v>
      </c>
      <c r="E4" s="49" t="s">
        <v>116</v>
      </c>
    </row>
    <row r="5" spans="1:7" ht="15.75" thickBot="1" x14ac:dyDescent="0.3">
      <c r="A5" s="51" t="s">
        <v>117</v>
      </c>
      <c r="B5" s="52">
        <v>1962</v>
      </c>
      <c r="C5" s="52">
        <v>1963</v>
      </c>
      <c r="D5" s="52">
        <v>1979</v>
      </c>
      <c r="E5" s="52">
        <v>1982</v>
      </c>
      <c r="F5" s="52">
        <v>1983</v>
      </c>
      <c r="G5" s="52">
        <v>1987</v>
      </c>
    </row>
    <row r="6" spans="1:7" ht="18" customHeight="1" thickBot="1" x14ac:dyDescent="0.3">
      <c r="A6" s="55" t="s">
        <v>123</v>
      </c>
      <c r="B6" s="56">
        <v>22710</v>
      </c>
      <c r="C6" s="56">
        <v>22984</v>
      </c>
      <c r="D6" s="56">
        <v>28823</v>
      </c>
      <c r="E6" s="56" t="s">
        <v>118</v>
      </c>
      <c r="F6" s="56">
        <v>30281</v>
      </c>
      <c r="G6" s="56">
        <v>31729</v>
      </c>
    </row>
    <row r="7" spans="1:7" ht="18" customHeight="1" thickBot="1" x14ac:dyDescent="0.3">
      <c r="A7" s="51" t="s">
        <v>124</v>
      </c>
      <c r="B7" s="57"/>
      <c r="C7" s="57"/>
      <c r="D7" s="57"/>
      <c r="E7" s="57"/>
      <c r="F7" s="57"/>
      <c r="G7" s="57"/>
    </row>
    <row r="8" spans="1:7" ht="15.75" thickBot="1" x14ac:dyDescent="0.3">
      <c r="A8" s="53" t="s">
        <v>131</v>
      </c>
      <c r="B8" s="58">
        <v>0</v>
      </c>
      <c r="C8" s="58">
        <v>0</v>
      </c>
      <c r="D8" s="58">
        <v>0</v>
      </c>
      <c r="E8" s="58">
        <v>0</v>
      </c>
      <c r="F8" s="58">
        <v>0</v>
      </c>
      <c r="G8" s="58">
        <v>0</v>
      </c>
    </row>
    <row r="9" spans="1:7" ht="15.75" thickBot="1" x14ac:dyDescent="0.3">
      <c r="A9" s="53" t="s">
        <v>128</v>
      </c>
      <c r="B9" s="58">
        <v>5</v>
      </c>
      <c r="C9" s="58">
        <v>0</v>
      </c>
      <c r="D9" s="58">
        <v>2</v>
      </c>
      <c r="E9" s="58">
        <v>2</v>
      </c>
      <c r="F9" s="58">
        <v>5</v>
      </c>
      <c r="G9" s="58">
        <v>1</v>
      </c>
    </row>
    <row r="10" spans="1:7" ht="15.75" thickBot="1" x14ac:dyDescent="0.3">
      <c r="A10" s="53" t="s">
        <v>129</v>
      </c>
      <c r="B10" s="58">
        <v>10</v>
      </c>
      <c r="C10" s="58">
        <v>0</v>
      </c>
      <c r="D10" s="58">
        <v>5</v>
      </c>
      <c r="E10" s="58">
        <v>5</v>
      </c>
      <c r="F10" s="58">
        <v>3</v>
      </c>
      <c r="G10" s="58">
        <v>1.5</v>
      </c>
    </row>
    <row r="11" spans="1:7" ht="15.75" thickBot="1" x14ac:dyDescent="0.3">
      <c r="A11" s="53" t="s">
        <v>130</v>
      </c>
      <c r="B11" s="58">
        <v>15</v>
      </c>
      <c r="C11" s="58">
        <v>5</v>
      </c>
      <c r="D11" s="58">
        <v>10</v>
      </c>
      <c r="E11" s="58">
        <v>10</v>
      </c>
      <c r="F11" s="58">
        <v>10</v>
      </c>
      <c r="G11" s="58">
        <v>2.5</v>
      </c>
    </row>
    <row r="13" spans="1:7" ht="18.75" thickBot="1" x14ac:dyDescent="0.3">
      <c r="A13" s="49" t="s">
        <v>127</v>
      </c>
      <c r="E13" s="49" t="s">
        <v>116</v>
      </c>
    </row>
    <row r="14" spans="1:7" ht="15.75" thickBot="1" x14ac:dyDescent="0.3">
      <c r="A14" s="51" t="s">
        <v>117</v>
      </c>
      <c r="B14" s="52">
        <v>1962</v>
      </c>
      <c r="C14" s="52">
        <v>1963</v>
      </c>
      <c r="D14" s="52">
        <v>1979</v>
      </c>
      <c r="E14" s="52">
        <v>1982</v>
      </c>
      <c r="F14" s="52">
        <v>1983</v>
      </c>
      <c r="G14" s="52">
        <v>1987</v>
      </c>
    </row>
    <row r="15" spans="1:7" ht="15.75" thickBot="1" x14ac:dyDescent="0.3">
      <c r="A15" s="55" t="s">
        <v>123</v>
      </c>
      <c r="B15" s="56">
        <v>22714</v>
      </c>
      <c r="C15" s="56">
        <v>22938</v>
      </c>
      <c r="D15" s="56">
        <v>28815</v>
      </c>
      <c r="E15" s="56">
        <v>29915</v>
      </c>
      <c r="F15" s="56">
        <v>30259</v>
      </c>
      <c r="G15" s="56">
        <v>31729</v>
      </c>
    </row>
    <row r="16" spans="1:7" ht="15.75" thickBot="1" x14ac:dyDescent="0.3">
      <c r="A16" s="51" t="s">
        <v>124</v>
      </c>
      <c r="B16" s="59"/>
      <c r="C16" s="59"/>
      <c r="D16" s="59"/>
      <c r="E16" s="59"/>
      <c r="F16" s="59"/>
      <c r="G16" s="59"/>
    </row>
    <row r="17" spans="1:7" ht="15.75" thickBot="1" x14ac:dyDescent="0.3">
      <c r="A17" s="53" t="s">
        <v>131</v>
      </c>
      <c r="B17" s="58">
        <v>0</v>
      </c>
      <c r="C17" s="58">
        <v>0</v>
      </c>
      <c r="D17" s="58">
        <v>0</v>
      </c>
      <c r="E17" s="58">
        <v>0</v>
      </c>
      <c r="F17" s="58">
        <v>0</v>
      </c>
      <c r="G17" s="58">
        <v>0</v>
      </c>
    </row>
    <row r="18" spans="1:7" ht="15.75" thickBot="1" x14ac:dyDescent="0.3">
      <c r="A18" s="53" t="s">
        <v>128</v>
      </c>
      <c r="B18" s="58">
        <v>5</v>
      </c>
      <c r="C18" s="58">
        <v>0</v>
      </c>
      <c r="D18" s="58">
        <v>1</v>
      </c>
      <c r="E18" s="58">
        <v>2</v>
      </c>
      <c r="F18" s="58">
        <v>0</v>
      </c>
      <c r="G18" s="58">
        <v>1</v>
      </c>
    </row>
    <row r="19" spans="1:7" ht="15.75" thickBot="1" x14ac:dyDescent="0.3">
      <c r="A19" s="53" t="s">
        <v>129</v>
      </c>
      <c r="B19" s="58">
        <v>10</v>
      </c>
      <c r="C19" s="58">
        <v>2</v>
      </c>
      <c r="D19" s="58">
        <v>2</v>
      </c>
      <c r="E19" s="58">
        <v>5</v>
      </c>
      <c r="F19" s="58">
        <v>5</v>
      </c>
      <c r="G19" s="58">
        <v>1.5</v>
      </c>
    </row>
    <row r="20" spans="1:7" ht="15.75" thickBot="1" x14ac:dyDescent="0.3">
      <c r="A20" s="53" t="s">
        <v>130</v>
      </c>
      <c r="B20" s="58">
        <v>15</v>
      </c>
      <c r="C20" s="58">
        <v>4</v>
      </c>
      <c r="D20" s="58">
        <v>4</v>
      </c>
      <c r="E20" s="58">
        <v>10</v>
      </c>
      <c r="F20" s="58">
        <v>10</v>
      </c>
      <c r="G20" s="58">
        <v>2.5</v>
      </c>
    </row>
    <row r="21" spans="1:7" x14ac:dyDescent="0.25">
      <c r="A21" s="49"/>
    </row>
    <row r="22" spans="1:7" ht="18.75" thickBot="1" x14ac:dyDescent="0.3">
      <c r="A22" s="49" t="s">
        <v>119</v>
      </c>
    </row>
    <row r="23" spans="1:7" ht="15.75" thickBot="1" x14ac:dyDescent="0.3">
      <c r="A23" s="51" t="s">
        <v>124</v>
      </c>
      <c r="B23" s="52" t="s">
        <v>67</v>
      </c>
      <c r="C23" s="52" t="s">
        <v>68</v>
      </c>
    </row>
    <row r="24" spans="1:7" ht="15.75" thickBot="1" x14ac:dyDescent="0.3">
      <c r="A24" s="53">
        <v>0</v>
      </c>
      <c r="B24" s="58">
        <v>0</v>
      </c>
      <c r="C24" s="58">
        <v>0</v>
      </c>
    </row>
    <row r="25" spans="1:7" ht="15.75" thickBot="1" x14ac:dyDescent="0.3">
      <c r="A25" s="53" t="s">
        <v>12</v>
      </c>
      <c r="B25" s="58">
        <v>15</v>
      </c>
      <c r="C25" s="58">
        <v>9</v>
      </c>
    </row>
    <row r="26" spans="1:7" ht="15.75" thickBot="1" x14ac:dyDescent="0.3">
      <c r="A26" s="53" t="s">
        <v>13</v>
      </c>
      <c r="B26" s="58">
        <v>24.5</v>
      </c>
      <c r="C26" s="58">
        <v>25.5</v>
      </c>
    </row>
    <row r="27" spans="1:7" ht="15.75" thickBot="1" x14ac:dyDescent="0.3">
      <c r="A27" s="53" t="s">
        <v>14</v>
      </c>
      <c r="B27" s="58">
        <v>52.5</v>
      </c>
      <c r="C27" s="58">
        <v>45.5</v>
      </c>
    </row>
    <row r="29" spans="1:7" x14ac:dyDescent="0.25">
      <c r="A29" s="50" t="s">
        <v>120</v>
      </c>
    </row>
    <row r="31" spans="1:7" x14ac:dyDescent="0.25">
      <c r="A31" s="50" t="s">
        <v>121</v>
      </c>
    </row>
    <row r="32" spans="1:7" x14ac:dyDescent="0.25">
      <c r="A32" s="50" t="s">
        <v>122</v>
      </c>
    </row>
    <row r="33" spans="1:1" x14ac:dyDescent="0.25">
      <c r="A33" s="54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2C72A1DD75CA4D87E39FE37B04C3D3" ma:contentTypeVersion="12" ma:contentTypeDescription="Create a new document." ma:contentTypeScope="" ma:versionID="a181992610faed44b90126dc36e4bac8">
  <xsd:schema xmlns:xsd="http://www.w3.org/2001/XMLSchema" xmlns:xs="http://www.w3.org/2001/XMLSchema" xmlns:p="http://schemas.microsoft.com/office/2006/metadata/properties" xmlns:ns2="6584b4ba-af75-4ac8-8379-7172592f8823" xmlns:ns3="a9e4a452-7199-439f-b4c2-3c6fe4528eb3" targetNamespace="http://schemas.microsoft.com/office/2006/metadata/properties" ma:root="true" ma:fieldsID="eb744a54a586913629e94f53228026f2" ns2:_="" ns3:_="">
    <xsd:import namespace="6584b4ba-af75-4ac8-8379-7172592f8823"/>
    <xsd:import namespace="a9e4a452-7199-439f-b4c2-3c6fe4528e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4b4ba-af75-4ac8-8379-7172592f8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e4a452-7199-439f-b4c2-3c6fe4528eb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0E9A7D-4672-4505-975D-EDBF20E88E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EDA14C-F738-4BC5-B2FC-60C3E1FED7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84b4ba-af75-4ac8-8379-7172592f8823"/>
    <ds:schemaRef ds:uri="a9e4a452-7199-439f-b4c2-3c6fe4528e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E6F0E8-A33F-4418-96C9-7CDD0F79D135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6584b4ba-af75-4ac8-8379-7172592f8823"/>
    <ds:schemaRef ds:uri="a9e4a452-7199-439f-b4c2-3c6fe4528eb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pH data Rothamsted final</vt:lpstr>
      <vt:lpstr>Roth pH 1978-94 sub-plots</vt:lpstr>
      <vt:lpstr>Fertilizer treatments</vt:lpstr>
      <vt:lpstr>Lime treatments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Glendining</dc:creator>
  <cp:lastModifiedBy>Margaret Glendining</cp:lastModifiedBy>
  <cp:lastPrinted>2017-03-22T12:23:19Z</cp:lastPrinted>
  <dcterms:created xsi:type="dcterms:W3CDTF">2017-03-22T11:56:48Z</dcterms:created>
  <dcterms:modified xsi:type="dcterms:W3CDTF">2020-04-28T13:59:41Z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0x010100622C72A1DD75CA4D87E39FE37B04C3D3</vt:lpwstr>
  </property>
</Properties>
</file>