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otem\PycharmProjects\train_memo\"/>
    </mc:Choice>
  </mc:AlternateContent>
  <xr:revisionPtr revIDLastSave="0" documentId="13_ncr:1_{360C69F9-4403-487A-AC23-DD081E3B37AC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ExternalData_1" localSheetId="0" hidden="1">Sheet1!$A$1:$B$577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209" i="1"/>
  <c r="G325" i="1"/>
  <c r="G352" i="1"/>
  <c r="G412" i="1"/>
  <c r="G367" i="1"/>
  <c r="G301" i="1"/>
  <c r="G318" i="1"/>
  <c r="G27" i="1"/>
  <c r="G371" i="1"/>
  <c r="G229" i="1"/>
  <c r="G189" i="1"/>
  <c r="G422" i="1"/>
  <c r="G178" i="1"/>
  <c r="G400" i="1"/>
  <c r="G390" i="1"/>
  <c r="G423" i="1"/>
  <c r="G285" i="1"/>
  <c r="G307" i="1"/>
  <c r="G147" i="1"/>
  <c r="G385" i="1"/>
  <c r="G520" i="1"/>
  <c r="G48" i="1"/>
  <c r="G102" i="1"/>
  <c r="G240" i="1"/>
  <c r="G277" i="1"/>
  <c r="G347" i="1"/>
  <c r="G26" i="1"/>
  <c r="G360" i="1"/>
  <c r="G363" i="1"/>
  <c r="G311" i="1"/>
  <c r="G323" i="1"/>
  <c r="G372" i="1"/>
  <c r="G317" i="1"/>
  <c r="G222" i="1"/>
  <c r="G200" i="1"/>
  <c r="G404" i="1"/>
  <c r="G193" i="1"/>
  <c r="G428" i="1"/>
  <c r="G384" i="1"/>
  <c r="G394" i="1"/>
  <c r="G310" i="1"/>
  <c r="G333" i="1"/>
  <c r="G151" i="1"/>
  <c r="G336" i="1"/>
  <c r="G521" i="1"/>
  <c r="G53" i="1"/>
  <c r="G110" i="1"/>
  <c r="G239" i="1"/>
  <c r="G14" i="1"/>
  <c r="G187" i="1"/>
  <c r="G294" i="1"/>
  <c r="G415" i="1"/>
  <c r="G391" i="1"/>
  <c r="G261" i="1"/>
  <c r="G247" i="1"/>
  <c r="G5" i="1"/>
  <c r="G23" i="1"/>
  <c r="G208" i="1"/>
  <c r="G177" i="1"/>
  <c r="G406" i="1"/>
  <c r="G166" i="1"/>
  <c r="G414" i="1"/>
  <c r="G434" i="1"/>
  <c r="G362" i="1"/>
  <c r="G359" i="1"/>
  <c r="G306" i="1"/>
  <c r="G181" i="1"/>
  <c r="G437" i="1"/>
  <c r="G522" i="1"/>
  <c r="G54" i="1"/>
  <c r="G119" i="1"/>
  <c r="G433" i="1"/>
  <c r="G465" i="1"/>
  <c r="G408" i="1"/>
  <c r="G97" i="1"/>
  <c r="G429" i="1"/>
  <c r="G401" i="1"/>
  <c r="G238" i="1"/>
  <c r="G342" i="1"/>
  <c r="G448" i="1"/>
  <c r="G312" i="1"/>
  <c r="G188" i="1"/>
  <c r="G282" i="1"/>
  <c r="G395" i="1"/>
  <c r="G182" i="1"/>
  <c r="G411" i="1"/>
  <c r="G471" i="1"/>
  <c r="G427" i="1"/>
  <c r="G361" i="1"/>
  <c r="G249" i="1"/>
  <c r="G197" i="1"/>
  <c r="G461" i="1"/>
  <c r="G523" i="1"/>
  <c r="G64" i="1"/>
  <c r="G132" i="1"/>
  <c r="G256" i="1"/>
  <c r="G304" i="1"/>
  <c r="G245" i="1"/>
  <c r="G345" i="1"/>
  <c r="G446" i="1"/>
  <c r="G20" i="1"/>
  <c r="G273" i="1"/>
  <c r="G303" i="1"/>
  <c r="G350" i="1"/>
  <c r="G328" i="1"/>
  <c r="G262" i="1"/>
  <c r="G191" i="1"/>
  <c r="G443" i="1"/>
  <c r="G172" i="1"/>
  <c r="G496" i="1"/>
  <c r="G29" i="1"/>
  <c r="G441" i="1"/>
  <c r="G383" i="1"/>
  <c r="G298" i="1"/>
  <c r="G125" i="1"/>
  <c r="G426" i="1"/>
  <c r="G524" i="1"/>
  <c r="G56" i="1"/>
  <c r="G115" i="1"/>
  <c r="G216" i="1"/>
  <c r="G227" i="1"/>
  <c r="G338" i="1"/>
  <c r="G365" i="1"/>
  <c r="G77" i="1"/>
  <c r="G387" i="1"/>
  <c r="G302" i="1"/>
  <c r="G293" i="1"/>
  <c r="G330" i="1"/>
  <c r="G327" i="1"/>
  <c r="G211" i="1"/>
  <c r="G236" i="1"/>
  <c r="G33" i="1"/>
  <c r="G223" i="1"/>
  <c r="G431" i="1"/>
  <c r="G322" i="1"/>
  <c r="G388" i="1"/>
  <c r="G234" i="1"/>
  <c r="G286" i="1"/>
  <c r="G136" i="1"/>
  <c r="G283" i="1"/>
  <c r="G525" i="1"/>
  <c r="G55" i="1"/>
  <c r="G101" i="1"/>
  <c r="G407" i="1"/>
  <c r="G340" i="1"/>
  <c r="G442" i="1"/>
  <c r="G492" i="1"/>
  <c r="G502" i="1"/>
  <c r="G459" i="1"/>
  <c r="G2" i="1"/>
  <c r="G295" i="1"/>
  <c r="G495" i="1"/>
  <c r="G501" i="1"/>
  <c r="G210" i="1"/>
  <c r="G176" i="1"/>
  <c r="G484" i="1"/>
  <c r="G116" i="1"/>
  <c r="G514" i="1"/>
  <c r="G498" i="1"/>
  <c r="G499" i="1"/>
  <c r="G503" i="1"/>
  <c r="G497" i="1"/>
  <c r="G90" i="1"/>
  <c r="G488" i="1"/>
  <c r="G526" i="1"/>
  <c r="G83" i="1"/>
  <c r="G39" i="1"/>
  <c r="G15" i="1"/>
  <c r="G157" i="1"/>
  <c r="G170" i="1"/>
  <c r="G159" i="1"/>
  <c r="G139" i="1"/>
  <c r="G377" i="1"/>
  <c r="G220" i="1"/>
  <c r="G42" i="1"/>
  <c r="G154" i="1"/>
  <c r="G374" i="1"/>
  <c r="G202" i="1"/>
  <c r="G155" i="1"/>
  <c r="G18" i="1"/>
  <c r="G527" i="1"/>
  <c r="G381" i="1"/>
  <c r="G135" i="1"/>
  <c r="G152" i="1"/>
  <c r="G402" i="1"/>
  <c r="G253" i="1"/>
  <c r="G174" i="1"/>
  <c r="G165" i="1"/>
  <c r="G528" i="1"/>
  <c r="G62" i="1"/>
  <c r="G129" i="1"/>
  <c r="G403" i="1"/>
  <c r="G279" i="1"/>
  <c r="G450" i="1"/>
  <c r="G335" i="1"/>
  <c r="G373" i="1"/>
  <c r="G409" i="1"/>
  <c r="G231" i="1"/>
  <c r="G284" i="1"/>
  <c r="G252" i="1"/>
  <c r="G281" i="1"/>
  <c r="G242" i="1"/>
  <c r="G254" i="1"/>
  <c r="G416" i="1"/>
  <c r="G259" i="1"/>
  <c r="G393" i="1"/>
  <c r="G439" i="1"/>
  <c r="G419" i="1"/>
  <c r="G290" i="1"/>
  <c r="G271" i="1"/>
  <c r="G162" i="1"/>
  <c r="G410" i="1"/>
  <c r="G529" i="1"/>
  <c r="G61" i="1"/>
  <c r="G140" i="1"/>
  <c r="G348" i="1"/>
  <c r="G246" i="1"/>
  <c r="G508" i="1"/>
  <c r="G326" i="1"/>
  <c r="G458" i="1"/>
  <c r="G457" i="1"/>
  <c r="G288" i="1"/>
  <c r="G265" i="1"/>
  <c r="G314" i="1"/>
  <c r="G13" i="1"/>
  <c r="G179" i="1"/>
  <c r="G316" i="1"/>
  <c r="G452" i="1"/>
  <c r="G212" i="1"/>
  <c r="G510" i="1"/>
  <c r="G449" i="1"/>
  <c r="G456" i="1"/>
  <c r="G257" i="1"/>
  <c r="G244" i="1"/>
  <c r="G95" i="1"/>
  <c r="G432" i="1"/>
  <c r="G530" i="1"/>
  <c r="G69" i="1"/>
  <c r="G40" i="1"/>
  <c r="G485" i="1"/>
  <c r="G417" i="1"/>
  <c r="G493" i="1"/>
  <c r="G516" i="1"/>
  <c r="G519" i="1"/>
  <c r="G504" i="1"/>
  <c r="G507" i="1"/>
  <c r="G513" i="1"/>
  <c r="G512" i="1"/>
  <c r="G506" i="1"/>
  <c r="G531" i="1"/>
  <c r="G275" i="1"/>
  <c r="G509" i="1"/>
  <c r="G126" i="1"/>
  <c r="G532" i="1"/>
  <c r="G515" i="1"/>
  <c r="G517" i="1"/>
  <c r="G518" i="1"/>
  <c r="G511" i="1"/>
  <c r="G76" i="1"/>
  <c r="G505" i="1"/>
  <c r="G533" i="1"/>
  <c r="G534" i="1"/>
  <c r="G37" i="1"/>
  <c r="G196" i="1"/>
  <c r="G163" i="1"/>
  <c r="G167" i="1"/>
  <c r="G180" i="1"/>
  <c r="G7" i="1"/>
  <c r="G274" i="1"/>
  <c r="G297" i="1"/>
  <c r="G355" i="1"/>
  <c r="G156" i="1"/>
  <c r="G368" i="1"/>
  <c r="G260" i="1"/>
  <c r="G68" i="1"/>
  <c r="G321" i="1"/>
  <c r="G169" i="1"/>
  <c r="G369" i="1"/>
  <c r="G168" i="1"/>
  <c r="G12" i="1"/>
  <c r="G36" i="1"/>
  <c r="G269" i="1"/>
  <c r="G144" i="1"/>
  <c r="G203" i="1"/>
  <c r="G535" i="1"/>
  <c r="G51" i="1"/>
  <c r="G106" i="1"/>
  <c r="G370" i="1"/>
  <c r="G346" i="1"/>
  <c r="G292" i="1"/>
  <c r="G296" i="1"/>
  <c r="G476" i="1"/>
  <c r="G353" i="1"/>
  <c r="G233" i="1"/>
  <c r="G354" i="1"/>
  <c r="G324" i="1"/>
  <c r="G331" i="1"/>
  <c r="G199" i="1"/>
  <c r="G201" i="1"/>
  <c r="G44" i="1"/>
  <c r="G192" i="1"/>
  <c r="G436" i="1"/>
  <c r="G344" i="1"/>
  <c r="G398" i="1"/>
  <c r="G320" i="1"/>
  <c r="G276" i="1"/>
  <c r="G195" i="1"/>
  <c r="G413" i="1"/>
  <c r="G536" i="1"/>
  <c r="G71" i="1"/>
  <c r="G130" i="1"/>
  <c r="G143" i="1"/>
  <c r="G183" i="1"/>
  <c r="G186" i="1"/>
  <c r="G235" i="1"/>
  <c r="G300" i="1"/>
  <c r="G171" i="1"/>
  <c r="G289" i="1"/>
  <c r="G31" i="1"/>
  <c r="G341" i="1"/>
  <c r="G357" i="1"/>
  <c r="G255" i="1"/>
  <c r="G114" i="1"/>
  <c r="G248" i="1"/>
  <c r="G537" i="1"/>
  <c r="G538" i="1"/>
  <c r="G308" i="1"/>
  <c r="G366" i="1"/>
  <c r="G386" i="1"/>
  <c r="G315" i="1"/>
  <c r="G148" i="1"/>
  <c r="G213" i="1"/>
  <c r="G539" i="1"/>
  <c r="G60" i="1"/>
  <c r="G127" i="1"/>
  <c r="G483" i="1"/>
  <c r="G481" i="1"/>
  <c r="G478" i="1"/>
  <c r="G468" i="1"/>
  <c r="G490" i="1"/>
  <c r="G424" i="1"/>
  <c r="G334" i="1"/>
  <c r="G351" i="1"/>
  <c r="G480" i="1"/>
  <c r="G389" i="1"/>
  <c r="G540" i="1"/>
  <c r="G421" i="1"/>
  <c r="G489" i="1"/>
  <c r="G541" i="1"/>
  <c r="G32" i="1"/>
  <c r="G477" i="1"/>
  <c r="G491" i="1"/>
  <c r="G542" i="1"/>
  <c r="G435" i="1"/>
  <c r="G543" i="1"/>
  <c r="G487" i="1"/>
  <c r="G544" i="1"/>
  <c r="G59" i="1"/>
  <c r="G173" i="1"/>
  <c r="G332" i="1"/>
  <c r="G205" i="1"/>
  <c r="G232" i="1"/>
  <c r="G16" i="1"/>
  <c r="G379" i="1"/>
  <c r="G397" i="1"/>
  <c r="G206" i="1"/>
  <c r="G266" i="1"/>
  <c r="G190" i="1"/>
  <c r="G349" i="1"/>
  <c r="G175" i="1"/>
  <c r="G241" i="1"/>
  <c r="G438" i="1"/>
  <c r="G224" i="1"/>
  <c r="G420" i="1"/>
  <c r="G109" i="1"/>
  <c r="G444" i="1"/>
  <c r="G221" i="1"/>
  <c r="G278" i="1"/>
  <c r="G153" i="1"/>
  <c r="G4" i="1"/>
  <c r="G545" i="1"/>
  <c r="G58" i="1"/>
  <c r="G113" i="1"/>
  <c r="G380" i="1"/>
  <c r="G263" i="1"/>
  <c r="G376" i="1"/>
  <c r="G309" i="1"/>
  <c r="G469" i="1"/>
  <c r="G396" i="1"/>
  <c r="G219" i="1"/>
  <c r="G319" i="1"/>
  <c r="G339" i="1"/>
  <c r="G343" i="1"/>
  <c r="G185" i="1"/>
  <c r="G243" i="1"/>
  <c r="G358" i="1"/>
  <c r="G207" i="1"/>
  <c r="G440" i="1"/>
  <c r="G364" i="1"/>
  <c r="G73" i="1"/>
  <c r="G299" i="1"/>
  <c r="G268" i="1"/>
  <c r="G194" i="1"/>
  <c r="G466" i="1"/>
  <c r="G546" i="1"/>
  <c r="G49" i="1"/>
  <c r="G142" i="1"/>
  <c r="G425" i="1"/>
  <c r="G313" i="1"/>
  <c r="G463" i="1"/>
  <c r="G467" i="1"/>
  <c r="G455" i="1"/>
  <c r="G418" i="1"/>
  <c r="G267" i="1"/>
  <c r="G214" i="1"/>
  <c r="G460" i="1"/>
  <c r="G382" i="1"/>
  <c r="G228" i="1"/>
  <c r="G453" i="1"/>
  <c r="G475" i="1"/>
  <c r="G225" i="1"/>
  <c r="G547" i="1"/>
  <c r="G462" i="1"/>
  <c r="G454" i="1"/>
  <c r="G24" i="1"/>
  <c r="G218" i="1"/>
  <c r="G150" i="1"/>
  <c r="G464" i="1"/>
  <c r="G548" i="1"/>
  <c r="G57" i="1"/>
  <c r="G122" i="1"/>
  <c r="G405" i="1"/>
  <c r="G356" i="1"/>
  <c r="G447" i="1"/>
  <c r="G486" i="1"/>
  <c r="G494" i="1"/>
  <c r="G451" i="1"/>
  <c r="G226" i="1"/>
  <c r="G280" i="1"/>
  <c r="G473" i="1"/>
  <c r="G375" i="1"/>
  <c r="G198" i="1"/>
  <c r="G251" i="1"/>
  <c r="G472" i="1"/>
  <c r="G149" i="1"/>
  <c r="G500" i="1"/>
  <c r="G479" i="1"/>
  <c r="G470" i="1"/>
  <c r="G482" i="1"/>
  <c r="G21" i="1"/>
  <c r="G133" i="1"/>
  <c r="G474" i="1"/>
  <c r="G549" i="1"/>
  <c r="G65" i="1"/>
  <c r="G141" i="1"/>
  <c r="G128" i="1"/>
  <c r="G107" i="1"/>
  <c r="G146" i="1"/>
  <c r="G138" i="1"/>
  <c r="G145" i="1"/>
  <c r="G160" i="1"/>
  <c r="G250" i="1"/>
  <c r="G93" i="1"/>
  <c r="G123" i="1"/>
  <c r="G215" i="1"/>
  <c r="G272" i="1"/>
  <c r="G96" i="1"/>
  <c r="G131" i="1"/>
  <c r="G91" i="1"/>
  <c r="G9" i="1"/>
  <c r="G124" i="1"/>
  <c r="G158" i="1"/>
  <c r="G10" i="1"/>
  <c r="G30" i="1"/>
  <c r="G28" i="1"/>
  <c r="G137" i="1"/>
  <c r="G550" i="1"/>
  <c r="G52" i="1"/>
  <c r="G108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217" i="1"/>
  <c r="G237" i="1"/>
  <c r="G264" i="1"/>
  <c r="G337" i="1"/>
  <c r="G392" i="1"/>
  <c r="G287" i="1"/>
  <c r="G258" i="1"/>
  <c r="G270" i="1"/>
  <c r="G378" i="1"/>
  <c r="G329" i="1"/>
  <c r="G230" i="1"/>
  <c r="G184" i="1"/>
  <c r="G430" i="1"/>
  <c r="G164" i="1"/>
  <c r="G445" i="1"/>
  <c r="G399" i="1"/>
  <c r="G34" i="1"/>
  <c r="G305" i="1"/>
  <c r="G291" i="1"/>
  <c r="G134" i="1"/>
  <c r="G100" i="1"/>
  <c r="G575" i="1"/>
  <c r="G50" i="1"/>
  <c r="G117" i="1"/>
  <c r="G86" i="1"/>
  <c r="G72" i="1"/>
  <c r="G81" i="1"/>
  <c r="G88" i="1"/>
  <c r="G75" i="1"/>
  <c r="G74" i="1"/>
  <c r="G17" i="1"/>
  <c r="G43" i="1"/>
  <c r="G80" i="1"/>
  <c r="G11" i="1"/>
  <c r="G35" i="1"/>
  <c r="G47" i="1"/>
  <c r="G78" i="1"/>
  <c r="G46" i="1"/>
  <c r="G67" i="1"/>
  <c r="G66" i="1"/>
  <c r="G79" i="1"/>
  <c r="G84" i="1"/>
  <c r="G87" i="1"/>
  <c r="G38" i="1"/>
  <c r="G70" i="1"/>
  <c r="G576" i="1"/>
  <c r="G6" i="1"/>
  <c r="G22" i="1"/>
  <c r="G94" i="1"/>
  <c r="G92" i="1"/>
  <c r="G112" i="1"/>
  <c r="G111" i="1"/>
  <c r="G118" i="1"/>
  <c r="G8" i="1"/>
  <c r="G25" i="1"/>
  <c r="G85" i="1"/>
  <c r="G103" i="1"/>
  <c r="G161" i="1"/>
  <c r="G204" i="1"/>
  <c r="G89" i="1"/>
  <c r="G99" i="1"/>
  <c r="G82" i="1"/>
  <c r="G105" i="1"/>
  <c r="G98" i="1"/>
  <c r="G121" i="1"/>
  <c r="G104" i="1"/>
  <c r="G3" i="1"/>
  <c r="G45" i="1"/>
  <c r="G120" i="1"/>
  <c r="G577" i="1"/>
  <c r="G63" i="1"/>
  <c r="G19" i="1"/>
  <c r="H577" i="1"/>
  <c r="H82" i="1"/>
  <c r="H204" i="1"/>
  <c r="H576" i="1"/>
  <c r="H46" i="1"/>
  <c r="H35" i="1"/>
  <c r="H575" i="1"/>
  <c r="H399" i="1"/>
  <c r="H164" i="1"/>
  <c r="H230" i="1"/>
  <c r="H337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91" i="1"/>
  <c r="H272" i="1"/>
  <c r="H141" i="1"/>
  <c r="H549" i="1"/>
  <c r="H149" i="1"/>
  <c r="H198" i="1"/>
  <c r="H451" i="1"/>
  <c r="H548" i="1"/>
  <c r="H150" i="1"/>
  <c r="H547" i="1"/>
  <c r="H225" i="1"/>
  <c r="H228" i="1"/>
  <c r="H546" i="1"/>
  <c r="H207" i="1"/>
  <c r="H243" i="1"/>
  <c r="H185" i="1"/>
  <c r="H469" i="1"/>
  <c r="H545" i="1"/>
  <c r="H224" i="1"/>
  <c r="H175" i="1"/>
  <c r="H544" i="1"/>
  <c r="H543" i="1"/>
  <c r="H542" i="1"/>
  <c r="H541" i="1"/>
  <c r="H540" i="1"/>
  <c r="H127" i="1"/>
  <c r="H60" i="1"/>
  <c r="H539" i="1"/>
  <c r="H213" i="1"/>
  <c r="H148" i="1"/>
  <c r="H315" i="1"/>
  <c r="H386" i="1"/>
  <c r="H366" i="1"/>
  <c r="H308" i="1"/>
  <c r="H538" i="1"/>
  <c r="H537" i="1"/>
  <c r="H248" i="1"/>
  <c r="H114" i="1"/>
  <c r="H255" i="1"/>
  <c r="H357" i="1"/>
  <c r="H341" i="1"/>
  <c r="H31" i="1"/>
  <c r="H289" i="1"/>
  <c r="H171" i="1"/>
  <c r="H300" i="1"/>
  <c r="H235" i="1"/>
  <c r="H186" i="1"/>
  <c r="H183" i="1"/>
  <c r="H143" i="1"/>
  <c r="H536" i="1"/>
  <c r="H192" i="1"/>
  <c r="H199" i="1"/>
  <c r="H354" i="1"/>
  <c r="H370" i="1"/>
  <c r="H535" i="1"/>
  <c r="H169" i="1"/>
  <c r="H260" i="1"/>
  <c r="H37" i="1"/>
  <c r="H534" i="1"/>
  <c r="H533" i="1"/>
  <c r="H505" i="1"/>
  <c r="H76" i="1"/>
  <c r="H511" i="1"/>
  <c r="H518" i="1"/>
  <c r="H517" i="1"/>
  <c r="H515" i="1"/>
  <c r="H532" i="1"/>
  <c r="H126" i="1"/>
  <c r="H509" i="1"/>
  <c r="H275" i="1"/>
  <c r="H531" i="1"/>
  <c r="H506" i="1"/>
  <c r="H512" i="1"/>
  <c r="H513" i="1"/>
  <c r="H507" i="1"/>
  <c r="H504" i="1"/>
  <c r="H519" i="1"/>
  <c r="H516" i="1"/>
  <c r="H493" i="1"/>
  <c r="H417" i="1"/>
  <c r="H485" i="1"/>
  <c r="H69" i="1"/>
  <c r="H530" i="1"/>
  <c r="H212" i="1"/>
  <c r="H179" i="1"/>
  <c r="H288" i="1"/>
  <c r="H529" i="1"/>
  <c r="H259" i="1"/>
  <c r="H242" i="1"/>
  <c r="H450" i="1"/>
  <c r="H279" i="1"/>
  <c r="H528" i="1"/>
  <c r="H527" i="1"/>
  <c r="H202" i="1"/>
  <c r="H83" i="1"/>
  <c r="H526" i="1"/>
  <c r="H116" i="1"/>
  <c r="H210" i="1"/>
  <c r="H501" i="1"/>
  <c r="H525" i="1"/>
  <c r="H388" i="1"/>
  <c r="H223" i="1"/>
  <c r="H236" i="1"/>
  <c r="H211" i="1"/>
  <c r="H115" i="1"/>
  <c r="H524" i="1"/>
  <c r="H298" i="1"/>
  <c r="H172" i="1"/>
  <c r="H262" i="1"/>
  <c r="H523" i="1"/>
  <c r="H461" i="1"/>
  <c r="H471" i="1"/>
  <c r="H182" i="1"/>
  <c r="H188" i="1"/>
  <c r="H522" i="1"/>
  <c r="H166" i="1"/>
  <c r="H208" i="1"/>
  <c r="H521" i="1"/>
  <c r="H193" i="1"/>
  <c r="H222" i="1"/>
  <c r="H372" i="1"/>
  <c r="H347" i="1"/>
  <c r="H520" i="1"/>
  <c r="H178" i="1"/>
  <c r="H422" i="1"/>
  <c r="H229" i="1"/>
  <c r="H318" i="1"/>
  <c r="P1" i="1"/>
  <c r="O48" i="1" s="1"/>
  <c r="I19" i="1"/>
  <c r="I577" i="1"/>
  <c r="I105" i="1"/>
  <c r="I6" i="1"/>
  <c r="I576" i="1"/>
  <c r="I67" i="1"/>
  <c r="I575" i="1"/>
  <c r="I100" i="1"/>
  <c r="I44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28" i="1"/>
  <c r="I9" i="1"/>
  <c r="I549" i="1"/>
  <c r="I133" i="1"/>
  <c r="I21" i="1"/>
  <c r="I500" i="1"/>
  <c r="I548" i="1"/>
  <c r="I24" i="1"/>
  <c r="I547" i="1"/>
  <c r="I453" i="1"/>
  <c r="I546" i="1"/>
  <c r="I466" i="1"/>
  <c r="I73" i="1"/>
  <c r="I440" i="1"/>
  <c r="I545" i="1"/>
  <c r="I109" i="1"/>
  <c r="I420" i="1"/>
  <c r="I397" i="1"/>
  <c r="I173" i="1"/>
  <c r="I59" i="1"/>
  <c r="I544" i="1"/>
  <c r="I487" i="1"/>
  <c r="I543" i="1"/>
  <c r="I435" i="1"/>
  <c r="I542" i="1"/>
  <c r="I491" i="1"/>
  <c r="I477" i="1"/>
  <c r="I32" i="1"/>
  <c r="I541" i="1"/>
  <c r="I489" i="1"/>
  <c r="I421" i="1"/>
  <c r="I540" i="1"/>
  <c r="I389" i="1"/>
  <c r="I480" i="1"/>
  <c r="I351" i="1"/>
  <c r="I334" i="1"/>
  <c r="I424" i="1"/>
  <c r="I490" i="1"/>
  <c r="I468" i="1"/>
  <c r="I478" i="1"/>
  <c r="I481" i="1"/>
  <c r="I483" i="1"/>
  <c r="I539" i="1"/>
  <c r="I538" i="1"/>
  <c r="I537" i="1"/>
  <c r="I536" i="1"/>
  <c r="I436" i="1"/>
  <c r="I44" i="1"/>
  <c r="I476" i="1"/>
  <c r="I535" i="1"/>
  <c r="I369" i="1"/>
  <c r="I68" i="1"/>
  <c r="I534" i="1"/>
  <c r="I533" i="1"/>
  <c r="I532" i="1"/>
  <c r="I531" i="1"/>
  <c r="I530" i="1"/>
  <c r="I510" i="1"/>
  <c r="I13" i="1"/>
  <c r="I508" i="1"/>
  <c r="I529" i="1"/>
  <c r="I393" i="1"/>
  <c r="I252" i="1"/>
  <c r="I403" i="1"/>
  <c r="I528" i="1"/>
  <c r="I381" i="1"/>
  <c r="I527" i="1"/>
  <c r="I42" i="1"/>
  <c r="I39" i="1"/>
  <c r="I526" i="1"/>
  <c r="I514" i="1"/>
  <c r="I2" i="1"/>
  <c r="I525" i="1"/>
  <c r="I431" i="1"/>
  <c r="I77" i="1"/>
  <c r="I524" i="1"/>
  <c r="I496" i="1"/>
  <c r="I20" i="1"/>
  <c r="I523" i="1"/>
  <c r="I411" i="1"/>
  <c r="I97" i="1"/>
  <c r="I465" i="1"/>
  <c r="I522" i="1"/>
  <c r="I414" i="1"/>
  <c r="I187" i="1"/>
  <c r="I521" i="1"/>
  <c r="I428" i="1"/>
  <c r="I277" i="1"/>
  <c r="I520" i="1"/>
  <c r="I400" i="1"/>
  <c r="I41" i="1"/>
  <c r="U1" i="1"/>
  <c r="T115" i="1" s="1"/>
  <c r="O258" i="1" l="1"/>
  <c r="H287" i="1" s="1"/>
  <c r="O360" i="1"/>
  <c r="O185" i="1"/>
  <c r="O357" i="1"/>
  <c r="O333" i="1"/>
  <c r="O156" i="1"/>
  <c r="O324" i="1"/>
  <c r="O393" i="1"/>
  <c r="O328" i="1"/>
  <c r="O160" i="1"/>
  <c r="O398" i="1"/>
  <c r="H503" i="1" s="1"/>
  <c r="O178" i="1"/>
  <c r="O149" i="1"/>
  <c r="H162" i="1" s="1"/>
  <c r="O187" i="1"/>
  <c r="O211" i="1"/>
  <c r="O150" i="1"/>
  <c r="O119" i="1"/>
  <c r="H117" i="1" s="1"/>
  <c r="O173" i="1"/>
  <c r="O325" i="1"/>
  <c r="H365" i="1" s="1"/>
  <c r="O146" i="1"/>
  <c r="O335" i="1"/>
  <c r="H338" i="1" s="1"/>
  <c r="O242" i="1"/>
  <c r="H410" i="1" s="1"/>
  <c r="O7" i="1"/>
  <c r="H7" i="1" s="1"/>
  <c r="O397" i="1"/>
  <c r="O339" i="1"/>
  <c r="H476" i="1" s="1"/>
  <c r="O45" i="1"/>
  <c r="O320" i="1"/>
  <c r="H263" i="1" s="1"/>
  <c r="O323" i="1"/>
  <c r="O243" i="1"/>
  <c r="O148" i="1"/>
  <c r="H197" i="1" s="1"/>
  <c r="O47" i="1"/>
  <c r="O246" i="1"/>
  <c r="O407" i="1"/>
  <c r="O236" i="1"/>
  <c r="O300" i="1"/>
  <c r="H264" i="1" s="1"/>
  <c r="O19" i="1"/>
  <c r="H19" i="1" s="1"/>
  <c r="O229" i="1"/>
  <c r="O77" i="1"/>
  <c r="O366" i="1"/>
  <c r="O128" i="1"/>
  <c r="O199" i="1"/>
  <c r="H381" i="1" s="1"/>
  <c r="O130" i="1"/>
  <c r="O197" i="1"/>
  <c r="H311" i="1" s="1"/>
  <c r="O203" i="1"/>
  <c r="O214" i="1"/>
  <c r="O94" i="1"/>
  <c r="O340" i="1"/>
  <c r="H413" i="1" s="1"/>
  <c r="O336" i="1"/>
  <c r="H423" i="1" s="1"/>
  <c r="O252" i="1"/>
  <c r="O371" i="1"/>
  <c r="O125" i="1"/>
  <c r="H165" i="1" s="1"/>
  <c r="O50" i="1"/>
  <c r="O377" i="1"/>
  <c r="O317" i="1"/>
  <c r="H283" i="1" s="1"/>
  <c r="O164" i="1"/>
  <c r="O196" i="1"/>
  <c r="H379" i="1" s="1"/>
  <c r="O31" i="1"/>
  <c r="O207" i="1"/>
  <c r="O251" i="1"/>
  <c r="H415" i="1" s="1"/>
  <c r="O21" i="1"/>
  <c r="O16" i="1"/>
  <c r="O118" i="1"/>
  <c r="O278" i="1"/>
  <c r="H430" i="1" s="1"/>
  <c r="O310" i="1"/>
  <c r="H237" i="1" s="1"/>
  <c r="O200" i="1"/>
  <c r="O349" i="1"/>
  <c r="H483" i="1" s="1"/>
  <c r="O332" i="1"/>
  <c r="H398" i="1" s="1"/>
  <c r="O138" i="1"/>
  <c r="O231" i="1"/>
  <c r="H291" i="1" s="1"/>
  <c r="O380" i="1"/>
  <c r="O171" i="1"/>
  <c r="H343" i="1" s="1"/>
  <c r="O134" i="1"/>
  <c r="H203" i="1" s="1"/>
  <c r="O126" i="1"/>
  <c r="H119" i="1" s="1"/>
  <c r="O356" i="1"/>
  <c r="O271" i="1"/>
  <c r="O25" i="1"/>
  <c r="O255" i="1"/>
  <c r="H286" i="1" s="1"/>
  <c r="O175" i="1"/>
  <c r="O161" i="1"/>
  <c r="H329" i="1" s="1"/>
  <c r="O306" i="1"/>
  <c r="O120" i="1"/>
  <c r="O414" i="1"/>
  <c r="O144" i="1"/>
  <c r="H277" i="1" s="1"/>
  <c r="O352" i="1"/>
  <c r="O303" i="1"/>
  <c r="H234" i="1" s="1"/>
  <c r="O259" i="1"/>
  <c r="O268" i="1"/>
  <c r="O275" i="1"/>
  <c r="O288" i="1"/>
  <c r="H437" i="1" s="1"/>
  <c r="O123" i="1"/>
  <c r="H110" i="1" s="1"/>
  <c r="O220" i="1"/>
  <c r="H359" i="1" s="1"/>
  <c r="O228" i="1"/>
  <c r="O305" i="1"/>
  <c r="O190" i="1"/>
  <c r="O114" i="1"/>
  <c r="H132" i="1" s="1"/>
  <c r="O168" i="1"/>
  <c r="O361" i="1"/>
  <c r="H490" i="1" s="1"/>
  <c r="O53" i="1"/>
  <c r="O318" i="1"/>
  <c r="H385" i="1" s="1"/>
  <c r="O408" i="1"/>
  <c r="H326" i="1" s="1"/>
  <c r="O307" i="1"/>
  <c r="H391" i="1" s="1"/>
  <c r="O405" i="1"/>
  <c r="O179" i="1"/>
  <c r="H368" i="1" s="1"/>
  <c r="O129" i="1"/>
  <c r="O289" i="1"/>
  <c r="H249" i="1" s="1"/>
  <c r="O273" i="1"/>
  <c r="H26" i="1" s="1"/>
  <c r="O38" i="1"/>
  <c r="O167" i="1"/>
  <c r="O390" i="1"/>
  <c r="O131" i="1"/>
  <c r="H180" i="1" s="1"/>
  <c r="O297" i="1"/>
  <c r="O35" i="1"/>
  <c r="O350" i="1"/>
  <c r="H455" i="1" s="1"/>
  <c r="O216" i="1"/>
  <c r="H332" i="1" s="1"/>
  <c r="O338" i="1"/>
  <c r="H29" i="1" s="1"/>
  <c r="O353" i="1"/>
  <c r="O230" i="1"/>
  <c r="O140" i="1"/>
  <c r="H134" i="1" s="1"/>
  <c r="O293" i="1"/>
  <c r="O345" i="1"/>
  <c r="H481" i="1" s="1"/>
  <c r="O304" i="1"/>
  <c r="H309" i="1" s="1"/>
  <c r="O359" i="1"/>
  <c r="H325" i="1" s="1"/>
  <c r="O362" i="1"/>
  <c r="O367" i="1"/>
  <c r="O174" i="1"/>
  <c r="H258" i="1" s="1"/>
  <c r="O387" i="1"/>
  <c r="H383" i="1" s="1"/>
  <c r="O100" i="1"/>
  <c r="O79" i="1"/>
  <c r="O117" i="1"/>
  <c r="H129" i="1" s="1"/>
  <c r="O204" i="1"/>
  <c r="O256" i="1"/>
  <c r="O54" i="1"/>
  <c r="O43" i="1"/>
  <c r="H59" i="1" s="1"/>
  <c r="O59" i="1"/>
  <c r="H77" i="1" s="1"/>
  <c r="O2" i="1"/>
  <c r="H2" i="1" s="1"/>
  <c r="O74" i="1"/>
  <c r="O198" i="1"/>
  <c r="H220" i="1" s="1"/>
  <c r="O233" i="1"/>
  <c r="O296" i="1"/>
  <c r="O244" i="1"/>
  <c r="H217" i="1" s="1"/>
  <c r="O284" i="1"/>
  <c r="H434" i="1" s="1"/>
  <c r="O3" i="1"/>
  <c r="O219" i="1"/>
  <c r="H395" i="1" s="1"/>
  <c r="O76" i="1"/>
  <c r="H98" i="1" s="1"/>
  <c r="O267" i="1"/>
  <c r="O376" i="1"/>
  <c r="O378" i="1"/>
  <c r="O93" i="1"/>
  <c r="O226" i="1"/>
  <c r="H239" i="1" s="1"/>
  <c r="O223" i="1"/>
  <c r="H305" i="1" s="1"/>
  <c r="O411" i="1"/>
  <c r="O413" i="1"/>
  <c r="O28" i="1"/>
  <c r="O30" i="1"/>
  <c r="H42" i="1" s="1"/>
  <c r="O250" i="1"/>
  <c r="O238" i="1"/>
  <c r="O253" i="1"/>
  <c r="H269" i="1" s="1"/>
  <c r="O104" i="1"/>
  <c r="O404" i="1"/>
  <c r="H340" i="1" s="1"/>
  <c r="O412" i="1"/>
  <c r="O17" i="1"/>
  <c r="O270" i="1"/>
  <c r="H428" i="1" s="1"/>
  <c r="O99" i="1"/>
  <c r="H139" i="1" s="1"/>
  <c r="O201" i="1"/>
  <c r="O139" i="1"/>
  <c r="O351" i="1"/>
  <c r="O23" i="1"/>
  <c r="H24" i="1" s="1"/>
  <c r="O135" i="1"/>
  <c r="H205" i="1" s="1"/>
  <c r="O158" i="1"/>
  <c r="H247" i="1" s="1"/>
  <c r="O133" i="1"/>
  <c r="H190" i="1" s="1"/>
  <c r="O301" i="1"/>
  <c r="H444" i="1" s="1"/>
  <c r="O58" i="1"/>
  <c r="H75" i="1" s="1"/>
  <c r="O364" i="1"/>
  <c r="O235" i="1"/>
  <c r="H317" i="1" s="1"/>
  <c r="O49" i="1"/>
  <c r="O151" i="1"/>
  <c r="H295" i="1" s="1"/>
  <c r="O383" i="1"/>
  <c r="O103" i="1"/>
  <c r="O111" i="1"/>
  <c r="O34" i="1"/>
  <c r="O157" i="1"/>
  <c r="O247" i="1"/>
  <c r="O66" i="1"/>
  <c r="O60" i="1"/>
  <c r="H78" i="1" s="1"/>
  <c r="O13" i="1"/>
  <c r="O206" i="1"/>
  <c r="O82" i="1"/>
  <c r="O327" i="1"/>
  <c r="H364" i="1" s="1"/>
  <c r="O142" i="1"/>
  <c r="H144" i="1" s="1"/>
  <c r="O254" i="1"/>
  <c r="H416" i="1" s="1"/>
  <c r="O280" i="1"/>
  <c r="H431" i="1" s="1"/>
  <c r="O18" i="1"/>
  <c r="H18" i="1" s="1"/>
  <c r="O232" i="1"/>
  <c r="H327" i="1" s="1"/>
  <c r="O152" i="1"/>
  <c r="H303" i="1" s="1"/>
  <c r="O217" i="1"/>
  <c r="H342" i="1" s="1"/>
  <c r="O264" i="1"/>
  <c r="O381" i="1"/>
  <c r="O182" i="1"/>
  <c r="O368" i="1"/>
  <c r="H496" i="1" s="1"/>
  <c r="O191" i="1"/>
  <c r="O265" i="1"/>
  <c r="H240" i="1" s="1"/>
  <c r="O396" i="1"/>
  <c r="O395" i="1"/>
  <c r="H432" i="1" s="1"/>
  <c r="O10" i="1"/>
  <c r="O109" i="1"/>
  <c r="H101" i="1" s="1"/>
  <c r="O221" i="1"/>
  <c r="H397" i="1" s="1"/>
  <c r="O277" i="1"/>
  <c r="H429" i="1" s="1"/>
  <c r="O287" i="1"/>
  <c r="O391" i="1"/>
  <c r="H488" i="1" s="1"/>
  <c r="O4" i="1"/>
  <c r="H4" i="1" s="1"/>
  <c r="O73" i="1"/>
  <c r="H95" i="1" s="1"/>
  <c r="O276" i="1"/>
  <c r="H271" i="1" s="1"/>
  <c r="O132" i="1"/>
  <c r="O321" i="1"/>
  <c r="H408" i="1" s="1"/>
  <c r="O314" i="1"/>
  <c r="H322" i="1" s="1"/>
  <c r="O341" i="1"/>
  <c r="O224" i="1"/>
  <c r="H400" i="1" s="1"/>
  <c r="O337" i="1"/>
  <c r="O141" i="1"/>
  <c r="H181" i="1" s="1"/>
  <c r="O181" i="1"/>
  <c r="H369" i="1" s="1"/>
  <c r="O5" i="1"/>
  <c r="H5" i="1" s="1"/>
  <c r="O166" i="1"/>
  <c r="O257" i="1"/>
  <c r="H278" i="1" s="1"/>
  <c r="O355" i="1"/>
  <c r="H487" i="1" s="1"/>
  <c r="O309" i="1"/>
  <c r="H253" i="1" s="1"/>
  <c r="O107" i="1"/>
  <c r="H140" i="1" s="1"/>
  <c r="O373" i="1"/>
  <c r="H474" i="1" s="1"/>
  <c r="O20" i="1"/>
  <c r="H20" i="1" s="1"/>
  <c r="O124" i="1"/>
  <c r="H163" i="1" s="1"/>
  <c r="O14" i="1"/>
  <c r="H14" i="1" s="1"/>
  <c r="O105" i="1"/>
  <c r="H145" i="1" s="1"/>
  <c r="O312" i="1"/>
  <c r="H412" i="1" s="1"/>
  <c r="O145" i="1"/>
  <c r="H281" i="1" s="1"/>
  <c r="O63" i="1"/>
  <c r="H81" i="1" s="1"/>
  <c r="O64" i="1"/>
  <c r="O22" i="1"/>
  <c r="H22" i="1" s="1"/>
  <c r="O67" i="1"/>
  <c r="O80" i="1"/>
  <c r="O302" i="1"/>
  <c r="H445" i="1" s="1"/>
  <c r="O143" i="1"/>
  <c r="H252" i="1" s="1"/>
  <c r="O188" i="1"/>
  <c r="H23" i="1" s="1"/>
  <c r="O227" i="1"/>
  <c r="H216" i="1" s="1"/>
  <c r="O274" i="1"/>
  <c r="H336" i="1" s="1"/>
  <c r="O239" i="1"/>
  <c r="H282" i="1" s="1"/>
  <c r="O382" i="1"/>
  <c r="H446" i="1" s="1"/>
  <c r="O298" i="1"/>
  <c r="O41" i="1"/>
  <c r="H57" i="1" s="1"/>
  <c r="O225" i="1"/>
  <c r="O136" i="1"/>
  <c r="H147" i="1" s="1"/>
  <c r="O389" i="1"/>
  <c r="H458" i="1" s="1"/>
  <c r="O379" i="1"/>
  <c r="H498" i="1" s="1"/>
  <c r="O122" i="1"/>
  <c r="O169" i="1"/>
  <c r="O137" i="1"/>
  <c r="H174" i="1" s="1"/>
  <c r="O192" i="1"/>
  <c r="O241" i="1"/>
  <c r="H409" i="1" s="1"/>
  <c r="O400" i="1"/>
  <c r="H514" i="1" s="1"/>
  <c r="O331" i="1"/>
  <c r="H468" i="1" s="1"/>
  <c r="O406" i="1"/>
  <c r="O153" i="1"/>
  <c r="O9" i="1"/>
  <c r="H9" i="1" s="1"/>
  <c r="O334" i="1"/>
  <c r="H227" i="1" s="1"/>
  <c r="O29" i="1"/>
  <c r="H41" i="1" s="1"/>
  <c r="O36" i="1"/>
  <c r="H49" i="1" s="1"/>
  <c r="O184" i="1"/>
  <c r="H184" i="1" s="1"/>
  <c r="O342" i="1"/>
  <c r="O8" i="1"/>
  <c r="H8" i="1" s="1"/>
  <c r="O292" i="1"/>
  <c r="H394" i="1" s="1"/>
  <c r="O55" i="1"/>
  <c r="H70" i="1" s="1"/>
  <c r="O162" i="1"/>
  <c r="H331" i="1" s="1"/>
  <c r="O260" i="1"/>
  <c r="O370" i="1"/>
  <c r="H350" i="1" s="1"/>
  <c r="O354" i="1"/>
  <c r="O365" i="1"/>
  <c r="H426" i="1" s="1"/>
  <c r="O193" i="1"/>
  <c r="H302" i="1" s="1"/>
  <c r="O97" i="1"/>
  <c r="O180" i="1"/>
  <c r="H349" i="1" s="1"/>
  <c r="O92" i="1"/>
  <c r="H125" i="1" s="1"/>
  <c r="O240" i="1"/>
  <c r="H360" i="1" s="1"/>
  <c r="O176" i="1"/>
  <c r="H293" i="1" s="1"/>
  <c r="O75" i="1"/>
  <c r="O65" i="1"/>
  <c r="H71" i="1" s="1"/>
  <c r="O44" i="1"/>
  <c r="H61" i="1" s="1"/>
  <c r="O83" i="1"/>
  <c r="O90" i="1"/>
  <c r="O6" i="1"/>
  <c r="H6" i="1" s="1"/>
  <c r="O343" i="1"/>
  <c r="O291" i="1"/>
  <c r="H34" i="1" s="1"/>
  <c r="O39" i="1"/>
  <c r="H56" i="1" s="1"/>
  <c r="O159" i="1"/>
  <c r="H195" i="1" s="1"/>
  <c r="O222" i="1"/>
  <c r="H321" i="1" s="1"/>
  <c r="O186" i="1"/>
  <c r="H371" i="1" s="1"/>
  <c r="O213" i="1"/>
  <c r="H392" i="1" s="1"/>
  <c r="O52" i="1"/>
  <c r="H51" i="1" s="1"/>
  <c r="O195" i="1"/>
  <c r="O237" i="1"/>
  <c r="H274" i="1" s="1"/>
  <c r="O386" i="1"/>
  <c r="H494" i="1" s="1"/>
  <c r="O358" i="1"/>
  <c r="H473" i="1" s="1"/>
  <c r="O290" i="1"/>
  <c r="H438" i="1" s="1"/>
  <c r="O322" i="1"/>
  <c r="H346" i="1" s="1"/>
  <c r="O329" i="1"/>
  <c r="H292" i="1" s="1"/>
  <c r="O399" i="1"/>
  <c r="H502" i="1" s="1"/>
  <c r="O401" i="1"/>
  <c r="H484" i="1" s="1"/>
  <c r="O121" i="1"/>
  <c r="H159" i="1" s="1"/>
  <c r="O91" i="1"/>
  <c r="O116" i="1"/>
  <c r="H156" i="1" s="1"/>
  <c r="O202" i="1"/>
  <c r="H335" i="1" s="1"/>
  <c r="O285" i="1"/>
  <c r="H387" i="1" s="1"/>
  <c r="O392" i="1"/>
  <c r="H508" i="1" s="1"/>
  <c r="O402" i="1"/>
  <c r="H497" i="1" s="1"/>
  <c r="O27" i="1"/>
  <c r="H39" i="1" s="1"/>
  <c r="O210" i="1"/>
  <c r="H380" i="1" s="1"/>
  <c r="O183" i="1"/>
  <c r="H25" i="1" s="1"/>
  <c r="O344" i="1"/>
  <c r="H480" i="1" s="1"/>
  <c r="O248" i="1"/>
  <c r="O108" i="1"/>
  <c r="H122" i="1" s="1"/>
  <c r="O245" i="1"/>
  <c r="H414" i="1" s="1"/>
  <c r="O272" i="1"/>
  <c r="O281" i="1"/>
  <c r="H333" i="1" s="1"/>
  <c r="O283" i="1"/>
  <c r="O115" i="1"/>
  <c r="H155" i="1" s="1"/>
  <c r="O313" i="1"/>
  <c r="O147" i="1"/>
  <c r="H265" i="1" s="1"/>
  <c r="O347" i="1"/>
  <c r="H464" i="1" s="1"/>
  <c r="O326" i="1"/>
  <c r="H466" i="1" s="1"/>
  <c r="O384" i="1"/>
  <c r="H256" i="1" s="1"/>
  <c r="O311" i="1"/>
  <c r="H453" i="1" s="1"/>
  <c r="O374" i="1"/>
  <c r="H470" i="1" s="1"/>
  <c r="O177" i="1"/>
  <c r="O95" i="1"/>
  <c r="H108" i="1" s="1"/>
  <c r="O308" i="1"/>
  <c r="H344" i="1" s="1"/>
  <c r="O299" i="1"/>
  <c r="H390" i="1" s="1"/>
  <c r="O51" i="1"/>
  <c r="O11" i="1"/>
  <c r="O69" i="1"/>
  <c r="H88" i="1" s="1"/>
  <c r="O78" i="1"/>
  <c r="H100" i="1" s="1"/>
  <c r="O286" i="1"/>
  <c r="H435" i="1" s="1"/>
  <c r="O33" i="1"/>
  <c r="H47" i="1" s="1"/>
  <c r="O369" i="1"/>
  <c r="H460" i="1" s="1"/>
  <c r="O375" i="1"/>
  <c r="H425" i="1" s="1"/>
  <c r="O40" i="1"/>
  <c r="H52" i="1" s="1"/>
  <c r="O71" i="1"/>
  <c r="O12" i="1"/>
  <c r="H12" i="1" s="1"/>
  <c r="O316" i="1"/>
  <c r="H462" i="1" s="1"/>
  <c r="O269" i="1"/>
  <c r="H396" i="1" s="1"/>
  <c r="O101" i="1"/>
  <c r="H113" i="1" s="1"/>
  <c r="O32" i="1"/>
  <c r="H44" i="1" s="1"/>
  <c r="O70" i="1"/>
  <c r="O88" i="1"/>
  <c r="H120" i="1" s="1"/>
  <c r="O72" i="1"/>
  <c r="H93" i="1" s="1"/>
  <c r="O85" i="1"/>
  <c r="H111" i="1" s="1"/>
  <c r="O388" i="1"/>
  <c r="H449" i="1" s="1"/>
  <c r="O363" i="1"/>
  <c r="H405" i="1" s="1"/>
  <c r="O106" i="1"/>
  <c r="H146" i="1" s="1"/>
  <c r="O96" i="1"/>
  <c r="H133" i="1" s="1"/>
  <c r="O263" i="1"/>
  <c r="H420" i="1" s="1"/>
  <c r="O234" i="1"/>
  <c r="O189" i="1"/>
  <c r="H373" i="1" s="1"/>
  <c r="O62" i="1"/>
  <c r="H80" i="1" s="1"/>
  <c r="O68" i="1"/>
  <c r="O56" i="1"/>
  <c r="H73" i="1" s="1"/>
  <c r="J73" i="1" s="1"/>
  <c r="O86" i="1"/>
  <c r="H118" i="1" s="1"/>
  <c r="O84" i="1"/>
  <c r="H109" i="1" s="1"/>
  <c r="O46" i="1"/>
  <c r="H65" i="1" s="1"/>
  <c r="O294" i="1"/>
  <c r="H384" i="1" s="1"/>
  <c r="O42" i="1"/>
  <c r="H55" i="1" s="1"/>
  <c r="O172" i="1"/>
  <c r="H206" i="1" s="1"/>
  <c r="O215" i="1"/>
  <c r="H393" i="1" s="1"/>
  <c r="O315" i="1"/>
  <c r="H378" i="1" s="1"/>
  <c r="O209" i="1"/>
  <c r="H241" i="1" s="1"/>
  <c r="O37" i="1"/>
  <c r="H50" i="1" s="1"/>
  <c r="O155" i="1"/>
  <c r="H151" i="1" s="1"/>
  <c r="O385" i="1"/>
  <c r="H472" i="1" s="1"/>
  <c r="O319" i="1"/>
  <c r="H330" i="1" s="1"/>
  <c r="O266" i="1"/>
  <c r="H294" i="1" s="1"/>
  <c r="O403" i="1"/>
  <c r="H492" i="1" s="1"/>
  <c r="O409" i="1"/>
  <c r="H257" i="1" s="1"/>
  <c r="O81" i="1"/>
  <c r="H104" i="1" s="1"/>
  <c r="O212" i="1"/>
  <c r="H389" i="1" s="1"/>
  <c r="J389" i="1" s="1"/>
  <c r="O112" i="1"/>
  <c r="H130" i="1" s="1"/>
  <c r="O262" i="1"/>
  <c r="H419" i="1" s="1"/>
  <c r="O194" i="1"/>
  <c r="H363" i="1" s="1"/>
  <c r="O249" i="1"/>
  <c r="H270" i="1" s="1"/>
  <c r="O410" i="1"/>
  <c r="H244" i="1" s="1"/>
  <c r="O394" i="1"/>
  <c r="H510" i="1" s="1"/>
  <c r="O113" i="1"/>
  <c r="H102" i="1" s="1"/>
  <c r="O57" i="1"/>
  <c r="H74" i="1" s="1"/>
  <c r="O127" i="1"/>
  <c r="H167" i="1" s="1"/>
  <c r="O165" i="1"/>
  <c r="H238" i="1" s="1"/>
  <c r="O282" i="1"/>
  <c r="H433" i="1" s="1"/>
  <c r="O346" i="1"/>
  <c r="H352" i="1" s="1"/>
  <c r="O295" i="1"/>
  <c r="H439" i="1" s="1"/>
  <c r="O110" i="1"/>
  <c r="H152" i="1" s="1"/>
  <c r="O163" i="1"/>
  <c r="H334" i="1" s="1"/>
  <c r="O208" i="1"/>
  <c r="H196" i="1" s="1"/>
  <c r="O348" i="1"/>
  <c r="H27" i="1" s="1"/>
  <c r="O205" i="1"/>
  <c r="H226" i="1" s="1"/>
  <c r="O98" i="1"/>
  <c r="H137" i="1" s="1"/>
  <c r="O154" i="1"/>
  <c r="H136" i="1" s="1"/>
  <c r="O261" i="1"/>
  <c r="H418" i="1" s="1"/>
  <c r="O372" i="1"/>
  <c r="H443" i="1" s="1"/>
  <c r="O330" i="1"/>
  <c r="H339" i="1" s="1"/>
  <c r="O102" i="1"/>
  <c r="H107" i="1" s="1"/>
  <c r="O170" i="1"/>
  <c r="H358" i="1" s="1"/>
  <c r="O24" i="1"/>
  <c r="H28" i="1" s="1"/>
  <c r="O218" i="1"/>
  <c r="H33" i="1" s="1"/>
  <c r="O279" i="1"/>
  <c r="H353" i="1" s="1"/>
  <c r="O61" i="1"/>
  <c r="H79" i="1" s="1"/>
  <c r="O15" i="1"/>
  <c r="H15" i="1" s="1"/>
  <c r="O26" i="1"/>
  <c r="H38" i="1" s="1"/>
  <c r="O87" i="1"/>
  <c r="H96" i="1" s="1"/>
  <c r="O89" i="1"/>
  <c r="H121" i="1" s="1"/>
  <c r="T328" i="1"/>
  <c r="T344" i="1"/>
  <c r="I413" i="1" s="1"/>
  <c r="J413" i="1" s="1"/>
  <c r="T24" i="1"/>
  <c r="I50" i="1" s="1"/>
  <c r="T174" i="1"/>
  <c r="T337" i="1"/>
  <c r="T207" i="1"/>
  <c r="T162" i="1"/>
  <c r="T107" i="1"/>
  <c r="T193" i="1"/>
  <c r="T401" i="1"/>
  <c r="T226" i="1"/>
  <c r="T341" i="1"/>
  <c r="T188" i="1"/>
  <c r="T293" i="1"/>
  <c r="T12" i="1"/>
  <c r="T33" i="1"/>
  <c r="T434" i="1"/>
  <c r="T431" i="1"/>
  <c r="I494" i="1" s="1"/>
  <c r="J494" i="1" s="1"/>
  <c r="T378" i="1"/>
  <c r="T245" i="1"/>
  <c r="I300" i="1" s="1"/>
  <c r="T36" i="1"/>
  <c r="T236" i="1"/>
  <c r="T185" i="1"/>
  <c r="T288" i="1"/>
  <c r="T384" i="1"/>
  <c r="I455" i="1" s="1"/>
  <c r="T37" i="1"/>
  <c r="T448" i="1"/>
  <c r="T441" i="1"/>
  <c r="I505" i="1" s="1"/>
  <c r="J505" i="1" s="1"/>
  <c r="T136" i="1"/>
  <c r="T198" i="1"/>
  <c r="T264" i="1"/>
  <c r="T161" i="1"/>
  <c r="I233" i="1" s="1"/>
  <c r="T324" i="1"/>
  <c r="T98" i="1"/>
  <c r="T292" i="1"/>
  <c r="T112" i="1"/>
  <c r="T366" i="1"/>
  <c r="T238" i="1"/>
  <c r="I293" i="1" s="1"/>
  <c r="J293" i="1" s="1"/>
  <c r="T287" i="1"/>
  <c r="T274" i="1"/>
  <c r="T177" i="1"/>
  <c r="I234" i="1" s="1"/>
  <c r="T396" i="1"/>
  <c r="T219" i="1"/>
  <c r="T355" i="1"/>
  <c r="I392" i="1" s="1"/>
  <c r="J392" i="1" s="1"/>
  <c r="T425" i="1"/>
  <c r="T418" i="1"/>
  <c r="I474" i="1" s="1"/>
  <c r="J474" i="1" s="1"/>
  <c r="T196" i="1"/>
  <c r="T169" i="1"/>
  <c r="T60" i="1"/>
  <c r="T212" i="1"/>
  <c r="T9" i="1"/>
  <c r="T45" i="1"/>
  <c r="T10" i="1"/>
  <c r="I33" i="1" s="1"/>
  <c r="T15" i="1"/>
  <c r="T83" i="1"/>
  <c r="I134" i="1" s="1"/>
  <c r="J134" i="1" s="1"/>
  <c r="T29" i="1"/>
  <c r="I82" i="1" s="1"/>
  <c r="J82" i="1" s="1"/>
  <c r="T311" i="1"/>
  <c r="T103" i="1"/>
  <c r="T68" i="1"/>
  <c r="T345" i="1"/>
  <c r="T183" i="1"/>
  <c r="T253" i="1"/>
  <c r="T133" i="1"/>
  <c r="T351" i="1"/>
  <c r="T255" i="1"/>
  <c r="T412" i="1"/>
  <c r="T202" i="1"/>
  <c r="I258" i="1" s="1"/>
  <c r="T168" i="1"/>
  <c r="T95" i="1"/>
  <c r="T319" i="1"/>
  <c r="I7" i="1" s="1"/>
  <c r="J7" i="1" s="1"/>
  <c r="T154" i="1"/>
  <c r="T67" i="1"/>
  <c r="T436" i="1"/>
  <c r="T437" i="1"/>
  <c r="I502" i="1" s="1"/>
  <c r="J502" i="1" s="1"/>
  <c r="T403" i="1"/>
  <c r="I464" i="1" s="1"/>
  <c r="T411" i="1"/>
  <c r="T63" i="1"/>
  <c r="T394" i="1"/>
  <c r="T206" i="1"/>
  <c r="T363" i="1"/>
  <c r="I446" i="1" s="1"/>
  <c r="T201" i="1"/>
  <c r="T75" i="1"/>
  <c r="T444" i="1"/>
  <c r="T450" i="1"/>
  <c r="T309" i="1"/>
  <c r="T295" i="1"/>
  <c r="T18" i="1"/>
  <c r="T272" i="1"/>
  <c r="T301" i="1"/>
  <c r="T119" i="1"/>
  <c r="T244" i="1"/>
  <c r="T157" i="1"/>
  <c r="T151" i="1"/>
  <c r="T387" i="1"/>
  <c r="T258" i="1"/>
  <c r="T320" i="1"/>
  <c r="T135" i="1"/>
  <c r="T409" i="1"/>
  <c r="I469" i="1" s="1"/>
  <c r="J469" i="1" s="1"/>
  <c r="T368" i="1"/>
  <c r="T306" i="1"/>
  <c r="T419" i="1"/>
  <c r="T421" i="1"/>
  <c r="T96" i="1"/>
  <c r="T44" i="1"/>
  <c r="I91" i="1" s="1"/>
  <c r="J91" i="1" s="1"/>
  <c r="T210" i="1"/>
  <c r="T318" i="1"/>
  <c r="T240" i="1"/>
  <c r="T84" i="1"/>
  <c r="I136" i="1" s="1"/>
  <c r="J136" i="1" s="1"/>
  <c r="T20" i="1"/>
  <c r="T49" i="1"/>
  <c r="I70" i="1" s="1"/>
  <c r="T6" i="1"/>
  <c r="I108" i="1"/>
  <c r="J108" i="1" s="1"/>
  <c r="T277" i="1"/>
  <c r="T338" i="1"/>
  <c r="I399" i="1" s="1"/>
  <c r="T247" i="1"/>
  <c r="I302" i="1" s="1"/>
  <c r="T325" i="1"/>
  <c r="T273" i="1"/>
  <c r="I203" i="1" s="1"/>
  <c r="J203" i="1" s="1"/>
  <c r="T364" i="1"/>
  <c r="T361" i="1"/>
  <c r="T22" i="1"/>
  <c r="I54" i="1" s="1"/>
  <c r="T372" i="1"/>
  <c r="T282" i="1"/>
  <c r="I337" i="1" s="1"/>
  <c r="J337" i="1" s="1"/>
  <c r="T225" i="1"/>
  <c r="T128" i="1"/>
  <c r="T346" i="1"/>
  <c r="T259" i="1"/>
  <c r="T305" i="1"/>
  <c r="T340" i="1"/>
  <c r="I407" i="1" s="1"/>
  <c r="T440" i="1"/>
  <c r="T435" i="1"/>
  <c r="T397" i="1"/>
  <c r="I461" i="1" s="1"/>
  <c r="T408" i="1"/>
  <c r="T205" i="1"/>
  <c r="T102" i="1"/>
  <c r="I120" i="1" s="1"/>
  <c r="J120" i="1" s="1"/>
  <c r="T116" i="1"/>
  <c r="T404" i="1"/>
  <c r="T373" i="1"/>
  <c r="T359" i="1"/>
  <c r="T443" i="1"/>
  <c r="T447" i="1"/>
  <c r="T326" i="1"/>
  <c r="I385" i="1" s="1"/>
  <c r="T129" i="1"/>
  <c r="T66" i="1"/>
  <c r="T224" i="1"/>
  <c r="I324" i="1" s="1"/>
  <c r="T191" i="1"/>
  <c r="T181" i="1"/>
  <c r="T71" i="1"/>
  <c r="T30" i="1"/>
  <c r="T235" i="1"/>
  <c r="I291" i="1" s="1"/>
  <c r="T158" i="1"/>
  <c r="I216" i="1" s="1"/>
  <c r="J216" i="1" s="1"/>
  <c r="T316" i="1"/>
  <c r="T117" i="1"/>
  <c r="I185" i="1" s="1"/>
  <c r="J185" i="1" s="1"/>
  <c r="T40" i="1"/>
  <c r="T228" i="1"/>
  <c r="T381" i="1"/>
  <c r="I4" i="1" s="1"/>
  <c r="T349" i="1"/>
  <c r="T108" i="1"/>
  <c r="T39" i="1"/>
  <c r="T257" i="1"/>
  <c r="T239" i="1"/>
  <c r="T166" i="1"/>
  <c r="T315" i="1"/>
  <c r="T223" i="1"/>
  <c r="T51" i="1"/>
  <c r="T64" i="1"/>
  <c r="T2" i="1"/>
  <c r="T100" i="1"/>
  <c r="T124" i="1"/>
  <c r="I121" i="1" s="1"/>
  <c r="J121" i="1" s="1"/>
  <c r="T211" i="1"/>
  <c r="T353" i="1"/>
  <c r="T281" i="1"/>
  <c r="T180" i="1"/>
  <c r="I237" i="1" s="1"/>
  <c r="J237" i="1" s="1"/>
  <c r="T91" i="1"/>
  <c r="I118" i="1" s="1"/>
  <c r="T327" i="1"/>
  <c r="T118" i="1"/>
  <c r="T70" i="1"/>
  <c r="I119" i="1" s="1"/>
  <c r="J119" i="1" s="1"/>
  <c r="T383" i="1"/>
  <c r="T242" i="1"/>
  <c r="T262" i="1"/>
  <c r="T348" i="1"/>
  <c r="T25" i="1"/>
  <c r="T230" i="1"/>
  <c r="I286" i="1" s="1"/>
  <c r="J286" i="1" s="1"/>
  <c r="T331" i="1"/>
  <c r="T307" i="1"/>
  <c r="T144" i="1"/>
  <c r="T43" i="1"/>
  <c r="T386" i="1"/>
  <c r="T399" i="1"/>
  <c r="T376" i="1"/>
  <c r="T220" i="1"/>
  <c r="T415" i="1"/>
  <c r="T153" i="1"/>
  <c r="T357" i="1"/>
  <c r="T347" i="1"/>
  <c r="T445" i="1"/>
  <c r="T34" i="1"/>
  <c r="T187" i="1"/>
  <c r="T321" i="1"/>
  <c r="T289" i="1"/>
  <c r="T286" i="1"/>
  <c r="I331" i="1" s="1"/>
  <c r="J331" i="1" s="1"/>
  <c r="T138" i="1"/>
  <c r="T283" i="1"/>
  <c r="I338" i="1" s="1"/>
  <c r="T197" i="1"/>
  <c r="T54" i="1"/>
  <c r="I101" i="1" s="1"/>
  <c r="T248" i="1"/>
  <c r="T270" i="1"/>
  <c r="T252" i="1"/>
  <c r="T256" i="1"/>
  <c r="I243" i="1" s="1"/>
  <c r="J243" i="1" s="1"/>
  <c r="T74" i="1"/>
  <c r="T199" i="1"/>
  <c r="T279" i="1"/>
  <c r="T427" i="1"/>
  <c r="I488" i="1" s="1"/>
  <c r="J488" i="1" s="1"/>
  <c r="T190" i="1"/>
  <c r="T82" i="1"/>
  <c r="T176" i="1"/>
  <c r="T194" i="1"/>
  <c r="I158" i="1" s="1"/>
  <c r="T227" i="1"/>
  <c r="I283" i="1" s="1"/>
  <c r="T189" i="1"/>
  <c r="T93" i="1"/>
  <c r="T47" i="1"/>
  <c r="T16" i="1"/>
  <c r="T52" i="1"/>
  <c r="T123" i="1"/>
  <c r="T106" i="1"/>
  <c r="I104" i="1" s="1"/>
  <c r="J104" i="1" s="1"/>
  <c r="T11" i="1"/>
  <c r="I34" i="1" s="1"/>
  <c r="T249" i="1"/>
  <c r="I305" i="1" s="1"/>
  <c r="T7" i="1"/>
  <c r="T195" i="1"/>
  <c r="T298" i="1"/>
  <c r="T246" i="1"/>
  <c r="T388" i="1"/>
  <c r="T354" i="1"/>
  <c r="I432" i="1" s="1"/>
  <c r="J432" i="1" s="1"/>
  <c r="T148" i="1"/>
  <c r="T160" i="1"/>
  <c r="I217" i="1" s="1"/>
  <c r="T377" i="1"/>
  <c r="I415" i="1" s="1"/>
  <c r="T109" i="1"/>
  <c r="I164" i="1" s="1"/>
  <c r="J164" i="1" s="1"/>
  <c r="T73" i="1"/>
  <c r="T280" i="1"/>
  <c r="I336" i="1" s="1"/>
  <c r="J336" i="1" s="1"/>
  <c r="T250" i="1"/>
  <c r="T356" i="1"/>
  <c r="I442" i="1" s="1"/>
  <c r="T140" i="1"/>
  <c r="T424" i="1"/>
  <c r="T182" i="1"/>
  <c r="T369" i="1"/>
  <c r="T261" i="1"/>
  <c r="T367" i="1"/>
  <c r="T41" i="1"/>
  <c r="T232" i="1"/>
  <c r="I265" i="1" s="1"/>
  <c r="J265" i="1" s="1"/>
  <c r="T251" i="1"/>
  <c r="T429" i="1"/>
  <c r="T203" i="1"/>
  <c r="T446" i="1"/>
  <c r="T204" i="1"/>
  <c r="T336" i="1"/>
  <c r="T294" i="1"/>
  <c r="T137" i="1"/>
  <c r="T335" i="1"/>
  <c r="T149" i="1"/>
  <c r="T329" i="1"/>
  <c r="I387" i="1" s="1"/>
  <c r="T254" i="1"/>
  <c r="T178" i="1"/>
  <c r="T104" i="1"/>
  <c r="T391" i="1"/>
  <c r="T374" i="1"/>
  <c r="T343" i="1"/>
  <c r="I412" i="1" s="1"/>
  <c r="T390" i="1"/>
  <c r="T113" i="1"/>
  <c r="T422" i="1"/>
  <c r="T428" i="1"/>
  <c r="T72" i="1"/>
  <c r="I117" i="1" s="1"/>
  <c r="J117" i="1" s="1"/>
  <c r="T243" i="1"/>
  <c r="T172" i="1"/>
  <c r="I10" i="1" s="1"/>
  <c r="T278" i="1"/>
  <c r="T147" i="1"/>
  <c r="T19" i="1"/>
  <c r="T56" i="1"/>
  <c r="T55" i="1"/>
  <c r="T46" i="1"/>
  <c r="T114" i="1"/>
  <c r="T125" i="1"/>
  <c r="I3" i="1" s="1"/>
  <c r="T165" i="1"/>
  <c r="T352" i="1"/>
  <c r="I426" i="1" s="1"/>
  <c r="T290" i="1"/>
  <c r="T275" i="1"/>
  <c r="I330" i="1" s="1"/>
  <c r="T322" i="1"/>
  <c r="I378" i="1" s="1"/>
  <c r="J378" i="1" s="1"/>
  <c r="T32" i="1"/>
  <c r="T260" i="1"/>
  <c r="T402" i="1"/>
  <c r="I362" i="1" s="1"/>
  <c r="T358" i="1"/>
  <c r="T213" i="1"/>
  <c r="T385" i="1"/>
  <c r="I139" i="1" s="1"/>
  <c r="T173" i="1"/>
  <c r="I230" i="1" s="1"/>
  <c r="J230" i="1" s="1"/>
  <c r="T5" i="1"/>
  <c r="T170" i="1"/>
  <c r="T221" i="1"/>
  <c r="T237" i="1"/>
  <c r="I157" i="1" s="1"/>
  <c r="T423" i="1"/>
  <c r="T432" i="1"/>
  <c r="T28" i="1"/>
  <c r="T395" i="1"/>
  <c r="T231" i="1"/>
  <c r="I287" i="1" s="1"/>
  <c r="J287" i="1" s="1"/>
  <c r="T398" i="1"/>
  <c r="T143" i="1"/>
  <c r="T94" i="1"/>
  <c r="I140" i="1" s="1"/>
  <c r="J140" i="1" s="1"/>
  <c r="T284" i="1"/>
  <c r="T229" i="1"/>
  <c r="T442" i="1"/>
  <c r="T451" i="1"/>
  <c r="T14" i="1"/>
  <c r="T302" i="1"/>
  <c r="T8" i="1"/>
  <c r="T317" i="1"/>
  <c r="I292" i="1" s="1"/>
  <c r="J292" i="1" s="1"/>
  <c r="T184" i="1"/>
  <c r="T35" i="1"/>
  <c r="T216" i="1"/>
  <c r="T267" i="1"/>
  <c r="I322" i="1" s="1"/>
  <c r="J322" i="1" s="1"/>
  <c r="T164" i="1"/>
  <c r="T127" i="1"/>
  <c r="I145" i="1" s="1"/>
  <c r="J145" i="1" s="1"/>
  <c r="T413" i="1"/>
  <c r="I429" i="1" s="1"/>
  <c r="J429" i="1" s="1"/>
  <c r="T296" i="1"/>
  <c r="I396" i="1" s="1"/>
  <c r="J396" i="1" s="1"/>
  <c r="T175" i="1"/>
  <c r="T265" i="1"/>
  <c r="T405" i="1"/>
  <c r="T416" i="1"/>
  <c r="T393" i="1"/>
  <c r="T92" i="1"/>
  <c r="T69" i="1"/>
  <c r="T120" i="1"/>
  <c r="I215" i="1" s="1"/>
  <c r="T4" i="1"/>
  <c r="T370" i="1"/>
  <c r="I379" i="1" s="1"/>
  <c r="J379" i="1" s="1"/>
  <c r="T410" i="1"/>
  <c r="T53" i="1"/>
  <c r="T58" i="1"/>
  <c r="T76" i="1"/>
  <c r="T80" i="1"/>
  <c r="T209" i="1"/>
  <c r="T17" i="1"/>
  <c r="T266" i="1"/>
  <c r="T171" i="1"/>
  <c r="I227" i="1" s="1"/>
  <c r="T88" i="1"/>
  <c r="T291" i="1"/>
  <c r="T139" i="1"/>
  <c r="T62" i="1"/>
  <c r="T332" i="1"/>
  <c r="I5" i="1" s="1"/>
  <c r="J5" i="1" s="1"/>
  <c r="T300" i="1"/>
  <c r="T420" i="1"/>
  <c r="T400" i="1"/>
  <c r="T31" i="1"/>
  <c r="T297" i="1"/>
  <c r="T360" i="1"/>
  <c r="T163" i="1"/>
  <c r="T150" i="1"/>
  <c r="I163" i="1" s="1"/>
  <c r="J163" i="1" s="1"/>
  <c r="T89" i="1"/>
  <c r="T439" i="1"/>
  <c r="T79" i="1"/>
  <c r="T342" i="1"/>
  <c r="I15" i="1" s="1"/>
  <c r="T362" i="1"/>
  <c r="T105" i="1"/>
  <c r="T382" i="1"/>
  <c r="T392" i="1"/>
  <c r="T285" i="1"/>
  <c r="T156" i="1"/>
  <c r="I213" i="1" s="1"/>
  <c r="J213" i="1" s="1"/>
  <c r="T97" i="1"/>
  <c r="T452" i="1"/>
  <c r="I519" i="1" s="1"/>
  <c r="J519" i="1" s="1"/>
  <c r="T90" i="1"/>
  <c r="T134" i="1"/>
  <c r="T339" i="1"/>
  <c r="T208" i="1"/>
  <c r="I269" i="1" s="1"/>
  <c r="J269" i="1" s="1"/>
  <c r="T217" i="1"/>
  <c r="I270" i="1" s="1"/>
  <c r="T145" i="1"/>
  <c r="T87" i="1"/>
  <c r="T13" i="1"/>
  <c r="T263" i="1"/>
  <c r="T334" i="1"/>
  <c r="T276" i="1"/>
  <c r="T27" i="1"/>
  <c r="I58" i="1" s="1"/>
  <c r="T200" i="1"/>
  <c r="T313" i="1"/>
  <c r="T389" i="1"/>
  <c r="I458" i="1" s="1"/>
  <c r="T121" i="1"/>
  <c r="T23" i="1"/>
  <c r="I55" i="1" s="1"/>
  <c r="J55" i="1" s="1"/>
  <c r="T234" i="1"/>
  <c r="T430" i="1"/>
  <c r="T99" i="1"/>
  <c r="I146" i="1" s="1"/>
  <c r="J146" i="1" s="1"/>
  <c r="T155" i="1"/>
  <c r="T111" i="1"/>
  <c r="T268" i="1"/>
  <c r="T141" i="1"/>
  <c r="T42" i="1"/>
  <c r="T81" i="1"/>
  <c r="T59" i="1"/>
  <c r="T122" i="1"/>
  <c r="I111" i="1" s="1"/>
  <c r="J111" i="1" s="1"/>
  <c r="T48" i="1"/>
  <c r="T85" i="1"/>
  <c r="T271" i="1"/>
  <c r="T142" i="1"/>
  <c r="T330" i="1"/>
  <c r="I388" i="1" s="1"/>
  <c r="T218" i="1"/>
  <c r="T310" i="1"/>
  <c r="I365" i="1" s="1"/>
  <c r="T233" i="1"/>
  <c r="I239" i="1" s="1"/>
  <c r="J239" i="1" s="1"/>
  <c r="T3" i="1"/>
  <c r="T146" i="1"/>
  <c r="T380" i="1"/>
  <c r="T130" i="1"/>
  <c r="T77" i="1"/>
  <c r="T308" i="1"/>
  <c r="I329" i="1" s="1"/>
  <c r="J329" i="1" s="1"/>
  <c r="T312" i="1"/>
  <c r="T303" i="1"/>
  <c r="T159" i="1"/>
  <c r="T269" i="1"/>
  <c r="T379" i="1"/>
  <c r="I165" i="1" s="1"/>
  <c r="J165" i="1" s="1"/>
  <c r="T433" i="1"/>
  <c r="T299" i="1"/>
  <c r="T126" i="1"/>
  <c r="I184" i="1" s="1"/>
  <c r="J184" i="1" s="1"/>
  <c r="T406" i="1"/>
  <c r="T222" i="1"/>
  <c r="I231" i="1" s="1"/>
  <c r="T371" i="1"/>
  <c r="T132" i="1"/>
  <c r="I137" i="1" s="1"/>
  <c r="J137" i="1" s="1"/>
  <c r="T215" i="1"/>
  <c r="T375" i="1"/>
  <c r="T438" i="1"/>
  <c r="T449" i="1"/>
  <c r="T152" i="1"/>
  <c r="T323" i="1"/>
  <c r="I380" i="1" s="1"/>
  <c r="J380" i="1" s="1"/>
  <c r="T101" i="1"/>
  <c r="T314" i="1"/>
  <c r="T350" i="1"/>
  <c r="T110" i="1"/>
  <c r="T241" i="1"/>
  <c r="T179" i="1"/>
  <c r="I236" i="1" s="1"/>
  <c r="J236" i="1" s="1"/>
  <c r="T304" i="1"/>
  <c r="T365" i="1"/>
  <c r="T78" i="1"/>
  <c r="T214" i="1"/>
  <c r="T192" i="1"/>
  <c r="T414" i="1"/>
  <c r="T407" i="1"/>
  <c r="I373" i="1" s="1"/>
  <c r="J373" i="1" s="1"/>
  <c r="T65" i="1"/>
  <c r="T426" i="1"/>
  <c r="T417" i="1"/>
  <c r="I470" i="1" s="1"/>
  <c r="J470" i="1" s="1"/>
  <c r="T167" i="1"/>
  <c r="I223" i="1" s="1"/>
  <c r="T50" i="1"/>
  <c r="I75" i="1" s="1"/>
  <c r="J75" i="1" s="1"/>
  <c r="T21" i="1"/>
  <c r="T186" i="1"/>
  <c r="T333" i="1"/>
  <c r="T38" i="1"/>
  <c r="T61" i="1"/>
  <c r="T57" i="1"/>
  <c r="I87" i="1" s="1"/>
  <c r="T86" i="1"/>
  <c r="T131" i="1"/>
  <c r="T26" i="1"/>
  <c r="J522" i="1"/>
  <c r="J20" i="1"/>
  <c r="J77" i="1"/>
  <c r="J33" i="1"/>
  <c r="J283" i="1"/>
  <c r="J526" i="1"/>
  <c r="J533" i="1"/>
  <c r="J44" i="1"/>
  <c r="J539" i="1"/>
  <c r="J464" i="1"/>
  <c r="J554" i="1"/>
  <c r="J562" i="1"/>
  <c r="J570" i="1"/>
  <c r="J576" i="1"/>
  <c r="J428" i="1"/>
  <c r="J496" i="1"/>
  <c r="J387" i="1"/>
  <c r="J223" i="1"/>
  <c r="J525" i="1"/>
  <c r="J39" i="1"/>
  <c r="J510" i="1"/>
  <c r="J534" i="1"/>
  <c r="J483" i="1"/>
  <c r="J480" i="1"/>
  <c r="J548" i="1"/>
  <c r="J9" i="1"/>
  <c r="J555" i="1"/>
  <c r="J563" i="1"/>
  <c r="J571" i="1"/>
  <c r="J100" i="1"/>
  <c r="J6" i="1"/>
  <c r="J41" i="1"/>
  <c r="J426" i="1"/>
  <c r="J302" i="1"/>
  <c r="J431" i="1"/>
  <c r="J139" i="1"/>
  <c r="J252" i="1"/>
  <c r="J481" i="1"/>
  <c r="J542" i="1"/>
  <c r="J397" i="1"/>
  <c r="J466" i="1"/>
  <c r="J28" i="1"/>
  <c r="J556" i="1"/>
  <c r="J564" i="1"/>
  <c r="J572" i="1"/>
  <c r="J575" i="1"/>
  <c r="J118" i="1"/>
  <c r="J412" i="1"/>
  <c r="J521" i="1"/>
  <c r="J524" i="1"/>
  <c r="J101" i="1"/>
  <c r="J42" i="1"/>
  <c r="J393" i="1"/>
  <c r="J530" i="1"/>
  <c r="J536" i="1"/>
  <c r="J540" i="1"/>
  <c r="J435" i="1"/>
  <c r="J420" i="1"/>
  <c r="J546" i="1"/>
  <c r="J557" i="1"/>
  <c r="J565" i="1"/>
  <c r="J573" i="1"/>
  <c r="J258" i="1"/>
  <c r="J445" i="1"/>
  <c r="J400" i="1"/>
  <c r="J330" i="1"/>
  <c r="J388" i="1"/>
  <c r="J527" i="1"/>
  <c r="J369" i="1"/>
  <c r="J300" i="1"/>
  <c r="J468" i="1"/>
  <c r="J543" i="1"/>
  <c r="J109" i="1"/>
  <c r="J455" i="1"/>
  <c r="J550" i="1"/>
  <c r="J558" i="1"/>
  <c r="J566" i="1"/>
  <c r="J574" i="1"/>
  <c r="J270" i="1"/>
  <c r="J399" i="1"/>
  <c r="J385" i="1"/>
  <c r="J415" i="1"/>
  <c r="J461" i="1"/>
  <c r="J227" i="1"/>
  <c r="J234" i="1"/>
  <c r="J2" i="1"/>
  <c r="J381" i="1"/>
  <c r="J529" i="1"/>
  <c r="J531" i="1"/>
  <c r="J537" i="1"/>
  <c r="J490" i="1"/>
  <c r="J487" i="1"/>
  <c r="J4" i="1"/>
  <c r="J453" i="1"/>
  <c r="J133" i="1"/>
  <c r="J551" i="1"/>
  <c r="J559" i="1"/>
  <c r="J567" i="1"/>
  <c r="J217" i="1"/>
  <c r="J34" i="1"/>
  <c r="J577" i="1"/>
  <c r="J520" i="1"/>
  <c r="J414" i="1"/>
  <c r="J523" i="1"/>
  <c r="J338" i="1"/>
  <c r="J514" i="1"/>
  <c r="J508" i="1"/>
  <c r="J532" i="1"/>
  <c r="J535" i="1"/>
  <c r="J538" i="1"/>
  <c r="J541" i="1"/>
  <c r="J544" i="1"/>
  <c r="J545" i="1"/>
  <c r="J547" i="1"/>
  <c r="J552" i="1"/>
  <c r="J560" i="1"/>
  <c r="J568" i="1"/>
  <c r="J305" i="1"/>
  <c r="J19" i="1"/>
  <c r="J277" i="1"/>
  <c r="J446" i="1"/>
  <c r="J365" i="1"/>
  <c r="J528" i="1"/>
  <c r="J458" i="1"/>
  <c r="J476" i="1"/>
  <c r="J334" i="1"/>
  <c r="J59" i="1"/>
  <c r="J24" i="1"/>
  <c r="J549" i="1"/>
  <c r="J553" i="1"/>
  <c r="J561" i="1"/>
  <c r="J569" i="1"/>
  <c r="J291" i="1"/>
  <c r="J70" i="1"/>
  <c r="I207" i="1"/>
  <c r="J207" i="1" s="1"/>
  <c r="I344" i="1"/>
  <c r="J344" i="1" s="1"/>
  <c r="I168" i="1"/>
  <c r="I94" i="1"/>
  <c r="I268" i="1"/>
  <c r="I382" i="1"/>
  <c r="I260" i="1"/>
  <c r="J260" i="1" s="1"/>
  <c r="I112" i="1"/>
  <c r="I517" i="1"/>
  <c r="J517" i="1" s="1"/>
  <c r="I357" i="1"/>
  <c r="J357" i="1" s="1"/>
  <c r="I246" i="1"/>
  <c r="I61" i="1"/>
  <c r="J61" i="1" s="1"/>
  <c r="I309" i="1"/>
  <c r="J309" i="1" s="1"/>
  <c r="I48" i="1"/>
  <c r="I72" i="1"/>
  <c r="I374" i="1"/>
  <c r="I174" i="1"/>
  <c r="J174" i="1" s="1"/>
  <c r="I401" i="1"/>
  <c r="I214" i="1"/>
  <c r="I22" i="1"/>
  <c r="J22" i="1" s="1"/>
  <c r="I347" i="1"/>
  <c r="J347" i="1" s="1"/>
  <c r="I172" i="1"/>
  <c r="J172" i="1" s="1"/>
  <c r="I208" i="1"/>
  <c r="J208" i="1" s="1"/>
  <c r="I69" i="1"/>
  <c r="J69" i="1" s="1"/>
  <c r="I471" i="1"/>
  <c r="J471" i="1" s="1"/>
  <c r="I367" i="1"/>
  <c r="I40" i="1"/>
  <c r="I93" i="1"/>
  <c r="J93" i="1" s="1"/>
  <c r="I247" i="1"/>
  <c r="J247" i="1" s="1"/>
  <c r="I199" i="1"/>
  <c r="J199" i="1" s="1"/>
  <c r="I386" i="1"/>
  <c r="J386" i="1" s="1"/>
  <c r="I409" i="1"/>
  <c r="J409" i="1" s="1"/>
  <c r="I303" i="1"/>
  <c r="J303" i="1" s="1"/>
  <c r="I498" i="1"/>
  <c r="J498" i="1" s="1"/>
  <c r="I235" i="1"/>
  <c r="J235" i="1" s="1"/>
  <c r="I281" i="1"/>
  <c r="J281" i="1" s="1"/>
  <c r="I279" i="1"/>
  <c r="J279" i="1" s="1"/>
  <c r="I285" i="1"/>
  <c r="I503" i="1"/>
  <c r="J503" i="1" s="1"/>
  <c r="I103" i="1"/>
  <c r="I472" i="1"/>
  <c r="J472" i="1" s="1"/>
  <c r="I504" i="1"/>
  <c r="J504" i="1" s="1"/>
  <c r="I130" i="1"/>
  <c r="J130" i="1" s="1"/>
  <c r="I304" i="1"/>
  <c r="I221" i="1"/>
  <c r="I332" i="1"/>
  <c r="J332" i="1" s="1"/>
  <c r="I193" i="1"/>
  <c r="J193" i="1" s="1"/>
  <c r="I66" i="1"/>
  <c r="I16" i="1"/>
  <c r="I342" i="1"/>
  <c r="J342" i="1" s="1"/>
  <c r="I443" i="1"/>
  <c r="J443" i="1" s="1"/>
  <c r="I493" i="1"/>
  <c r="J493" i="1" s="1"/>
  <c r="I209" i="1"/>
  <c r="I76" i="1"/>
  <c r="J76" i="1" s="1"/>
  <c r="I175" i="1"/>
  <c r="J175" i="1" s="1"/>
  <c r="I115" i="1"/>
  <c r="J115" i="1" s="1"/>
  <c r="I143" i="1"/>
  <c r="J143" i="1" s="1"/>
  <c r="I17" i="1"/>
  <c r="I328" i="1"/>
  <c r="I422" i="1"/>
  <c r="J422" i="1" s="1"/>
  <c r="I308" i="1"/>
  <c r="J308" i="1" s="1"/>
  <c r="I259" i="1"/>
  <c r="J259" i="1" s="1"/>
  <c r="I290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08" i="1"/>
  <c r="O501" i="1"/>
  <c r="O494" i="1"/>
  <c r="O487" i="1"/>
  <c r="O476" i="1"/>
  <c r="O469" i="1"/>
  <c r="O462" i="1"/>
  <c r="O455" i="1"/>
  <c r="O444" i="1"/>
  <c r="O437" i="1"/>
  <c r="O430" i="1"/>
  <c r="O512" i="1"/>
  <c r="O505" i="1"/>
  <c r="O498" i="1"/>
  <c r="O491" i="1"/>
  <c r="O480" i="1"/>
  <c r="O473" i="1"/>
  <c r="O466" i="1"/>
  <c r="O459" i="1"/>
  <c r="O448" i="1"/>
  <c r="O441" i="1"/>
  <c r="O434" i="1"/>
  <c r="O427" i="1"/>
  <c r="O416" i="1"/>
  <c r="O509" i="1"/>
  <c r="O502" i="1"/>
  <c r="O495" i="1"/>
  <c r="O484" i="1"/>
  <c r="O477" i="1"/>
  <c r="O470" i="1"/>
  <c r="O463" i="1"/>
  <c r="O452" i="1"/>
  <c r="O445" i="1"/>
  <c r="O438" i="1"/>
  <c r="O513" i="1"/>
  <c r="O506" i="1"/>
  <c r="O499" i="1"/>
  <c r="O488" i="1"/>
  <c r="O481" i="1"/>
  <c r="O474" i="1"/>
  <c r="O467" i="1"/>
  <c r="O456" i="1"/>
  <c r="O449" i="1"/>
  <c r="O442" i="1"/>
  <c r="O435" i="1"/>
  <c r="O424" i="1"/>
  <c r="O417" i="1"/>
  <c r="O510" i="1"/>
  <c r="O503" i="1"/>
  <c r="O492" i="1"/>
  <c r="O485" i="1"/>
  <c r="O478" i="1"/>
  <c r="O471" i="1"/>
  <c r="O460" i="1"/>
  <c r="O453" i="1"/>
  <c r="O446" i="1"/>
  <c r="O439" i="1"/>
  <c r="O428" i="1"/>
  <c r="O421" i="1"/>
  <c r="O514" i="1"/>
  <c r="O507" i="1"/>
  <c r="O496" i="1"/>
  <c r="O489" i="1"/>
  <c r="O482" i="1"/>
  <c r="O475" i="1"/>
  <c r="O464" i="1"/>
  <c r="O457" i="1"/>
  <c r="O450" i="1"/>
  <c r="O443" i="1"/>
  <c r="O432" i="1"/>
  <c r="O425" i="1"/>
  <c r="O418" i="1"/>
  <c r="O511" i="1"/>
  <c r="O500" i="1"/>
  <c r="O493" i="1"/>
  <c r="O486" i="1"/>
  <c r="O479" i="1"/>
  <c r="O468" i="1"/>
  <c r="O461" i="1"/>
  <c r="O454" i="1"/>
  <c r="O447" i="1"/>
  <c r="O436" i="1"/>
  <c r="O429" i="1"/>
  <c r="O504" i="1"/>
  <c r="O497" i="1"/>
  <c r="O490" i="1"/>
  <c r="O483" i="1"/>
  <c r="O472" i="1"/>
  <c r="O465" i="1"/>
  <c r="O458" i="1"/>
  <c r="O451" i="1"/>
  <c r="O440" i="1"/>
  <c r="O433" i="1"/>
  <c r="O426" i="1"/>
  <c r="O419" i="1"/>
  <c r="O423" i="1"/>
  <c r="O431" i="1"/>
  <c r="O415" i="1"/>
  <c r="O422" i="1"/>
  <c r="O420" i="1"/>
  <c r="T577" i="1"/>
  <c r="T573" i="1"/>
  <c r="T569" i="1"/>
  <c r="T565" i="1"/>
  <c r="T561" i="1"/>
  <c r="T557" i="1"/>
  <c r="T553" i="1"/>
  <c r="T549" i="1"/>
  <c r="T545" i="1"/>
  <c r="T541" i="1"/>
  <c r="T537" i="1"/>
  <c r="T533" i="1"/>
  <c r="T529" i="1"/>
  <c r="T525" i="1"/>
  <c r="T521" i="1"/>
  <c r="T517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I451" i="1"/>
  <c r="J451" i="1" s="1"/>
  <c r="I18" i="1"/>
  <c r="J18" i="1" s="1"/>
  <c r="I395" i="1"/>
  <c r="J395" i="1" s="1"/>
  <c r="I166" i="1"/>
  <c r="J166" i="1" s="1"/>
  <c r="I301" i="1"/>
  <c r="I376" i="1"/>
  <c r="I274" i="1"/>
  <c r="J274" i="1" s="1"/>
  <c r="I345" i="1"/>
  <c r="I352" i="1"/>
  <c r="J352" i="1" s="1"/>
  <c r="I460" i="1"/>
  <c r="J460" i="1" s="1"/>
  <c r="I49" i="1"/>
  <c r="J49" i="1" s="1"/>
  <c r="I452" i="1"/>
  <c r="I509" i="1"/>
  <c r="J509" i="1" s="1"/>
  <c r="I84" i="1"/>
  <c r="I475" i="1"/>
  <c r="I152" i="1"/>
  <c r="J152" i="1" s="1"/>
  <c r="I370" i="1"/>
  <c r="J370" i="1" s="1"/>
  <c r="I518" i="1"/>
  <c r="J518" i="1" s="1"/>
  <c r="I499" i="1"/>
  <c r="I507" i="1"/>
  <c r="J507" i="1" s="1"/>
  <c r="I372" i="1"/>
  <c r="J372" i="1" s="1"/>
  <c r="I151" i="1"/>
  <c r="J151" i="1" s="1"/>
  <c r="I333" i="1"/>
  <c r="J333" i="1" s="1"/>
  <c r="I210" i="1"/>
  <c r="J210" i="1" s="1"/>
  <c r="I315" i="1"/>
  <c r="J315" i="1" s="1"/>
  <c r="I320" i="1"/>
  <c r="I402" i="1"/>
  <c r="I114" i="1"/>
  <c r="J114" i="1" s="1"/>
  <c r="I177" i="1"/>
  <c r="I313" i="1"/>
  <c r="I416" i="1"/>
  <c r="J416" i="1" s="1"/>
  <c r="I495" i="1"/>
  <c r="I205" i="1"/>
  <c r="J205" i="1" s="1"/>
  <c r="I81" i="1"/>
  <c r="J81" i="1" s="1"/>
  <c r="I56" i="1"/>
  <c r="J56" i="1" s="1"/>
  <c r="T576" i="1"/>
  <c r="T572" i="1"/>
  <c r="T568" i="1"/>
  <c r="T564" i="1"/>
  <c r="T560" i="1"/>
  <c r="T556" i="1"/>
  <c r="T552" i="1"/>
  <c r="T548" i="1"/>
  <c r="T544" i="1"/>
  <c r="T540" i="1"/>
  <c r="T536" i="1"/>
  <c r="T532" i="1"/>
  <c r="T528" i="1"/>
  <c r="T524" i="1"/>
  <c r="T520" i="1"/>
  <c r="T516" i="1"/>
  <c r="T512" i="1"/>
  <c r="T505" i="1"/>
  <c r="T498" i="1"/>
  <c r="T480" i="1"/>
  <c r="T473" i="1"/>
  <c r="T466" i="1"/>
  <c r="I273" i="1"/>
  <c r="I170" i="1"/>
  <c r="T509" i="1"/>
  <c r="T502" i="1"/>
  <c r="T484" i="1"/>
  <c r="T477" i="1"/>
  <c r="T470" i="1"/>
  <c r="I511" i="1"/>
  <c r="J511" i="1" s="1"/>
  <c r="I296" i="1"/>
  <c r="T513" i="1"/>
  <c r="T506" i="1"/>
  <c r="T488" i="1"/>
  <c r="T481" i="1"/>
  <c r="T474" i="1"/>
  <c r="T456" i="1"/>
  <c r="I359" i="1"/>
  <c r="J359" i="1" s="1"/>
  <c r="I513" i="1"/>
  <c r="J513" i="1" s="1"/>
  <c r="T510" i="1"/>
  <c r="T492" i="1"/>
  <c r="T485" i="1"/>
  <c r="T478" i="1"/>
  <c r="T460" i="1"/>
  <c r="T453" i="1"/>
  <c r="I142" i="1"/>
  <c r="I371" i="1"/>
  <c r="J371" i="1" s="1"/>
  <c r="I398" i="1"/>
  <c r="J398" i="1" s="1"/>
  <c r="I459" i="1"/>
  <c r="I298" i="1"/>
  <c r="J298" i="1" s="1"/>
  <c r="T514" i="1"/>
  <c r="T496" i="1"/>
  <c r="T489" i="1"/>
  <c r="T482" i="1"/>
  <c r="T464" i="1"/>
  <c r="T457" i="1"/>
  <c r="I353" i="1"/>
  <c r="J353" i="1" s="1"/>
  <c r="I375" i="1"/>
  <c r="T500" i="1"/>
  <c r="T493" i="1"/>
  <c r="T486" i="1"/>
  <c r="T468" i="1"/>
  <c r="T461" i="1"/>
  <c r="T454" i="1"/>
  <c r="I248" i="1"/>
  <c r="J248" i="1" s="1"/>
  <c r="I156" i="1"/>
  <c r="J156" i="1" s="1"/>
  <c r="I419" i="1"/>
  <c r="J419" i="1" s="1"/>
  <c r="I284" i="1"/>
  <c r="I253" i="1"/>
  <c r="J253" i="1" s="1"/>
  <c r="I408" i="1"/>
  <c r="J408" i="1" s="1"/>
  <c r="I492" i="1"/>
  <c r="J492" i="1" s="1"/>
  <c r="I149" i="1"/>
  <c r="J149" i="1" s="1"/>
  <c r="I267" i="1"/>
  <c r="I294" i="1"/>
  <c r="J294" i="1" s="1"/>
  <c r="I45" i="1"/>
  <c r="I404" i="1"/>
  <c r="I434" i="1"/>
  <c r="J434" i="1" s="1"/>
  <c r="I272" i="1"/>
  <c r="J272" i="1" s="1"/>
  <c r="I64" i="1"/>
  <c r="I14" i="1"/>
  <c r="J14" i="1" s="1"/>
  <c r="I321" i="1"/>
  <c r="J321" i="1" s="1"/>
  <c r="I147" i="1"/>
  <c r="J147" i="1" s="1"/>
  <c r="I96" i="1"/>
  <c r="J96" i="1" s="1"/>
  <c r="I238" i="1"/>
  <c r="J238" i="1" s="1"/>
  <c r="I190" i="1"/>
  <c r="J190" i="1" s="1"/>
  <c r="I278" i="1"/>
  <c r="J278" i="1" s="1"/>
  <c r="I280" i="1"/>
  <c r="I62" i="1"/>
  <c r="I12" i="1"/>
  <c r="J12" i="1" s="1"/>
  <c r="I343" i="1"/>
  <c r="J343" i="1" s="1"/>
  <c r="I356" i="1"/>
  <c r="I95" i="1"/>
  <c r="J95" i="1" s="1"/>
  <c r="I250" i="1"/>
  <c r="I206" i="1"/>
  <c r="J206" i="1" s="1"/>
  <c r="I391" i="1"/>
  <c r="J391" i="1" s="1"/>
  <c r="T504" i="1"/>
  <c r="T497" i="1"/>
  <c r="T490" i="1"/>
  <c r="T472" i="1"/>
  <c r="T465" i="1"/>
  <c r="T458" i="1"/>
  <c r="I148" i="1"/>
  <c r="J148" i="1" s="1"/>
  <c r="I467" i="1"/>
  <c r="T508" i="1"/>
  <c r="T501" i="1"/>
  <c r="T494" i="1"/>
  <c r="T476" i="1"/>
  <c r="T469" i="1"/>
  <c r="T462" i="1"/>
  <c r="I506" i="1"/>
  <c r="J506" i="1" s="1"/>
  <c r="I417" i="1"/>
  <c r="J417" i="1" s="1"/>
  <c r="I282" i="1"/>
  <c r="J282" i="1" s="1"/>
  <c r="I154" i="1"/>
  <c r="I297" i="1"/>
  <c r="I512" i="1"/>
  <c r="J512" i="1" s="1"/>
  <c r="I201" i="1"/>
  <c r="I220" i="1"/>
  <c r="J220" i="1" s="1"/>
  <c r="I150" i="1"/>
  <c r="J150" i="1" s="1"/>
  <c r="I113" i="1"/>
  <c r="J113" i="1" s="1"/>
  <c r="I497" i="1"/>
  <c r="J497" i="1" s="1"/>
  <c r="I219" i="1"/>
  <c r="I479" i="1"/>
  <c r="I256" i="1"/>
  <c r="J256" i="1" s="1"/>
  <c r="I325" i="1"/>
  <c r="J325" i="1" s="1"/>
  <c r="I198" i="1"/>
  <c r="J198" i="1" s="1"/>
  <c r="I444" i="1"/>
  <c r="J444" i="1" s="1"/>
  <c r="I254" i="1"/>
  <c r="I183" i="1"/>
  <c r="J183" i="1" s="1"/>
  <c r="I317" i="1"/>
  <c r="J317" i="1" s="1"/>
  <c r="I218" i="1"/>
  <c r="I186" i="1"/>
  <c r="J186" i="1" s="1"/>
  <c r="I240" i="1"/>
  <c r="J240" i="1" s="1"/>
  <c r="I261" i="1"/>
  <c r="I441" i="1"/>
  <c r="I189" i="1"/>
  <c r="I355" i="1"/>
  <c r="I153" i="1"/>
  <c r="I188" i="1"/>
  <c r="J188" i="1" s="1"/>
  <c r="I125" i="1"/>
  <c r="J125" i="1" s="1"/>
  <c r="I263" i="1"/>
  <c r="J263" i="1" s="1"/>
  <c r="I29" i="1"/>
  <c r="J29" i="1" s="1"/>
  <c r="I433" i="1"/>
  <c r="J433" i="1" s="1"/>
  <c r="I197" i="1"/>
  <c r="J197" i="1" s="1"/>
  <c r="I323" i="1"/>
  <c r="I171" i="1"/>
  <c r="J171" i="1" s="1"/>
  <c r="I406" i="1"/>
  <c r="I89" i="1"/>
  <c r="I11" i="1"/>
  <c r="I191" i="1"/>
  <c r="I106" i="1"/>
  <c r="I36" i="1"/>
  <c r="I31" i="1"/>
  <c r="J31" i="1" s="1"/>
  <c r="I38" i="1"/>
  <c r="J38" i="1" s="1"/>
  <c r="I484" i="1"/>
  <c r="J484" i="1" s="1"/>
  <c r="I60" i="1"/>
  <c r="J60" i="1" s="1"/>
  <c r="I176" i="1"/>
  <c r="I358" i="1"/>
  <c r="J358" i="1" s="1"/>
  <c r="I192" i="1"/>
  <c r="J192" i="1" s="1"/>
  <c r="I418" i="1"/>
  <c r="J418" i="1" s="1"/>
  <c r="I102" i="1"/>
  <c r="J102" i="1" s="1"/>
  <c r="I196" i="1"/>
  <c r="J196" i="1" s="1"/>
  <c r="I222" i="1"/>
  <c r="J222" i="1" s="1"/>
  <c r="I159" i="1"/>
  <c r="J159" i="1" s="1"/>
  <c r="I65" i="1"/>
  <c r="J65" i="1" s="1"/>
  <c r="I361" i="1"/>
  <c r="I37" i="1"/>
  <c r="J37" i="1" s="1"/>
  <c r="I316" i="1"/>
  <c r="I346" i="1"/>
  <c r="J346" i="1" s="1"/>
  <c r="I98" i="1"/>
  <c r="J98" i="1" s="1"/>
  <c r="I394" i="1"/>
  <c r="J394" i="1" s="1"/>
  <c r="I129" i="1"/>
  <c r="J129" i="1" s="1"/>
  <c r="I135" i="1"/>
  <c r="I383" i="1"/>
  <c r="J383" i="1" s="1"/>
  <c r="I212" i="1"/>
  <c r="J212" i="1" s="1"/>
  <c r="I423" i="1"/>
  <c r="J423" i="1" s="1"/>
  <c r="I88" i="1"/>
  <c r="J88" i="1" s="1"/>
  <c r="I78" i="1"/>
  <c r="J78" i="1" s="1"/>
  <c r="I232" i="1"/>
  <c r="I255" i="1"/>
  <c r="J255" i="1" s="1"/>
  <c r="I306" i="1"/>
  <c r="I463" i="1"/>
  <c r="I162" i="1"/>
  <c r="J162" i="1" s="1"/>
  <c r="I295" i="1"/>
  <c r="J295" i="1" s="1"/>
  <c r="I71" i="1"/>
  <c r="J71" i="1" s="1"/>
  <c r="I155" i="1"/>
  <c r="J155" i="1" s="1"/>
  <c r="I348" i="1"/>
  <c r="I242" i="1"/>
  <c r="J242" i="1" s="1"/>
  <c r="I482" i="1"/>
  <c r="I224" i="1"/>
  <c r="J224" i="1" s="1"/>
  <c r="I314" i="1"/>
  <c r="I128" i="1"/>
  <c r="I27" i="1"/>
  <c r="J27" i="1" s="1"/>
  <c r="I427" i="1"/>
  <c r="I123" i="1"/>
  <c r="I257" i="1"/>
  <c r="J257" i="1" s="1"/>
  <c r="I194" i="1"/>
  <c r="I350" i="1"/>
  <c r="J350" i="1" s="1"/>
  <c r="I179" i="1"/>
  <c r="J179" i="1" s="1"/>
  <c r="I225" i="1"/>
  <c r="J225" i="1" s="1"/>
  <c r="I74" i="1"/>
  <c r="J74" i="1" s="1"/>
  <c r="I245" i="1"/>
  <c r="I299" i="1"/>
  <c r="I448" i="1"/>
  <c r="I195" i="1"/>
  <c r="J195" i="1" s="1"/>
  <c r="I86" i="1"/>
  <c r="I485" i="1"/>
  <c r="J485" i="1" s="1"/>
  <c r="I516" i="1"/>
  <c r="J516" i="1" s="1"/>
  <c r="I456" i="1"/>
  <c r="I486" i="1"/>
  <c r="I341" i="1"/>
  <c r="J341" i="1" s="1"/>
  <c r="I90" i="1"/>
  <c r="I202" i="1"/>
  <c r="J202" i="1" s="1"/>
  <c r="I307" i="1"/>
  <c r="I462" i="1"/>
  <c r="J462" i="1" s="1"/>
  <c r="I318" i="1"/>
  <c r="J318" i="1" s="1"/>
  <c r="I92" i="1"/>
  <c r="I8" i="1"/>
  <c r="J8" i="1" s="1"/>
  <c r="I454" i="1"/>
  <c r="I127" i="1"/>
  <c r="J127" i="1" s="1"/>
  <c r="I132" i="1"/>
  <c r="J132" i="1" s="1"/>
  <c r="I271" i="1"/>
  <c r="J271" i="1" s="1"/>
  <c r="I110" i="1"/>
  <c r="J110" i="1" s="1"/>
  <c r="I501" i="1"/>
  <c r="J501" i="1" s="1"/>
  <c r="I167" i="1"/>
  <c r="J167" i="1" s="1"/>
  <c r="I30" i="1"/>
  <c r="I241" i="1"/>
  <c r="J241" i="1" s="1"/>
  <c r="I126" i="1"/>
  <c r="J126" i="1" s="1"/>
  <c r="I63" i="1"/>
  <c r="I160" i="1"/>
  <c r="I51" i="1"/>
  <c r="J51" i="1" s="1"/>
  <c r="I229" i="1"/>
  <c r="J229" i="1" s="1"/>
  <c r="I35" i="1"/>
  <c r="J35" i="1" s="1"/>
  <c r="I251" i="1"/>
  <c r="I384" i="1"/>
  <c r="J384" i="1" s="1"/>
  <c r="I276" i="1"/>
  <c r="I116" i="1"/>
  <c r="J116" i="1" s="1"/>
  <c r="I46" i="1"/>
  <c r="J46" i="1" s="1"/>
  <c r="I363" i="1"/>
  <c r="J363" i="1" s="1"/>
  <c r="I266" i="1"/>
  <c r="I449" i="1"/>
  <c r="J449" i="1" s="1"/>
  <c r="I122" i="1"/>
  <c r="J122" i="1" s="1"/>
  <c r="I52" i="1"/>
  <c r="J52" i="1" s="1"/>
  <c r="I377" i="1"/>
  <c r="I200" i="1"/>
  <c r="I226" i="1"/>
  <c r="J226" i="1" s="1"/>
  <c r="I366" i="1"/>
  <c r="J366" i="1" s="1"/>
  <c r="I26" i="1"/>
  <c r="J26" i="1" s="1"/>
  <c r="I364" i="1"/>
  <c r="J364" i="1" s="1"/>
  <c r="I244" i="1"/>
  <c r="J244" i="1" s="1"/>
  <c r="I473" i="1"/>
  <c r="J473" i="1" s="1"/>
  <c r="I144" i="1"/>
  <c r="J144" i="1" s="1"/>
  <c r="I289" i="1"/>
  <c r="J289" i="1" s="1"/>
  <c r="I83" i="1"/>
  <c r="J83" i="1" s="1"/>
  <c r="I310" i="1"/>
  <c r="I390" i="1"/>
  <c r="J390" i="1" s="1"/>
  <c r="I447" i="1"/>
  <c r="I405" i="1"/>
  <c r="J405" i="1" s="1"/>
  <c r="I368" i="1"/>
  <c r="J368" i="1" s="1"/>
  <c r="I43" i="1"/>
  <c r="I178" i="1"/>
  <c r="J178" i="1" s="1"/>
  <c r="I99" i="1"/>
  <c r="I180" i="1"/>
  <c r="J180" i="1" s="1"/>
  <c r="I319" i="1"/>
  <c r="I80" i="1"/>
  <c r="J80" i="1" s="1"/>
  <c r="I57" i="1"/>
  <c r="J57" i="1" s="1"/>
  <c r="I450" i="1"/>
  <c r="J450" i="1" s="1"/>
  <c r="I53" i="1"/>
  <c r="I515" i="1"/>
  <c r="J515" i="1" s="1"/>
  <c r="I262" i="1"/>
  <c r="J262" i="1" s="1"/>
  <c r="I47" i="1"/>
  <c r="J47" i="1" s="1"/>
  <c r="I311" i="1"/>
  <c r="J311" i="1" s="1"/>
  <c r="I228" i="1"/>
  <c r="J228" i="1" s="1"/>
  <c r="I335" i="1"/>
  <c r="J335" i="1" s="1"/>
  <c r="I23" i="1"/>
  <c r="J23" i="1" s="1"/>
  <c r="I169" i="1"/>
  <c r="J169" i="1" s="1"/>
  <c r="I141" i="1"/>
  <c r="J141" i="1" s="1"/>
  <c r="I25" i="1"/>
  <c r="J25" i="1" s="1"/>
  <c r="I161" i="1"/>
  <c r="I79" i="1"/>
  <c r="J79" i="1" s="1"/>
  <c r="I107" i="1"/>
  <c r="J107" i="1" s="1"/>
  <c r="I312" i="1"/>
  <c r="I85" i="1"/>
  <c r="I425" i="1"/>
  <c r="J425" i="1" s="1"/>
  <c r="J50" i="1" l="1"/>
  <c r="I249" i="1"/>
  <c r="J249" i="1" s="1"/>
  <c r="I275" i="1"/>
  <c r="J275" i="1" s="1"/>
  <c r="I438" i="1"/>
  <c r="J438" i="1" s="1"/>
  <c r="I437" i="1"/>
  <c r="J437" i="1" s="1"/>
  <c r="I439" i="1"/>
  <c r="J439" i="1" s="1"/>
  <c r="I430" i="1"/>
  <c r="J430" i="1" s="1"/>
  <c r="I204" i="1"/>
  <c r="J204" i="1" s="1"/>
  <c r="I264" i="1"/>
  <c r="J264" i="1" s="1"/>
  <c r="I288" i="1"/>
  <c r="J288" i="1" s="1"/>
  <c r="I211" i="1"/>
  <c r="J211" i="1" s="1"/>
  <c r="I340" i="1"/>
  <c r="J340" i="1" s="1"/>
  <c r="I360" i="1"/>
  <c r="J360" i="1" s="1"/>
  <c r="I124" i="1"/>
  <c r="I457" i="1"/>
  <c r="I410" i="1"/>
  <c r="J410" i="1" s="1"/>
  <c r="I354" i="1"/>
  <c r="J354" i="1" s="1"/>
  <c r="I131" i="1"/>
  <c r="I339" i="1"/>
  <c r="J339" i="1" s="1"/>
  <c r="I327" i="1"/>
  <c r="J327" i="1" s="1"/>
  <c r="I326" i="1"/>
  <c r="J326" i="1" s="1"/>
  <c r="I181" i="1"/>
  <c r="J181" i="1" s="1"/>
  <c r="I138" i="1"/>
  <c r="I182" i="1"/>
  <c r="J182" i="1" s="1"/>
  <c r="I349" i="1"/>
  <c r="J349" i="1" s="1"/>
  <c r="J15" i="1"/>
  <c r="H72" i="1"/>
  <c r="H30" i="1"/>
  <c r="J30" i="1" s="1"/>
  <c r="H401" i="1"/>
  <c r="J401" i="1" s="1"/>
  <c r="H477" i="1"/>
  <c r="J477" i="1" s="1"/>
  <c r="H436" i="1"/>
  <c r="J436" i="1" s="1"/>
  <c r="H374" i="1"/>
  <c r="H459" i="1"/>
  <c r="J459" i="1" s="1"/>
  <c r="H407" i="1"/>
  <c r="H97" i="1"/>
  <c r="J97" i="1" s="1"/>
  <c r="H94" i="1"/>
  <c r="H48" i="1"/>
  <c r="H170" i="1"/>
  <c r="J170" i="1" s="1"/>
  <c r="H161" i="1"/>
  <c r="H299" i="1"/>
  <c r="H201" i="1"/>
  <c r="H168" i="1"/>
  <c r="J168" i="1" s="1"/>
  <c r="H285" i="1"/>
  <c r="H246" i="1"/>
  <c r="J246" i="1" s="1"/>
  <c r="H153" i="1"/>
  <c r="J153" i="1" s="1"/>
  <c r="H457" i="1"/>
  <c r="H377" i="1"/>
  <c r="H479" i="1"/>
  <c r="H218" i="1"/>
  <c r="H375" i="1"/>
  <c r="J375" i="1" s="1"/>
  <c r="H85" i="1"/>
  <c r="H58" i="1"/>
  <c r="H456" i="1"/>
  <c r="J456" i="1" s="1"/>
  <c r="H138" i="1"/>
  <c r="H189" i="1"/>
  <c r="H290" i="1"/>
  <c r="J290" i="1" s="1"/>
  <c r="H307" i="1"/>
  <c r="H250" i="1"/>
  <c r="H463" i="1"/>
  <c r="H63" i="1"/>
  <c r="H219" i="1"/>
  <c r="J219" i="1" s="1"/>
  <c r="H176" i="1"/>
  <c r="J189" i="1"/>
  <c r="H89" i="1"/>
  <c r="H11" i="1"/>
  <c r="H36" i="1"/>
  <c r="J36" i="1" s="1"/>
  <c r="H440" i="1"/>
  <c r="J440" i="1" s="1"/>
  <c r="H103" i="1"/>
  <c r="J103" i="1" s="1"/>
  <c r="H323" i="1"/>
  <c r="J323" i="1" s="1"/>
  <c r="H273" i="1"/>
  <c r="J273" i="1" s="1"/>
  <c r="H221" i="1"/>
  <c r="H313" i="1"/>
  <c r="J313" i="1" s="1"/>
  <c r="H106" i="1"/>
  <c r="J106" i="1" s="1"/>
  <c r="H3" i="1"/>
  <c r="J3" i="1" s="1"/>
  <c r="H499" i="1"/>
  <c r="J499" i="1" s="1"/>
  <c r="H320" i="1"/>
  <c r="J320" i="1" s="1"/>
  <c r="H276" i="1"/>
  <c r="H362" i="1"/>
  <c r="H447" i="1"/>
  <c r="J447" i="1" s="1"/>
  <c r="H157" i="1"/>
  <c r="J157" i="1" s="1"/>
  <c r="H131" i="1"/>
  <c r="H99" i="1"/>
  <c r="H231" i="1"/>
  <c r="H312" i="1"/>
  <c r="J312" i="1" s="1"/>
  <c r="J161" i="1"/>
  <c r="J374" i="1"/>
  <c r="H404" i="1"/>
  <c r="H53" i="1"/>
  <c r="H112" i="1"/>
  <c r="J112" i="1" s="1"/>
  <c r="H351" i="1"/>
  <c r="J351" i="1" s="1"/>
  <c r="H87" i="1"/>
  <c r="H187" i="1"/>
  <c r="J187" i="1" s="1"/>
  <c r="H486" i="1"/>
  <c r="J486" i="1" s="1"/>
  <c r="H284" i="1"/>
  <c r="H356" i="1"/>
  <c r="H232" i="1"/>
  <c r="H306" i="1"/>
  <c r="H442" i="1"/>
  <c r="J442" i="1" s="1"/>
  <c r="H251" i="1"/>
  <c r="J251" i="1" s="1"/>
  <c r="H16" i="1"/>
  <c r="J16" i="1" s="1"/>
  <c r="H345" i="1"/>
  <c r="J345" i="1" s="1"/>
  <c r="H319" i="1"/>
  <c r="J319" i="1" s="1"/>
  <c r="H177" i="1"/>
  <c r="J177" i="1" s="1"/>
  <c r="H411" i="1"/>
  <c r="J411" i="1" s="1"/>
  <c r="H448" i="1"/>
  <c r="J448" i="1" s="1"/>
  <c r="J72" i="1"/>
  <c r="J87" i="1"/>
  <c r="J231" i="1"/>
  <c r="J58" i="1"/>
  <c r="J362" i="1"/>
  <c r="J407" i="1"/>
  <c r="J131" i="1"/>
  <c r="H86" i="1"/>
  <c r="J86" i="1" s="1"/>
  <c r="H92" i="1"/>
  <c r="J92" i="1" s="1"/>
  <c r="H135" i="1"/>
  <c r="H233" i="1"/>
  <c r="J233" i="1" s="1"/>
  <c r="H128" i="1"/>
  <c r="J128" i="1" s="1"/>
  <c r="H10" i="1"/>
  <c r="J10" i="1" s="1"/>
  <c r="H421" i="1"/>
  <c r="J421" i="1" s="1"/>
  <c r="H45" i="1"/>
  <c r="H382" i="1"/>
  <c r="J382" i="1" s="1"/>
  <c r="H406" i="1"/>
  <c r="H124" i="1"/>
  <c r="J124" i="1" s="1"/>
  <c r="H68" i="1"/>
  <c r="J68" i="1" s="1"/>
  <c r="H482" i="1"/>
  <c r="H467" i="1"/>
  <c r="J467" i="1" s="1"/>
  <c r="H297" i="1"/>
  <c r="H402" i="1"/>
  <c r="J402" i="1" s="1"/>
  <c r="H324" i="1"/>
  <c r="J324" i="1" s="1"/>
  <c r="H32" i="1"/>
  <c r="J32" i="1" s="1"/>
  <c r="H194" i="1"/>
  <c r="J194" i="1" s="1"/>
  <c r="H21" i="1"/>
  <c r="J21" i="1" s="1"/>
  <c r="H66" i="1"/>
  <c r="J66" i="1" s="1"/>
  <c r="H200" i="1"/>
  <c r="J200" i="1" s="1"/>
  <c r="H465" i="1"/>
  <c r="J465" i="1" s="1"/>
  <c r="H280" i="1"/>
  <c r="J280" i="1" s="1"/>
  <c r="H266" i="1"/>
  <c r="J266" i="1" s="1"/>
  <c r="H64" i="1"/>
  <c r="J64" i="1" s="1"/>
  <c r="J307" i="1"/>
  <c r="J250" i="1"/>
  <c r="J63" i="1"/>
  <c r="J482" i="1"/>
  <c r="J306" i="1"/>
  <c r="J135" i="1"/>
  <c r="J176" i="1"/>
  <c r="J11" i="1"/>
  <c r="J201" i="1"/>
  <c r="J285" i="1"/>
  <c r="J48" i="1"/>
  <c r="H254" i="1"/>
  <c r="J254" i="1" s="1"/>
  <c r="H452" i="1"/>
  <c r="J452" i="1" s="1"/>
  <c r="H84" i="1"/>
  <c r="J84" i="1" s="1"/>
  <c r="H105" i="1"/>
  <c r="J105" i="1" s="1"/>
  <c r="H154" i="1"/>
  <c r="J154" i="1" s="1"/>
  <c r="H268" i="1"/>
  <c r="J268" i="1" s="1"/>
  <c r="H500" i="1"/>
  <c r="J500" i="1" s="1"/>
  <c r="H191" i="1"/>
  <c r="J191" i="1" s="1"/>
  <c r="H160" i="1"/>
  <c r="J160" i="1" s="1"/>
  <c r="H491" i="1"/>
  <c r="J491" i="1" s="1"/>
  <c r="H54" i="1"/>
  <c r="J54" i="1" s="1"/>
  <c r="H427" i="1"/>
  <c r="J427" i="1" s="1"/>
  <c r="H454" i="1"/>
  <c r="J463" i="1"/>
  <c r="J53" i="1"/>
  <c r="J377" i="1"/>
  <c r="J276" i="1"/>
  <c r="J89" i="1"/>
  <c r="J356" i="1"/>
  <c r="J404" i="1"/>
  <c r="J284" i="1"/>
  <c r="J221" i="1"/>
  <c r="H376" i="1"/>
  <c r="J376" i="1" s="1"/>
  <c r="H478" i="1"/>
  <c r="J478" i="1" s="1"/>
  <c r="H296" i="1"/>
  <c r="J296" i="1" s="1"/>
  <c r="H495" i="1"/>
  <c r="H261" i="1"/>
  <c r="J261" i="1" s="1"/>
  <c r="H142" i="1"/>
  <c r="J142" i="1" s="1"/>
  <c r="H304" i="1"/>
  <c r="J304" i="1" s="1"/>
  <c r="H403" i="1"/>
  <c r="J403" i="1" s="1"/>
  <c r="H355" i="1"/>
  <c r="J355" i="1" s="1"/>
  <c r="H67" i="1"/>
  <c r="J67" i="1" s="1"/>
  <c r="H314" i="1"/>
  <c r="J314" i="1" s="1"/>
  <c r="H475" i="1"/>
  <c r="J475" i="1" s="1"/>
  <c r="H310" i="1"/>
  <c r="J310" i="1" s="1"/>
  <c r="H245" i="1"/>
  <c r="J245" i="1" s="1"/>
  <c r="H173" i="1"/>
  <c r="J173" i="1" s="1"/>
  <c r="H367" i="1"/>
  <c r="J367" i="1" s="1"/>
  <c r="H62" i="1"/>
  <c r="J62" i="1" s="1"/>
  <c r="H267" i="1"/>
  <c r="J267" i="1" s="1"/>
  <c r="H328" i="1"/>
  <c r="J328" i="1" s="1"/>
  <c r="H489" i="1"/>
  <c r="J489" i="1" s="1"/>
  <c r="J99" i="1"/>
  <c r="J85" i="1"/>
  <c r="J454" i="1"/>
  <c r="J299" i="1"/>
  <c r="J232" i="1"/>
  <c r="J406" i="1"/>
  <c r="J218" i="1"/>
  <c r="J479" i="1"/>
  <c r="J297" i="1"/>
  <c r="J45" i="1"/>
  <c r="J495" i="1"/>
  <c r="J94" i="1"/>
  <c r="H214" i="1"/>
  <c r="J214" i="1" s="1"/>
  <c r="H123" i="1"/>
  <c r="J123" i="1" s="1"/>
  <c r="H90" i="1"/>
  <c r="J90" i="1" s="1"/>
  <c r="H209" i="1"/>
  <c r="J209" i="1" s="1"/>
  <c r="H13" i="1"/>
  <c r="J13" i="1" s="1"/>
  <c r="H441" i="1"/>
  <c r="J441" i="1" s="1"/>
  <c r="H17" i="1"/>
  <c r="J17" i="1" s="1"/>
  <c r="H40" i="1"/>
  <c r="J40" i="1" s="1"/>
  <c r="H424" i="1"/>
  <c r="J424" i="1" s="1"/>
  <c r="H158" i="1"/>
  <c r="J158" i="1" s="1"/>
  <c r="H301" i="1"/>
  <c r="J301" i="1" s="1"/>
  <c r="H43" i="1"/>
  <c r="J43" i="1" s="1"/>
  <c r="H361" i="1"/>
  <c r="J361" i="1" s="1"/>
  <c r="H348" i="1"/>
  <c r="J348" i="1" s="1"/>
  <c r="H316" i="1"/>
  <c r="J316" i="1" s="1"/>
  <c r="H215" i="1"/>
  <c r="J215" i="1" s="1"/>
  <c r="J457" i="1" l="1"/>
  <c r="J1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16981-8747-453E-9504-4231B1F6A76B}" keepAlive="1" name="Query - memo" description="Connection to the 'memo' query in the workbook." type="5" refreshedVersion="7" background="1" saveData="1">
    <dbPr connection="Provider=Microsoft.Mashup.OleDb.1;Data Source=$Workbook$;Location=memo;Extended Properties=&quot;&quot;" command="SELECT * FROM [memo]"/>
  </connection>
</connections>
</file>

<file path=xl/sharedStrings.xml><?xml version="1.0" encoding="utf-8"?>
<sst xmlns="http://schemas.openxmlformats.org/spreadsheetml/2006/main" count="3888" uniqueCount="1230">
  <si>
    <t>Column1</t>
  </si>
  <si>
    <t>Column2</t>
  </si>
  <si>
    <t>letter pair</t>
  </si>
  <si>
    <t>CORNER</t>
  </si>
  <si>
    <t>EDGES</t>
  </si>
  <si>
    <t>max</t>
  </si>
  <si>
    <t>CORNERS</t>
  </si>
  <si>
    <t>TIMES</t>
  </si>
  <si>
    <t>precentage</t>
  </si>
  <si>
    <t>אצ</t>
  </si>
  <si>
    <t>אא</t>
  </si>
  <si>
    <t>אארון איאד (אידה) אואם (מעדן ורוד)</t>
  </si>
  <si>
    <t>בא</t>
  </si>
  <si>
    <t>רס</t>
  </si>
  <si>
    <t>אב</t>
  </si>
  <si>
    <t>אבא איבטח אבטיח</t>
  </si>
  <si>
    <t>מא</t>
  </si>
  <si>
    <t>ננ</t>
  </si>
  <si>
    <t>אג</t>
  </si>
  <si>
    <t>אגס אגר איגלו</t>
  </si>
  <si>
    <t>בד</t>
  </si>
  <si>
    <t>חג׳</t>
  </si>
  <si>
    <t>אד</t>
  </si>
  <si>
    <t>אדי אידה אדמה</t>
  </si>
  <si>
    <t>אה</t>
  </si>
  <si>
    <t>בי</t>
  </si>
  <si>
    <t>אהובה אהב אוהל</t>
  </si>
  <si>
    <t>עכ</t>
  </si>
  <si>
    <t>או</t>
  </si>
  <si>
    <t>אוולין איוורר אווז</t>
  </si>
  <si>
    <t>חק</t>
  </si>
  <si>
    <t>לב</t>
  </si>
  <si>
    <t>אז</t>
  </si>
  <si>
    <t>אזיגי (יאיר כבורר) איזן אזיקון</t>
  </si>
  <si>
    <t>לז</t>
  </si>
  <si>
    <t>ג׳ב</t>
  </si>
  <si>
    <t>אח</t>
  </si>
  <si>
    <t>אחמד יאסין אחז אח</t>
  </si>
  <si>
    <t>עת</t>
  </si>
  <si>
    <t>בל</t>
  </si>
  <si>
    <t>אט</t>
  </si>
  <si>
    <t>אטלס אטם אטב</t>
  </si>
  <si>
    <t>בפ</t>
  </si>
  <si>
    <t>דב</t>
  </si>
  <si>
    <t>אי</t>
  </si>
  <si>
    <t>אייל איים איי</t>
  </si>
  <si>
    <t>דו</t>
  </si>
  <si>
    <t>רב</t>
  </si>
  <si>
    <t>אכ</t>
  </si>
  <si>
    <t>איכר אכל אוכף</t>
  </si>
  <si>
    <t>בב</t>
  </si>
  <si>
    <t>וב</t>
  </si>
  <si>
    <t>אל</t>
  </si>
  <si>
    <t>אלונפו אילף אלונקה</t>
  </si>
  <si>
    <t>דט</t>
  </si>
  <si>
    <t>תב</t>
  </si>
  <si>
    <t>אמ</t>
  </si>
  <si>
    <t>אמיר אימץ אמבולנס</t>
  </si>
  <si>
    <t>בנ</t>
  </si>
  <si>
    <t>צב</t>
  </si>
  <si>
    <t>אנ</t>
  </si>
  <si>
    <t>אנתוני כרמלו אנס אננס</t>
  </si>
  <si>
    <t>פפ</t>
  </si>
  <si>
    <t>אס</t>
  </si>
  <si>
    <t>אסף אסף אסם</t>
  </si>
  <si>
    <t>רש</t>
  </si>
  <si>
    <t>חב</t>
  </si>
  <si>
    <t>לצ׳</t>
  </si>
  <si>
    <t>אע</t>
  </si>
  <si>
    <t>אעדי (עדי עם תרבוש) אעל(פיזרה על הרצפה) אעור (אורז סגול)</t>
  </si>
  <si>
    <t>פב</t>
  </si>
  <si>
    <t>אפ</t>
  </si>
  <si>
    <t>אפי אפה אפרוח</t>
  </si>
  <si>
    <t>אצילי אצר אצטון</t>
  </si>
  <si>
    <t>הה</t>
  </si>
  <si>
    <t>יב</t>
  </si>
  <si>
    <t>אק</t>
  </si>
  <si>
    <t>אייקי איקש אקדח</t>
  </si>
  <si>
    <t>צצ</t>
  </si>
  <si>
    <t>קב</t>
  </si>
  <si>
    <t>אר</t>
  </si>
  <si>
    <t>אריאל ארב ארמון</t>
  </si>
  <si>
    <t>שב</t>
  </si>
  <si>
    <t>אש</t>
  </si>
  <si>
    <t>אשטון אישפז אשפה</t>
  </si>
  <si>
    <t>טט</t>
  </si>
  <si>
    <t>צ׳ב</t>
  </si>
  <si>
    <t>את</t>
  </si>
  <si>
    <t>אתי מחנכת איתר אתון</t>
  </si>
  <si>
    <t>דד</t>
  </si>
  <si>
    <t>מד</t>
  </si>
  <si>
    <t>אצ'</t>
  </si>
  <si>
    <t>איצ'ה אצ'ס אצ'קו (מטפחת שחורה)</t>
  </si>
  <si>
    <t>וו</t>
  </si>
  <si>
    <t>כב</t>
  </si>
  <si>
    <t>אג'</t>
  </si>
  <si>
    <t>אג'ה (הודי עם טיקה שרוקד) אג'ט (משש על הלחיים) אג'מה (קרם לבן)</t>
  </si>
  <si>
    <t>עב</t>
  </si>
  <si>
    <t>בארי ביאר באולינג</t>
  </si>
  <si>
    <t>נא</t>
  </si>
  <si>
    <t>נב</t>
  </si>
  <si>
    <t>בבה ביבן בבון</t>
  </si>
  <si>
    <t>פא</t>
  </si>
  <si>
    <t>בש</t>
  </si>
  <si>
    <t>בג</t>
  </si>
  <si>
    <t>בגין ביגר בגט</t>
  </si>
  <si>
    <t>ככ</t>
  </si>
  <si>
    <t>הב</t>
  </si>
  <si>
    <t>בדיר בדק בד</t>
  </si>
  <si>
    <t>זב</t>
  </si>
  <si>
    <t>עע</t>
  </si>
  <si>
    <t>בה</t>
  </si>
  <si>
    <t>בהקה (מישהו מחופש לאריה) בהה בהמה</t>
  </si>
  <si>
    <t>סב</t>
  </si>
  <si>
    <t>תת</t>
  </si>
  <si>
    <t>בו</t>
  </si>
  <si>
    <t>בו ביווה (ניפח משהו כמו בלון) ביוור</t>
  </si>
  <si>
    <t>בת</t>
  </si>
  <si>
    <t>בע</t>
  </si>
  <si>
    <t>בז</t>
  </si>
  <si>
    <t>בז בזז בז</t>
  </si>
  <si>
    <t>פד</t>
  </si>
  <si>
    <t>בח</t>
  </si>
  <si>
    <t>בחור בחן בחינה</t>
  </si>
  <si>
    <t>די</t>
  </si>
  <si>
    <t>בט</t>
  </si>
  <si>
    <t>בטי ביטלה בטטה</t>
  </si>
  <si>
    <t>בר</t>
  </si>
  <si>
    <t>ביבי ביים ביוב</t>
  </si>
  <si>
    <t>בכ</t>
  </si>
  <si>
    <t>בכניק בכה בוכנה</t>
  </si>
  <si>
    <t>בצ</t>
  </si>
  <si>
    <t>בילי בלעה בלון</t>
  </si>
  <si>
    <t>במ</t>
  </si>
  <si>
    <t>במבי (ילד שמנמן עם סנדלי שורש) בימבקס (עשה ביטבוקס) במבוק</t>
  </si>
  <si>
    <t>בג׳</t>
  </si>
  <si>
    <t>בני בנה בננה</t>
  </si>
  <si>
    <t>דל</t>
  </si>
  <si>
    <t>בס</t>
  </si>
  <si>
    <t>בסל ביסס בסטה</t>
  </si>
  <si>
    <t>בצ׳</t>
  </si>
  <si>
    <t>בעני בעט בועה</t>
  </si>
  <si>
    <t>בופון ביפר(איפר כמו סיגריה) בפלה</t>
  </si>
  <si>
    <t>ג׳א</t>
  </si>
  <si>
    <t>בצלאל בצע בצק</t>
  </si>
  <si>
    <t>יא</t>
  </si>
  <si>
    <t>בק</t>
  </si>
  <si>
    <t>בקנשטיין ביקר בקבוק</t>
  </si>
  <si>
    <t>טב</t>
  </si>
  <si>
    <t>בר ברא ברז</t>
  </si>
  <si>
    <t>בשאר בישל בשר</t>
  </si>
  <si>
    <t>בת שבע ביתר בתולה</t>
  </si>
  <si>
    <t>בצ'</t>
  </si>
  <si>
    <t>ביץ' בצ'ה (למרוח כמו קרם הגנה) בצ'ר (קינדר בואנו)</t>
  </si>
  <si>
    <t>בג'</t>
  </si>
  <si>
    <t>בג'י (מסוק לילדים) בג'ר (ליקט מהרצפה) בוג'ה (חמאה שנמסה)</t>
  </si>
  <si>
    <t>דא</t>
  </si>
  <si>
    <t>גא</t>
  </si>
  <si>
    <t>גאיה גאל גאה</t>
  </si>
  <si>
    <t>גב</t>
  </si>
  <si>
    <t>גבי גיבש גבינה</t>
  </si>
  <si>
    <t>שא</t>
  </si>
  <si>
    <t>גג</t>
  </si>
  <si>
    <t>גוגי גיגל גג</t>
  </si>
  <si>
    <t>עא</t>
  </si>
  <si>
    <t>צ׳צ׳</t>
  </si>
  <si>
    <t>גד</t>
  </si>
  <si>
    <t>גדי גידר גדר</t>
  </si>
  <si>
    <t>לא</t>
  </si>
  <si>
    <t>גה</t>
  </si>
  <si>
    <t>גוהר גיהץ גיהנום</t>
  </si>
  <si>
    <t>גו</t>
  </si>
  <si>
    <t>גון גיוון גוויה</t>
  </si>
  <si>
    <t>וא</t>
  </si>
  <si>
    <t>גז</t>
  </si>
  <si>
    <t>גזלן גזר גזר</t>
  </si>
  <si>
    <t>צ׳א</t>
  </si>
  <si>
    <t>לל</t>
  </si>
  <si>
    <t>גח</t>
  </si>
  <si>
    <t>גחא גיחך גחל</t>
  </si>
  <si>
    <t>תא</t>
  </si>
  <si>
    <t>זז</t>
  </si>
  <si>
    <t>גט</t>
  </si>
  <si>
    <t>גוטמן גיטא גטקס</t>
  </si>
  <si>
    <t>דש</t>
  </si>
  <si>
    <t>גי</t>
  </si>
  <si>
    <t>גיא גייר גייםבוי</t>
  </si>
  <si>
    <t>רא</t>
  </si>
  <si>
    <t>גכ</t>
  </si>
  <si>
    <t>גוכי גכר (ירה בחץ וקשץ) גך(קקי רך</t>
  </si>
  <si>
    <t>יל</t>
  </si>
  <si>
    <t>גל</t>
  </si>
  <si>
    <t>גל גילח גליל</t>
  </si>
  <si>
    <t>דת</t>
  </si>
  <si>
    <t>גמ</t>
  </si>
  <si>
    <t>גמירו (חלוץ) גמר גמבה</t>
  </si>
  <si>
    <t>צא</t>
  </si>
  <si>
    <t>גנ</t>
  </si>
  <si>
    <t>גנדי גנב גנרטור</t>
  </si>
  <si>
    <t>גס</t>
  </si>
  <si>
    <t>גאסול גסס גסטהאוס</t>
  </si>
  <si>
    <t>זא</t>
  </si>
  <si>
    <t>גע</t>
  </si>
  <si>
    <t>געו (מישהו עם שפם דק שלומד יוגה) גער געש</t>
  </si>
  <si>
    <t>גפ</t>
  </si>
  <si>
    <t>גפן גיפף גפרור</t>
  </si>
  <si>
    <t>קא</t>
  </si>
  <si>
    <t>גצ</t>
  </si>
  <si>
    <t>גצי (אתיופי שיער עולה באש) גיצץ גיץ</t>
  </si>
  <si>
    <t>חא</t>
  </si>
  <si>
    <t>גק</t>
  </si>
  <si>
    <t>גוקו גיקל (מרח עם סכין) גקה (ממרח אבוקדו ירוק)</t>
  </si>
  <si>
    <t>פי</t>
  </si>
  <si>
    <t>גר</t>
  </si>
  <si>
    <t>גרי גרס גרזן</t>
  </si>
  <si>
    <t>גש</t>
  </si>
  <si>
    <t>גושן גישש גשר</t>
  </si>
  <si>
    <t>דע</t>
  </si>
  <si>
    <t>גת</t>
  </si>
  <si>
    <t>גותי גיתת (שפך על מישהו/משהו אדמה מגיגית) גת</t>
  </si>
  <si>
    <t>הא</t>
  </si>
  <si>
    <t>גצ'</t>
  </si>
  <si>
    <t>גיצ'ין (אבי הקראטה) גיצ'ר (לשים כל הכתפיים) גאוצ'ו (מנת בשר ענקית)</t>
  </si>
  <si>
    <t>נד</t>
  </si>
  <si>
    <t>גג'</t>
  </si>
  <si>
    <t>גג' גיג'ד (הנתן אגרוף היי פייב) גג'ה (גג מבקבוקי פלסטיק)</t>
  </si>
  <si>
    <t>דאוד דאה דאון</t>
  </si>
  <si>
    <t>אצ׳</t>
  </si>
  <si>
    <t>ג׳ג׳</t>
  </si>
  <si>
    <t>דביר דיבב דבק</t>
  </si>
  <si>
    <t>אג׳</t>
  </si>
  <si>
    <t>קק</t>
  </si>
  <si>
    <t>דג</t>
  </si>
  <si>
    <t>דגן דגדג דגל</t>
  </si>
  <si>
    <t>כא</t>
  </si>
  <si>
    <t>חח</t>
  </si>
  <si>
    <t>דדי דידה דוד</t>
  </si>
  <si>
    <t>תד</t>
  </si>
  <si>
    <t>דה</t>
  </si>
  <si>
    <t>דהאן (יוסי) דהר דה (שטיח לבן)</t>
  </si>
  <si>
    <t>צ׳ד</t>
  </si>
  <si>
    <t>דוד דיווש דו</t>
  </si>
  <si>
    <t>מי</t>
  </si>
  <si>
    <t>דז</t>
  </si>
  <si>
    <t>דייזי דיזר דיזל</t>
  </si>
  <si>
    <t>שד</t>
  </si>
  <si>
    <t>דח</t>
  </si>
  <si>
    <t>דחוח דחס דחליל</t>
  </si>
  <si>
    <t>הי</t>
  </si>
  <si>
    <t>דטנר דיטק דטה</t>
  </si>
  <si>
    <t>ג׳ד</t>
  </si>
  <si>
    <t>דיין דייק דיו</t>
  </si>
  <si>
    <t>סא</t>
  </si>
  <si>
    <t>דכ</t>
  </si>
  <si>
    <t>דיכטר דיכא דכאו(מחנה השמדה)</t>
  </si>
  <si>
    <t>צד</t>
  </si>
  <si>
    <t>דליה דילג דלת</t>
  </si>
  <si>
    <t>דצ</t>
  </si>
  <si>
    <t>דמ</t>
  </si>
  <si>
    <t>דמי דמע דם</t>
  </si>
  <si>
    <t>דנ</t>
  </si>
  <si>
    <t>דנה דינדן דניס</t>
  </si>
  <si>
    <t>יש</t>
  </si>
  <si>
    <t>דס</t>
  </si>
  <si>
    <t>דסה דיסקס דיסק</t>
  </si>
  <si>
    <t>דר</t>
  </si>
  <si>
    <t>דעי דעך דעל</t>
  </si>
  <si>
    <t>לד</t>
  </si>
  <si>
    <t>דפ</t>
  </si>
  <si>
    <t>דפרין דפק דף</t>
  </si>
  <si>
    <t>על</t>
  </si>
  <si>
    <t>דצ דיצף דוצ</t>
  </si>
  <si>
    <t>סמ</t>
  </si>
  <si>
    <t>דק</t>
  </si>
  <si>
    <t>דקו דקר דקל</t>
  </si>
  <si>
    <t>תי</t>
  </si>
  <si>
    <t>דריה דרס דרבוקה</t>
  </si>
  <si>
    <t>חד</t>
  </si>
  <si>
    <t>דשה דישדש דושה</t>
  </si>
  <si>
    <t>עד</t>
  </si>
  <si>
    <t>דותן דיתת דת</t>
  </si>
  <si>
    <t>דצ'</t>
  </si>
  <si>
    <t>דוצ'מן דיצ'ר (שם על משהו נצנצים) דץ' (חליפה מחויטת)</t>
  </si>
  <si>
    <t>רד</t>
  </si>
  <si>
    <t>הד</t>
  </si>
  <si>
    <t>דג'</t>
  </si>
  <si>
    <t>דיג'יי אגסטין דיג'ד (עטף משהו בניילון נצמד) דיג'ירידו</t>
  </si>
  <si>
    <t>המ</t>
  </si>
  <si>
    <t>הארי האזין האם</t>
  </si>
  <si>
    <t>צי</t>
  </si>
  <si>
    <t>הבל הבריק הבדלה</t>
  </si>
  <si>
    <t>ית</t>
  </si>
  <si>
    <t>הג</t>
  </si>
  <si>
    <t>הגר הקוצ'ינית הגביה הגה</t>
  </si>
  <si>
    <t>דג׳</t>
  </si>
  <si>
    <t>הדר הדביק הדר</t>
  </si>
  <si>
    <t>יד</t>
  </si>
  <si>
    <t>ה' היהל (עשה הייל) הוהא (חרב יפניתת)</t>
  </si>
  <si>
    <t>וד</t>
  </si>
  <si>
    <t>הו</t>
  </si>
  <si>
    <t>הוק קפטן הווריד הווארד</t>
  </si>
  <si>
    <t>הז</t>
  </si>
  <si>
    <t>הזאר עדן הזריק הזה</t>
  </si>
  <si>
    <t>הח</t>
  </si>
  <si>
    <t>היחא (תימנייה סירים) החביא היחטה (תה עם צמחים)</t>
  </si>
  <si>
    <t>סד</t>
  </si>
  <si>
    <t>הט</t>
  </si>
  <si>
    <t>הטי למאר הטביע האט</t>
  </si>
  <si>
    <t>זמ</t>
  </si>
  <si>
    <t>היימן הידד הינומה</t>
  </si>
  <si>
    <t>רי</t>
  </si>
  <si>
    <t>הכ</t>
  </si>
  <si>
    <t>הכט הכשיר הך</t>
  </si>
  <si>
    <t>יר</t>
  </si>
  <si>
    <t>עס</t>
  </si>
  <si>
    <t>הל</t>
  </si>
  <si>
    <t>הילי הלביש הל</t>
  </si>
  <si>
    <t>טא</t>
  </si>
  <si>
    <t>המילטון המתיק המן</t>
  </si>
  <si>
    <t>ומ</t>
  </si>
  <si>
    <t>הנ</t>
  </si>
  <si>
    <t>הנרי תיירי הניק הנגר</t>
  </si>
  <si>
    <t>עח</t>
  </si>
  <si>
    <t>הס</t>
  </si>
  <si>
    <t>הסה הסיע הסכם</t>
  </si>
  <si>
    <t>לר</t>
  </si>
  <si>
    <t>הע</t>
  </si>
  <si>
    <t>העיל (ילד גרמני מחויט) העיר היעד (ענן שמורכב מחטיפים)</t>
  </si>
  <si>
    <t>הפ</t>
  </si>
  <si>
    <t>הופמן הפריד הפלפף</t>
  </si>
  <si>
    <t>הצ</t>
  </si>
  <si>
    <t>הצאר הצמיד הצגה</t>
  </si>
  <si>
    <t>עמ</t>
  </si>
  <si>
    <t>עג׳</t>
  </si>
  <si>
    <t>הק</t>
  </si>
  <si>
    <t>הקר הקיף הוקי</t>
  </si>
  <si>
    <t>חמ</t>
  </si>
  <si>
    <t>הר</t>
  </si>
  <si>
    <t>הראל הרג (חניקה) הר</t>
  </si>
  <si>
    <t>צל</t>
  </si>
  <si>
    <t>הש</t>
  </si>
  <si>
    <t>השקס השתין האשטאג</t>
  </si>
  <si>
    <t>לי</t>
  </si>
  <si>
    <t>הת</t>
  </si>
  <si>
    <t>היתג (שוודי מוכר באיקאה) התניע התראה</t>
  </si>
  <si>
    <t>קי</t>
  </si>
  <si>
    <t>עצ׳</t>
  </si>
  <si>
    <t>הצ'</t>
  </si>
  <si>
    <t>היצ'קוק היצ'ל (עשה פן למשהו) הצ'מה (קלף של מלחמת הכוכבים)</t>
  </si>
  <si>
    <t>עש</t>
  </si>
  <si>
    <t>הג'</t>
  </si>
  <si>
    <t>הג'ר (נסיך הודי) היג'ר (היה בנדנדה לשניים עם משהו בצד השני) הג'יו (משקה אנרגיה בצבע טורקיז)</t>
  </si>
  <si>
    <t>נש</t>
  </si>
  <si>
    <t>ער</t>
  </si>
  <si>
    <t>וואלס וגרומיט ויאלס ואן</t>
  </si>
  <si>
    <t>רל</t>
  </si>
  <si>
    <t>ובר ויבר (התקשר בוייבר) ווב</t>
  </si>
  <si>
    <t>לת</t>
  </si>
  <si>
    <t>דצ׳</t>
  </si>
  <si>
    <t>וג</t>
  </si>
  <si>
    <t>ויגי ויגל(רץ במעגלים) ווג</t>
  </si>
  <si>
    <t>זד</t>
  </si>
  <si>
    <t>וודי וידא וודו</t>
  </si>
  <si>
    <t>לש</t>
  </si>
  <si>
    <t>וה</t>
  </si>
  <si>
    <t>והאבי ויהר (האיר עם אור ממש חזק) והון (תיבת נגינה מקרח)</t>
  </si>
  <si>
    <t>כמ</t>
  </si>
  <si>
    <t>לג׳</t>
  </si>
  <si>
    <t>ויויאן ויווד וו</t>
  </si>
  <si>
    <t>כד</t>
  </si>
  <si>
    <t>לס</t>
  </si>
  <si>
    <t>וז</t>
  </si>
  <si>
    <t>וזן ויזלן וזה</t>
  </si>
  <si>
    <t>שי</t>
  </si>
  <si>
    <t>עז</t>
  </si>
  <si>
    <t>וח</t>
  </si>
  <si>
    <t>וחטנג(קיסר מונגולי) וחל(שפך שמפו) וחיו (דגל ארגנטינה)</t>
  </si>
  <si>
    <t>פל</t>
  </si>
  <si>
    <t>עק</t>
  </si>
  <si>
    <t>וט</t>
  </si>
  <si>
    <t>וויטני יוסטון ויטה (חיבקה ממש חזק) ויטראז</t>
  </si>
  <si>
    <t>ג׳י</t>
  </si>
  <si>
    <t>לק</t>
  </si>
  <si>
    <t>וי</t>
  </si>
  <si>
    <t>ויולט וייר (VR) וילון</t>
  </si>
  <si>
    <t>תל</t>
  </si>
  <si>
    <t>לח</t>
  </si>
  <si>
    <t>וכ</t>
  </si>
  <si>
    <t>וכחן (רוזן בדיבייט) ויכח ווכמק (רובוט גדול שעשוי מלגו)</t>
  </si>
  <si>
    <t>סי</t>
  </si>
  <si>
    <t>ול</t>
  </si>
  <si>
    <t>ולדי וילג (צילם את עצמו לאינטרנט עם משהו - מלשון ולוג) ולאן</t>
  </si>
  <si>
    <t>פמ</t>
  </si>
  <si>
    <t>סס</t>
  </si>
  <si>
    <t>ומום (אופנוען) וימבס וומבט</t>
  </si>
  <si>
    <t>כי</t>
  </si>
  <si>
    <t>חש</t>
  </si>
  <si>
    <t>ונ</t>
  </si>
  <si>
    <t>ונוס וויליאמס וינקז ונטיל</t>
  </si>
  <si>
    <t>רה</t>
  </si>
  <si>
    <t>וס</t>
  </si>
  <si>
    <t>ווסט ויסת וסטפה</t>
  </si>
  <si>
    <t>קמ</t>
  </si>
  <si>
    <t>וע</t>
  </si>
  <si>
    <t>וועי ויעט (צייר סביב משהו מעגל עם עט) ועום (גיטרה שיש לה רק בטן ללא גשר)</t>
  </si>
  <si>
    <t>ג׳ל</t>
  </si>
  <si>
    <t>שש</t>
  </si>
  <si>
    <t>ופ</t>
  </si>
  <si>
    <t>ופיו (אופה עוגות שמנמן עם כוגה ביד) ויפר (שם ביפרים) ופל</t>
  </si>
  <si>
    <t>יצ</t>
  </si>
  <si>
    <t>וצ</t>
  </si>
  <si>
    <t>ויצמן ויצק ויצו (שלט של הכניסה לפנימייה)</t>
  </si>
  <si>
    <t>צ׳מ</t>
  </si>
  <si>
    <t>חר</t>
  </si>
  <si>
    <t>וק</t>
  </si>
  <si>
    <t>ויקטור ויקר(שפך זהב מומס) ווק</t>
  </si>
  <si>
    <t>חפ</t>
  </si>
  <si>
    <t>חס</t>
  </si>
  <si>
    <t>ור</t>
  </si>
  <si>
    <t>ורמוט גילי וירל(ירק אש) ורד</t>
  </si>
  <si>
    <t>נפ</t>
  </si>
  <si>
    <t>וש</t>
  </si>
  <si>
    <t>וישי וישש (העביר על משהו ויש עם מטלית וספריי) וישר</t>
  </si>
  <si>
    <t>רר</t>
  </si>
  <si>
    <t>ות</t>
  </si>
  <si>
    <t>ותקי (אדם קשיש עם חולצה פרחוית) ויתר ותיקן</t>
  </si>
  <si>
    <t>צ׳י</t>
  </si>
  <si>
    <t>וצ'</t>
  </si>
  <si>
    <t>וצ'לו ויצ'ן (שם מייד אין צ'יינה) וצ'ר (דף קופונים)</t>
  </si>
  <si>
    <t>וג'</t>
  </si>
  <si>
    <t>ויג'ו (אדם שמחופש למריו) ויג'ג' (החזיק משהו בקצות האצבעות) וג'ר</t>
  </si>
  <si>
    <t>נמ</t>
  </si>
  <si>
    <t>זואי זיאב זאב</t>
  </si>
  <si>
    <t>יג׳</t>
  </si>
  <si>
    <t>זבו (שרת) זיבל זבוב</t>
  </si>
  <si>
    <t>צ׳ל</t>
  </si>
  <si>
    <t>קד</t>
  </si>
  <si>
    <t>זג</t>
  </si>
  <si>
    <t>זגורי זיגג זגוגית</t>
  </si>
  <si>
    <t>שפ</t>
  </si>
  <si>
    <t>זידאן זידר (הכניס לדיר חזירים) זדמו (עוף שלם)</t>
  </si>
  <si>
    <t>חו</t>
  </si>
  <si>
    <t>זה</t>
  </si>
  <si>
    <t>זהבי זיהה זהב</t>
  </si>
  <si>
    <t>רמ</t>
  </si>
  <si>
    <t>זו</t>
  </si>
  <si>
    <t>זיו זיווג זיווה</t>
  </si>
  <si>
    <t>כפ</t>
  </si>
  <si>
    <t>זזי (עודד פז) זיזז (הזיז) זיז (בליטה קטנה בקיר)</t>
  </si>
  <si>
    <t>צ׳ש</t>
  </si>
  <si>
    <t>לפ</t>
  </si>
  <si>
    <t>זח</t>
  </si>
  <si>
    <t>זחאלקה זחל זחל</t>
  </si>
  <si>
    <t>תש</t>
  </si>
  <si>
    <t>זט</t>
  </si>
  <si>
    <t>זטופק זיטר (עשה צמות) זוטא</t>
  </si>
  <si>
    <t>צפ</t>
  </si>
  <si>
    <t>זי</t>
  </si>
  <si>
    <t>זיון זיין זין</t>
  </si>
  <si>
    <t>ג׳ש</t>
  </si>
  <si>
    <t>טנ</t>
  </si>
  <si>
    <t>זכ</t>
  </si>
  <si>
    <t>זכריה זכר זכוכית</t>
  </si>
  <si>
    <t>חנ</t>
  </si>
  <si>
    <t>זל</t>
  </si>
  <si>
    <t>זלאטן זילף זלוטי</t>
  </si>
  <si>
    <t>צמ</t>
  </si>
  <si>
    <t>ג׳ע</t>
  </si>
  <si>
    <t>זמיר זימן זמבורה</t>
  </si>
  <si>
    <t>שע</t>
  </si>
  <si>
    <t>זנ</t>
  </si>
  <si>
    <t>זנדברג זינה זנב</t>
  </si>
  <si>
    <t>צ׳ת</t>
  </si>
  <si>
    <t>תנ</t>
  </si>
  <si>
    <t>זס</t>
  </si>
  <si>
    <t>זיסו זיסר (העביר מכונת גילוח) זס (מטבע זהב)</t>
  </si>
  <si>
    <t>תמ</t>
  </si>
  <si>
    <t>קע</t>
  </si>
  <si>
    <t>זע</t>
  </si>
  <si>
    <t>זעים זעזע זעתר</t>
  </si>
  <si>
    <t>זפ</t>
  </si>
  <si>
    <t>זפו (מנצח בתזמורת עם מקל ביד) זיפת זיפים</t>
  </si>
  <si>
    <t>חע</t>
  </si>
  <si>
    <t>זצ</t>
  </si>
  <si>
    <t>זצל (מדען משוגע עם שיער עומד) זיצץ (העביר למישהו חשמל סטטי ממש חזק) זץ (ניצוצות של חשמל באוויר)</t>
  </si>
  <si>
    <t>זק</t>
  </si>
  <si>
    <t>זק זיקק זיקוק</t>
  </si>
  <si>
    <t>זר</t>
  </si>
  <si>
    <t>זרמי זרק זר</t>
  </si>
  <si>
    <t>זש</t>
  </si>
  <si>
    <t>זשמן (ספסר) זישם (מרח מישהו בדיאודורנט) זש (תבנית של קרח עם נענע)</t>
  </si>
  <si>
    <t>נע</t>
  </si>
  <si>
    <t>זת</t>
  </si>
  <si>
    <t>זתי (רב תימני שמחזיק ספר תורה) זיתת (הכניס משהו לתוך מבחנה וניער אותה) זית</t>
  </si>
  <si>
    <t>יה</t>
  </si>
  <si>
    <t>צע</t>
  </si>
  <si>
    <t>זצ'</t>
  </si>
  <si>
    <t>זיצ'ק (מתהלך עם טלסקופ, כבר זקן) זיצ'ל (מרח קרם הגנה על משהו) זיץ'( מטוס קטן שעף ללא שלט)</t>
  </si>
  <si>
    <t>ענ</t>
  </si>
  <si>
    <t>זג'</t>
  </si>
  <si>
    <t>זג'ה (קפטן פנטסטיק) זג'לה (נהג) זאג'ר (מכסה ביוב שכתוב כעליו בערבית)</t>
  </si>
  <si>
    <t>שמ</t>
  </si>
  <si>
    <t>חאי (נגר) חאה (ניסה להקיא) חואל (כיפה גדולה של בוכרים)</t>
  </si>
  <si>
    <t>יק</t>
  </si>
  <si>
    <t>רפ</t>
  </si>
  <si>
    <t>חבשוש חבש חבל</t>
  </si>
  <si>
    <t>עפ</t>
  </si>
  <si>
    <t>פע</t>
  </si>
  <si>
    <t>חג</t>
  </si>
  <si>
    <t>חגית חגר חגב</t>
  </si>
  <si>
    <t>שו</t>
  </si>
  <si>
    <t>לנ</t>
  </si>
  <si>
    <t>חדד חידד חדק</t>
  </si>
  <si>
    <t>סו</t>
  </si>
  <si>
    <t>חה</t>
  </si>
  <si>
    <t>חהל (שחור שצוחק) חיהק (סובב משהו כמו חישוק) חהם (לחם עם עובש)</t>
  </si>
  <si>
    <t>כל</t>
  </si>
  <si>
    <t>של</t>
  </si>
  <si>
    <t>חוה חיווט חווק</t>
  </si>
  <si>
    <t>ג׳פ</t>
  </si>
  <si>
    <t>חז</t>
  </si>
  <si>
    <t>חזי חיזר חזיר</t>
  </si>
  <si>
    <t>לצ</t>
  </si>
  <si>
    <t>חוחי (מישהי הם מחוך) חיחת (נעץ שיניים) חוחית</t>
  </si>
  <si>
    <t>צה</t>
  </si>
  <si>
    <t>חט</t>
  </si>
  <si>
    <t>חטיב חטט חיטה</t>
  </si>
  <si>
    <t>ג׳מ</t>
  </si>
  <si>
    <t>ג׳נ</t>
  </si>
  <si>
    <t>חי</t>
  </si>
  <si>
    <t>חיים חייג חיוך</t>
  </si>
  <si>
    <t>חכ</t>
  </si>
  <si>
    <t>חכם חיכך חכה</t>
  </si>
  <si>
    <t>כה</t>
  </si>
  <si>
    <t>חל</t>
  </si>
  <si>
    <t>חלבי חילץ חלה</t>
  </si>
  <si>
    <t>קפ</t>
  </si>
  <si>
    <t>צנ</t>
  </si>
  <si>
    <t>חמי חימם חמור</t>
  </si>
  <si>
    <t>לו</t>
  </si>
  <si>
    <t>חני חנק חנית</t>
  </si>
  <si>
    <t>לה</t>
  </si>
  <si>
    <t>חסן חיסל חסה</t>
  </si>
  <si>
    <t>רק</t>
  </si>
  <si>
    <t>חועי (איש עסקים מהודר) חיעם (שם משהן בתוך מיחם) חעיל (חולצה של התנועה הקיבוצית</t>
  </si>
  <si>
    <t>למ</t>
  </si>
  <si>
    <t>טפ</t>
  </si>
  <si>
    <t>חפר חפר חיפושית</t>
  </si>
  <si>
    <t>חצ</t>
  </si>
  <si>
    <t>חצב חצה חציל</t>
  </si>
  <si>
    <t>יכ</t>
  </si>
  <si>
    <t>סנ</t>
  </si>
  <si>
    <t>חקאני אביב חקר חקי</t>
  </si>
  <si>
    <t>קל</t>
  </si>
  <si>
    <t>חרדי חרט חרדל</t>
  </si>
  <si>
    <t>ני</t>
  </si>
  <si>
    <t>ג׳ט</t>
  </si>
  <si>
    <t>חשי חישמל חשיש</t>
  </si>
  <si>
    <t>צש</t>
  </si>
  <si>
    <t>צ׳פ</t>
  </si>
  <si>
    <t>חת</t>
  </si>
  <si>
    <t>חותי חתם חתול</t>
  </si>
  <si>
    <t>ספ</t>
  </si>
  <si>
    <t>חצ'</t>
  </si>
  <si>
    <t>חצ'יו חיצ'ק (שם על מישהו תווית של כסף כמו בסופר) חצ'קון</t>
  </si>
  <si>
    <t>מל</t>
  </si>
  <si>
    <t>חג'</t>
  </si>
  <si>
    <t>חג'ג' חניך חג'רה (הפך משהו למאובן) חיג'אב</t>
  </si>
  <si>
    <t>סל</t>
  </si>
  <si>
    <t>טאי (ילד יפני בלי הרבה שיער עם חולצה אדומה) טאטא טאידי</t>
  </si>
  <si>
    <t>סש</t>
  </si>
  <si>
    <t>טיבי טבל טבון</t>
  </si>
  <si>
    <t>סה</t>
  </si>
  <si>
    <t>צ׳נ</t>
  </si>
  <si>
    <t>טג</t>
  </si>
  <si>
    <t>טגייה טיגן טוגה</t>
  </si>
  <si>
    <t>תפ</t>
  </si>
  <si>
    <t>טד</t>
  </si>
  <si>
    <t>טד טידם(נאם בטד) טדיבר</t>
  </si>
  <si>
    <t>טה</t>
  </si>
  <si>
    <t>טאהר טיהר טהק (חוברת מתמטיקה)</t>
  </si>
  <si>
    <t>טו</t>
  </si>
  <si>
    <t>טווטי טווה טווס</t>
  </si>
  <si>
    <t>תע</t>
  </si>
  <si>
    <t>סע</t>
  </si>
  <si>
    <t>טז</t>
  </si>
  <si>
    <t>טז טיזר טזקא</t>
  </si>
  <si>
    <t>ג׳ת</t>
  </si>
  <si>
    <t>כנ</t>
  </si>
  <si>
    <t>טח</t>
  </si>
  <si>
    <t>טחיו (טוחן) טחן טחינה</t>
  </si>
  <si>
    <t>טיטי (איינהו) טיטי (שפכה טיט) טיטאניק</t>
  </si>
  <si>
    <t>קה</t>
  </si>
  <si>
    <t>טי</t>
  </si>
  <si>
    <t>טי טייל טיל</t>
  </si>
  <si>
    <t>טכ</t>
  </si>
  <si>
    <t>טיכו טיכן (הפך לטכני) טכניון</t>
  </si>
  <si>
    <t>נל</t>
  </si>
  <si>
    <t>טל</t>
  </si>
  <si>
    <t>טל טלטל טלק</t>
  </si>
  <si>
    <t>טמ</t>
  </si>
  <si>
    <t>טימון טמן טמפון</t>
  </si>
  <si>
    <t>יפ</t>
  </si>
  <si>
    <t>שת</t>
  </si>
  <si>
    <t>טינקרבל טינף טנק</t>
  </si>
  <si>
    <t>כק</t>
  </si>
  <si>
    <t>טס</t>
  </si>
  <si>
    <t>טסי טס טסלה</t>
  </si>
  <si>
    <t>קנ</t>
  </si>
  <si>
    <t>טע</t>
  </si>
  <si>
    <t>טיעה (מישהי עם כובע רחב שוליים ושמלה צמודה) טעם טעיל (כוס ברד)</t>
  </si>
  <si>
    <t>לע</t>
  </si>
  <si>
    <t>טופז טיפס טופי</t>
  </si>
  <si>
    <t>שנ</t>
  </si>
  <si>
    <t>טצ</t>
  </si>
  <si>
    <t>טצי (מישהי עם וסט של משמרות זהב ותמרור) טיצק (דחף לתוך צינוק באדמה) טייץ</t>
  </si>
  <si>
    <t>רכ</t>
  </si>
  <si>
    <t>טק</t>
  </si>
  <si>
    <t>טקה טיקס טאקי</t>
  </si>
  <si>
    <t>ג׳ה</t>
  </si>
  <si>
    <t>עצ</t>
  </si>
  <si>
    <t>טר</t>
  </si>
  <si>
    <t>טרי טרף טרה</t>
  </si>
  <si>
    <t>כס</t>
  </si>
  <si>
    <t>רצ׳</t>
  </si>
  <si>
    <t>טש</t>
  </si>
  <si>
    <t>טישמן טשטש טישו</t>
  </si>
  <si>
    <t>צת</t>
  </si>
  <si>
    <t>רז</t>
  </si>
  <si>
    <t>טת</t>
  </si>
  <si>
    <t>טיתוף טיתל טתריס</t>
  </si>
  <si>
    <t>צר</t>
  </si>
  <si>
    <t>טצ'</t>
  </si>
  <si>
    <t>טיצ'ו (לוחם שוורים ספרדי) טיצ'ס ( פיזר פרמז'ן ) טאצ'ה (מפת שולחן אדומה)</t>
  </si>
  <si>
    <t>נה</t>
  </si>
  <si>
    <t>קצ׳</t>
  </si>
  <si>
    <t>טג'</t>
  </si>
  <si>
    <t>טאג' גיבסון טיג'ם טאג'</t>
  </si>
  <si>
    <t>ג׳ר</t>
  </si>
  <si>
    <t>ג׳צ</t>
  </si>
  <si>
    <t>יאן יאם יאה</t>
  </si>
  <si>
    <t>יבגני ייבש יבלת</t>
  </si>
  <si>
    <t>צ׳ע</t>
  </si>
  <si>
    <t>רע</t>
  </si>
  <si>
    <t>יג</t>
  </si>
  <si>
    <t>יוגב ייגר יגואר</t>
  </si>
  <si>
    <t>עה</t>
  </si>
  <si>
    <t>שה</t>
  </si>
  <si>
    <t>ידידיה יידה יד</t>
  </si>
  <si>
    <t>רת</t>
  </si>
  <si>
    <t>יהב ייהלם יהלום</t>
  </si>
  <si>
    <t>צ׳ו</t>
  </si>
  <si>
    <t>יו</t>
  </si>
  <si>
    <t>יוני יוור יויו</t>
  </si>
  <si>
    <t>צ׳צ</t>
  </si>
  <si>
    <t>יז</t>
  </si>
  <si>
    <t>יזהר יזם יזיזה</t>
  </si>
  <si>
    <t>יח</t>
  </si>
  <si>
    <t>יוחאי ייחד יחמור</t>
  </si>
  <si>
    <t>רו</t>
  </si>
  <si>
    <t>יט</t>
  </si>
  <si>
    <t>יטי ייטב יוטה</t>
  </si>
  <si>
    <t>צ׳ה</t>
  </si>
  <si>
    <t>רג׳</t>
  </si>
  <si>
    <t>יי</t>
  </si>
  <si>
    <t>יאיא (טורה) ייה (עודד) יויה (כדור שחור)</t>
  </si>
  <si>
    <t>יוכבד יכש (קשר למשהו את השרוכים שלו) יכין</t>
  </si>
  <si>
    <t>תה</t>
  </si>
  <si>
    <t>ילד ילד ילקוט</t>
  </si>
  <si>
    <t>ג׳ו</t>
  </si>
  <si>
    <t>רח</t>
  </si>
  <si>
    <t>ימ</t>
  </si>
  <si>
    <t>ים יימים ים</t>
  </si>
  <si>
    <t>ינ</t>
  </si>
  <si>
    <t>יניב ינק ינשוף</t>
  </si>
  <si>
    <t>יס</t>
  </si>
  <si>
    <t>יוסי ייסד יסעור</t>
  </si>
  <si>
    <t>רנ</t>
  </si>
  <si>
    <t>יע</t>
  </si>
  <si>
    <t>יעל ייער יער</t>
  </si>
  <si>
    <t>ג׳צ׳</t>
  </si>
  <si>
    <t>יפית ייפה יופלה</t>
  </si>
  <si>
    <t>יצחק יצק יצור</t>
  </si>
  <si>
    <t>קו</t>
  </si>
  <si>
    <t>יקי ייקר יקב</t>
  </si>
  <si>
    <t>כצ</t>
  </si>
  <si>
    <t>ירון ירה ירח</t>
  </si>
  <si>
    <t>תו</t>
  </si>
  <si>
    <t>קז</t>
  </si>
  <si>
    <t>ישי ישב ישיש</t>
  </si>
  <si>
    <t>סצ׳</t>
  </si>
  <si>
    <t>יותם ייתד יתוש</t>
  </si>
  <si>
    <t>יצ'</t>
  </si>
  <si>
    <t>יוצ' (אירי שמנגן על חמת חלילים) יצ'ל (פיזר חול על משהו) יצ'ה (פיצה עם גבינה ותרנגול)</t>
  </si>
  <si>
    <t>נו</t>
  </si>
  <si>
    <t>סז</t>
  </si>
  <si>
    <t>יג'</t>
  </si>
  <si>
    <t>יוג'ד (בחור שמן עם חרב אור) יג'ר (מילא בצנצנת משהו) ייג'ה (יוגורט עם פירות)</t>
  </si>
  <si>
    <t>שח</t>
  </si>
  <si>
    <t>כיאל כיאם (הקרין במקרן) כארון (ירח ננסי)</t>
  </si>
  <si>
    <t>צ׳כ</t>
  </si>
  <si>
    <t>כבל כיבס כביש</t>
  </si>
  <si>
    <t>שג׳</t>
  </si>
  <si>
    <t>כג</t>
  </si>
  <si>
    <t>כגו (אפריקאי שחור עם תוף ושרשרת על הראש) כיגר (גרגר משהו בפה וירק ותפס אותו) כיג(מסור חשמלי שפועל)</t>
  </si>
  <si>
    <t>כדורי כדרר כד</t>
  </si>
  <si>
    <t>עט</t>
  </si>
  <si>
    <t>כהנא כיהה (הפך לכהה) כהיל (אהיל שחור)</t>
  </si>
  <si>
    <t>כו</t>
  </si>
  <si>
    <t>כוכבי כיווץ כוורת</t>
  </si>
  <si>
    <t>עו</t>
  </si>
  <si>
    <t>כז</t>
  </si>
  <si>
    <t>כזיב כיזר (גזר בידיים) כזיב (נחל מהלך על הרצפה)</t>
  </si>
  <si>
    <t>כט</t>
  </si>
  <si>
    <t>כח</t>
  </si>
  <si>
    <t>כחלון כחכח כחל (סוג של פרח כחול)</t>
  </si>
  <si>
    <t>סג׳</t>
  </si>
  <si>
    <t>כטמן(איש חתול) כיטף (ליטף משנו עם ההכתף) כוטה (כתנת לילה)</t>
  </si>
  <si>
    <t>סק</t>
  </si>
  <si>
    <t>רט</t>
  </si>
  <si>
    <t>כימאי כייס כיור</t>
  </si>
  <si>
    <t>צק</t>
  </si>
  <si>
    <t>רצ</t>
  </si>
  <si>
    <t>כוכי (אלקובי) כיכר (הפך משהו לעגול) כיכר (מעגל תנועה)</t>
  </si>
  <si>
    <t>שצ</t>
  </si>
  <si>
    <t>כליל כלא כלב</t>
  </si>
  <si>
    <t>תט</t>
  </si>
  <si>
    <t>כמאל כימת כמון</t>
  </si>
  <si>
    <t>סט</t>
  </si>
  <si>
    <t>כנר כינס כנף</t>
  </si>
  <si>
    <t>תר</t>
  </si>
  <si>
    <t>כספי כיסח כספית</t>
  </si>
  <si>
    <t>כע</t>
  </si>
  <si>
    <t>כיעו (ילד עם משקפיים שיש מטריקס עליהם, מסתובב עם מחשב) כיער (הפך מישהו למכוער) כעך</t>
  </si>
  <si>
    <t>תצ</t>
  </si>
  <si>
    <t>כפיר כיפף כיפה</t>
  </si>
  <si>
    <t>צ׳ג׳</t>
  </si>
  <si>
    <t>קת</t>
  </si>
  <si>
    <t>כצה כיצן (שפך על משהו גואש) כצט (קופסא של תרופה סטנדרטית)</t>
  </si>
  <si>
    <t>כקמי (אדם רזה מאוד עם משקפיים ומחברת, צרפתי) כיקש (דפק על משהו והקשיב לו עם האוזן) כוקו (חטיף דבש)</t>
  </si>
  <si>
    <t>תק</t>
  </si>
  <si>
    <t>כר</t>
  </si>
  <si>
    <t>כרם כרת כרית</t>
  </si>
  <si>
    <t>סת</t>
  </si>
  <si>
    <t>כש</t>
  </si>
  <si>
    <t>כושי כישף כושי</t>
  </si>
  <si>
    <t>קט</t>
  </si>
  <si>
    <t>כת</t>
  </si>
  <si>
    <t>כיתל (נער הולנדי עם עליים מצחיקות וכובע גבינה על הראש) כתש כתר</t>
  </si>
  <si>
    <t>שצ׳</t>
  </si>
  <si>
    <t>כצ'</t>
  </si>
  <si>
    <t>כצ'מו (אדם בלי יד ורגל שהולך עם תוכי על הכתף וירך חזיר ברגל) כצ'ל (הכין מעגל של משהוים וישב בתוכם) כצ'ק (דף נייר מדבר והוא מאוד מפחיד עם עיניים מאש)</t>
  </si>
  <si>
    <t>צ׳ט</t>
  </si>
  <si>
    <t>כג'</t>
  </si>
  <si>
    <t>כג'יל (שחקן כדורעף עם מגנים) כג'ר (מילא כד במשהו) כג' (טבעת כסופה עם יהלומי ורד עליהם)</t>
  </si>
  <si>
    <t>ליאור ליאפ (עשה ליי אפ) לאו</t>
  </si>
  <si>
    <t>קכ</t>
  </si>
  <si>
    <t>ליבי לבש לב</t>
  </si>
  <si>
    <t>לג</t>
  </si>
  <si>
    <t>לוגן לגלג לגו</t>
  </si>
  <si>
    <t>צ׳ס</t>
  </si>
  <si>
    <t>ג׳כ</t>
  </si>
  <si>
    <t>לידור לידר לדרמן</t>
  </si>
  <si>
    <t>ג׳ק</t>
  </si>
  <si>
    <t>לט</t>
  </si>
  <si>
    <t>להב להטט להביור</t>
  </si>
  <si>
    <t>שר</t>
  </si>
  <si>
    <t>לואי ליווה לוויתן</t>
  </si>
  <si>
    <t>ליזה לזר לזניה</t>
  </si>
  <si>
    <t>נס</t>
  </si>
  <si>
    <t>לחן לחץ לחם</t>
  </si>
  <si>
    <t>סכ</t>
  </si>
  <si>
    <t>יצ׳</t>
  </si>
  <si>
    <t>ליטל ליטף לטאה</t>
  </si>
  <si>
    <t>שק</t>
  </si>
  <si>
    <t>נת</t>
  </si>
  <si>
    <t>לי לייר (לשים על משהו לורד ) לייזר</t>
  </si>
  <si>
    <t>קצ</t>
  </si>
  <si>
    <t>לכ</t>
  </si>
  <si>
    <t>לכיס (דייג עם דגים עליו) לכד לכה</t>
  </si>
  <si>
    <t>סצ</t>
  </si>
  <si>
    <t>נק</t>
  </si>
  <si>
    <t>לילי (רוז) לילנה (השכיבה לישון) ללין (כביסה)</t>
  </si>
  <si>
    <t>למאר (אודום) לימד למה</t>
  </si>
  <si>
    <t>לינוי לינר (טפטף על משהו עם שעווה של נר) לונה (כלבה, ירח, פארק)</t>
  </si>
  <si>
    <t>שז</t>
  </si>
  <si>
    <t>לסר ליסף לסת</t>
  </si>
  <si>
    <t>ליעם לעס ליער</t>
  </si>
  <si>
    <t>לפיד ליפף ליפה</t>
  </si>
  <si>
    <t>צ׳ק</t>
  </si>
  <si>
    <t>לוציפר ליצץ ליצן</t>
  </si>
  <si>
    <t>לוקי לקק לקקן</t>
  </si>
  <si>
    <t>לרנר לירלר לירה</t>
  </si>
  <si>
    <t>לשם לש לשון</t>
  </si>
  <si>
    <t>סח</t>
  </si>
  <si>
    <t>לתיו לתר (קשר משהו עם חוט ניילון) ליתיום</t>
  </si>
  <si>
    <t>לצ'</t>
  </si>
  <si>
    <t>לצ'ת (קוסם קלפים) ליצ'ק (סימן וי) ליצ'י</t>
  </si>
  <si>
    <t>שט</t>
  </si>
  <si>
    <t>לג'</t>
  </si>
  <si>
    <t>ליג'י (תלפיות) לג'ב (שם מגאפון ליד משהו, הרעיש בערבית) ליג' (כדור גלידה וניל עם קצפת)</t>
  </si>
  <si>
    <t>מאיה מיאל(חתך עם גרזן) מאפה</t>
  </si>
  <si>
    <t>מב</t>
  </si>
  <si>
    <t>מאבריק מיבג' (שם תג סגול) מבחנה</t>
  </si>
  <si>
    <t>פש</t>
  </si>
  <si>
    <t>מג</t>
  </si>
  <si>
    <t>מגאן מיגנט מגב</t>
  </si>
  <si>
    <t>צס</t>
  </si>
  <si>
    <t>צ׳ר</t>
  </si>
  <si>
    <t>מדונה מדד מדחף</t>
  </si>
  <si>
    <t>מה</t>
  </si>
  <si>
    <t>מהרטה מהל מהדק</t>
  </si>
  <si>
    <t>שכ</t>
  </si>
  <si>
    <t>צ׳ח</t>
  </si>
  <si>
    <t>מו</t>
  </si>
  <si>
    <t>מו מוודה מוק (העור על השוק)</t>
  </si>
  <si>
    <t>צו</t>
  </si>
  <si>
    <t>מז</t>
  </si>
  <si>
    <t>מזי מזג מזוזה</t>
  </si>
  <si>
    <t>מח</t>
  </si>
  <si>
    <t>מחלב מחק מחסנית</t>
  </si>
  <si>
    <t>מט</t>
  </si>
  <si>
    <t>מוטי מיטר מטבח</t>
  </si>
  <si>
    <t>מיי מיין מיטה</t>
  </si>
  <si>
    <t>מכ</t>
  </si>
  <si>
    <t>מיכל מכר מכולה</t>
  </si>
  <si>
    <t>מלכה מילא מלווח</t>
  </si>
  <si>
    <t>ממ</t>
  </si>
  <si>
    <t>מומי (לוי) מימן (שם על משהו הרבה כסף) מומיה</t>
  </si>
  <si>
    <t>מנ</t>
  </si>
  <si>
    <t>מני מינה מנגל</t>
  </si>
  <si>
    <t>מס</t>
  </si>
  <si>
    <t>מסי מסר מסמר</t>
  </si>
  <si>
    <t>מע</t>
  </si>
  <si>
    <t>מעיין מעך מעדן</t>
  </si>
  <si>
    <t>קר</t>
  </si>
  <si>
    <t>מפ</t>
  </si>
  <si>
    <t>מופי מיפה מפה</t>
  </si>
  <si>
    <t>מצ</t>
  </si>
  <si>
    <t>מיצי מצא מצה</t>
  </si>
  <si>
    <t>ג׳ס</t>
  </si>
  <si>
    <t>מק</t>
  </si>
  <si>
    <t>מוקס מיקם מקל</t>
  </si>
  <si>
    <t>מר</t>
  </si>
  <si>
    <t>מרוה מירק מראה</t>
  </si>
  <si>
    <t>מש</t>
  </si>
  <si>
    <t>מישל משכה משפך</t>
  </si>
  <si>
    <t>מת</t>
  </si>
  <si>
    <t>מתן מתח מתאם</t>
  </si>
  <si>
    <t>מצ'</t>
  </si>
  <si>
    <t>מצ'י (נגן גיטרה דרום אמריקאי עם סומברורו) מיצ'ץ' מוץ' (בובת פנדה)</t>
  </si>
  <si>
    <t>מג'</t>
  </si>
  <si>
    <t>מג'יק מג'ה מג'הול</t>
  </si>
  <si>
    <t>תח</t>
  </si>
  <si>
    <t>נאור נאר (העלה משהו באש) נאקה</t>
  </si>
  <si>
    <t>נבו ניבא נברשת</t>
  </si>
  <si>
    <t>קש</t>
  </si>
  <si>
    <t>נג</t>
  </si>
  <si>
    <t>נגה נגח נגרר</t>
  </si>
  <si>
    <t>נד נידב נדנדה</t>
  </si>
  <si>
    <t>פת</t>
  </si>
  <si>
    <t>תצ׳</t>
  </si>
  <si>
    <t>נהוראי ניהל נהר</t>
  </si>
  <si>
    <t>נוויל ניווט נוויות (משפחת צדפות)</t>
  </si>
  <si>
    <t>תג׳</t>
  </si>
  <si>
    <t>נז</t>
  </si>
  <si>
    <t>נזיר נז (ניקד) נזיד</t>
  </si>
  <si>
    <t>תכ</t>
  </si>
  <si>
    <t>צ׳ז</t>
  </si>
  <si>
    <t>נח</t>
  </si>
  <si>
    <t>נח נחר נחש</t>
  </si>
  <si>
    <t>שס</t>
  </si>
  <si>
    <t>נט</t>
  </si>
  <si>
    <t>נטע נטש נטיף</t>
  </si>
  <si>
    <t>ג׳ח</t>
  </si>
  <si>
    <t>נייימאר נייד נייר</t>
  </si>
  <si>
    <t>נכ</t>
  </si>
  <si>
    <t>נכה ניכד (הרים משהו באוויר עם הידיים) נכרי</t>
  </si>
  <si>
    <t>צכ</t>
  </si>
  <si>
    <t>תז</t>
  </si>
  <si>
    <t>כג׳</t>
  </si>
  <si>
    <t>ניל נלסה (שמה חבל מסביב) נול</t>
  </si>
  <si>
    <t>נמרוד נמנמם נמלה</t>
  </si>
  <si>
    <t>נינט נינרה (דפקה על משהו שוב ושוב) ננו (אייפוד)</t>
  </si>
  <si>
    <t>תס</t>
  </si>
  <si>
    <t>נסיך נסק נסורת</t>
  </si>
  <si>
    <t>נעם ניער נער</t>
  </si>
  <si>
    <t>נפתלי ניפח נפט</t>
  </si>
  <si>
    <t>נצ</t>
  </si>
  <si>
    <t>נאצי ניצח נץ</t>
  </si>
  <si>
    <t>נקמורה ניקז נקניק</t>
  </si>
  <si>
    <t>נר</t>
  </si>
  <si>
    <t>נרקיס נירמל נרגילה</t>
  </si>
  <si>
    <t>נאש נישק נשק</t>
  </si>
  <si>
    <t>נתן ניתק נתרן</t>
  </si>
  <si>
    <t>קס</t>
  </si>
  <si>
    <t>צג׳</t>
  </si>
  <si>
    <t>נצ'</t>
  </si>
  <si>
    <t>נצ'י ניצ'ז (שפך גבינה) נצ'ר (אבן מהפירמידה במצרים)</t>
  </si>
  <si>
    <t>נג'</t>
  </si>
  <si>
    <t>נג'י ניג'ס נוג'י</t>
  </si>
  <si>
    <t>פר</t>
  </si>
  <si>
    <t>סאסאי סיאב(הצליף עם סרגל) סאה (כד עם שנתות)</t>
  </si>
  <si>
    <t>סבא סיבן סברס</t>
  </si>
  <si>
    <t>סג</t>
  </si>
  <si>
    <t>סגל סגר סגווי</t>
  </si>
  <si>
    <t>סדריק סידר סדן</t>
  </si>
  <si>
    <t>סהרורי סיהר (שם שמיכה על משהו) סהר</t>
  </si>
  <si>
    <t>סו סיוור (העביר סחורות בנמל) סוודר</t>
  </si>
  <si>
    <t>סיזר סיזר סזמיה</t>
  </si>
  <si>
    <t>סחבי (אדם עם מלא חברים קטנים) סחב סחוג</t>
  </si>
  <si>
    <t>סטנלי סטר סטנדלי</t>
  </si>
  <si>
    <t>סיימון סייד סיב</t>
  </si>
  <si>
    <t>צז</t>
  </si>
  <si>
    <t>סכנין סיכם סכר</t>
  </si>
  <si>
    <t>סליפק סילק סלע</t>
  </si>
  <si>
    <t>סמאר סימן סימנייה</t>
  </si>
  <si>
    <t>סנופי סינדל סנדל</t>
  </si>
  <si>
    <t>סיסו סיסם (סיסמא של משהו) סוס</t>
  </si>
  <si>
    <t>סער סיעד סערה</t>
  </si>
  <si>
    <t>ספי סיפר ספגטי</t>
  </si>
  <si>
    <t>סיציליני (איטלקי) סיצן (העמיד מישהו בסצנה) סוץ (סדין עםש)</t>
  </si>
  <si>
    <t>סקרילקס סקל סקוץ'</t>
  </si>
  <si>
    <t>סר</t>
  </si>
  <si>
    <t>סרסי סירק סרגל</t>
  </si>
  <si>
    <t>סשה סישד(שם על חרב סיף) סושי</t>
  </si>
  <si>
    <t>סתו סתם סתימה</t>
  </si>
  <si>
    <t>סצ'</t>
  </si>
  <si>
    <t>סצ'ו (סיני עם כדורסל ומגן זיעה עליו) סצ'ק (ספג עם ספוג וסמרטוט סצ'ימי (כרוב ממולא מגולגל)</t>
  </si>
  <si>
    <t>צח</t>
  </si>
  <si>
    <t>סג'</t>
  </si>
  <si>
    <t>סג'יד ג'וויד (בריטי מוסלמי) סג'לה (הקליט משהו) סאג'</t>
  </si>
  <si>
    <t>עאיד (שייח דרוזי) עאסה (עשה מסאז עם הרגליים) עארוק (לביבות ירק עיראקיות)</t>
  </si>
  <si>
    <t>עברי עיבר עב"ם</t>
  </si>
  <si>
    <t>עג</t>
  </si>
  <si>
    <t>עוג עיגן עגבנייה</t>
  </si>
  <si>
    <t>עדו עדר עדש</t>
  </si>
  <si>
    <t>עהד עהרה (ניאף בערבית) עהד (חוזה בערבית)</t>
  </si>
  <si>
    <t>עובד עיוור (גרם למישהו להיות עיוור) עוואמה (עדורי בצק קטנים מטוגנים)</t>
  </si>
  <si>
    <t>עזרא עזב עזק (גומחה לשתיל)</t>
  </si>
  <si>
    <t>עחטי (אכטונג) עחבה עחד (אוסטרליה בערבית)</t>
  </si>
  <si>
    <t>פצ</t>
  </si>
  <si>
    <t>עטר עטה עטין</t>
  </si>
  <si>
    <t>עי</t>
  </si>
  <si>
    <t>עידית עיין עין</t>
  </si>
  <si>
    <t>עכבי (איש עם קובייה שחורה עליו) עיכב עכוז</t>
  </si>
  <si>
    <t>עלמה עלמש עלה</t>
  </si>
  <si>
    <t>עמי עימת עמוד</t>
  </si>
  <si>
    <t>ענאל ענד ענב</t>
  </si>
  <si>
    <t>עסיסי (א-סיסי) עיסה עסיס</t>
  </si>
  <si>
    <t>עיוע (משוגע) עיעד (שם על מדף) עיעה(חמור)</t>
  </si>
  <si>
    <t>עפר עף עפר</t>
  </si>
  <si>
    <t>עצתי (אדם עם מלא סטיקי נוטס) עצר עציץ</t>
  </si>
  <si>
    <t>פח</t>
  </si>
  <si>
    <t>עקיבא עיקם עקב</t>
  </si>
  <si>
    <t>ערס ערף ערסל</t>
  </si>
  <si>
    <t>צט</t>
  </si>
  <si>
    <t>עשו עישן עשן</t>
  </si>
  <si>
    <t>עתליה עתר עתיקות</t>
  </si>
  <si>
    <t>קח</t>
  </si>
  <si>
    <t>עצ'</t>
  </si>
  <si>
    <t>עצ'לי (אדם שהוא עץ מדבר) עצ'פה ( עשה על משהו פוווו) עצ'ה (מקל בערבית, מקל מכושף)</t>
  </si>
  <si>
    <t>עג'</t>
  </si>
  <si>
    <t>עג'לים (מורה שמלמד בלבוש ערבי עם יומן ותיק) עג'לה (זירז בערבית) עג'מי (DVD שיש בו את הסרט עליו)</t>
  </si>
  <si>
    <t>פאר פיאר פאה</t>
  </si>
  <si>
    <t>פבל פברק פבלובה</t>
  </si>
  <si>
    <t>פג</t>
  </si>
  <si>
    <t>פיגי פיגר פגוש</t>
  </si>
  <si>
    <t>פדרר פדה פדאלו</t>
  </si>
  <si>
    <t>פה</t>
  </si>
  <si>
    <t>פהימה פיהק פה</t>
  </si>
  <si>
    <t>פו</t>
  </si>
  <si>
    <t>פו הדב פיוות פות</t>
  </si>
  <si>
    <t>פק</t>
  </si>
  <si>
    <t>פז</t>
  </si>
  <si>
    <t>פז פיזר פוזמק</t>
  </si>
  <si>
    <t>פאחר פיחלץ פח</t>
  </si>
  <si>
    <t>פט</t>
  </si>
  <si>
    <t>פיטר פיטם פטיש</t>
  </si>
  <si>
    <t>פיונה פייח פיפי</t>
  </si>
  <si>
    <t>פכ</t>
  </si>
  <si>
    <t>פוך פכר פך</t>
  </si>
  <si>
    <t>פלג פילס פלפל</t>
  </si>
  <si>
    <t>פמלה פמפם פמוט</t>
  </si>
  <si>
    <t>פנ</t>
  </si>
  <si>
    <t>פניני פינק פנס</t>
  </si>
  <si>
    <t>פס</t>
  </si>
  <si>
    <t>פסיה פספס פסנתר</t>
  </si>
  <si>
    <t>פעיל פער פעמון</t>
  </si>
  <si>
    <t>פופו פיפר(שילם בפפר) פוף</t>
  </si>
  <si>
    <t>פצפצמן פיצל פצצה</t>
  </si>
  <si>
    <t>פקיו פיקק פקק</t>
  </si>
  <si>
    <t>פרי פרם פרה</t>
  </si>
  <si>
    <t>פישלר פישק פשטידה</t>
  </si>
  <si>
    <t>פתחי פתח פיתה</t>
  </si>
  <si>
    <t>פצ'</t>
  </si>
  <si>
    <t>פצ'נגה פיצ'ר (החזיק משהו בשתי ידיים כדוגמן) פצ'ולי (בקבוק)</t>
  </si>
  <si>
    <t>פג'</t>
  </si>
  <si>
    <t>פייג' פיג'ר פג'ו</t>
  </si>
  <si>
    <t>צאל (נער גבעות) ציאל (שם משהו כנעליים) צאן</t>
  </si>
  <si>
    <t>צבי צבע צבת</t>
  </si>
  <si>
    <t>צג</t>
  </si>
  <si>
    <t>צגי (בובה ורודה) ציגג (הציג וצחק) צג</t>
  </si>
  <si>
    <t>צדי צד צדף</t>
  </si>
  <si>
    <t>צהלה (דתייה חצאית שחורה) צהל צהל (כובע של צהל)</t>
  </si>
  <si>
    <t>צור צווח צוואר</t>
  </si>
  <si>
    <t>צזיו (איטלקי שמכין גלידה , סינר וגביע גלידה) ציזם (להכניב משהו לבלנדר) צז (מגבעת מעופפת של הוגוורטס)</t>
  </si>
  <si>
    <t>צח צחצח ציח</t>
  </si>
  <si>
    <t>צטיה (מבוגרת שיש לה סינר וסירים) ציטט צטלה</t>
  </si>
  <si>
    <t>ציון צייץ צידנית</t>
  </si>
  <si>
    <t>צכו (מטייל עם סנדלי שורש ומקלות הליכה) ציכר (עשה במשהו חורים) צוך (מקל ארוך ירוק עם פרחים עליו)</t>
  </si>
  <si>
    <t>צליל צילם צלב</t>
  </si>
  <si>
    <t>צמרתון צמצם צמיג</t>
  </si>
  <si>
    <t>צנזור צינן צנים</t>
  </si>
  <si>
    <t>צסמן ציסל צסלה</t>
  </si>
  <si>
    <t>צעיר צעק צעצוע</t>
  </si>
  <si>
    <t>ציף ציפה ציפורן</t>
  </si>
  <si>
    <t>ציצמן (איש עם ציצית) ציצק (שם בקופסה) ציצי</t>
  </si>
  <si>
    <t>צוק צקצק ציקלופ</t>
  </si>
  <si>
    <t>צרור צירף צרצר</t>
  </si>
  <si>
    <t>צושי (יפני עם מקלות צופסטיק ביד וחבוש מסורתי שחור) צישק (מחק עם לחם) צש (ציפור ענקית)</t>
  </si>
  <si>
    <t>צותי (מישהי שלבושה חשוף ולועסת מסטיק) ציתר (הכניס למשהו צינור) צתר (קערת מרק צהוב )</t>
  </si>
  <si>
    <t>צצ'</t>
  </si>
  <si>
    <t>ציצ'ו (כמלומד עם ספרים) ציצ'ד (רידד משהו עם שני מערוכים) ציצ'ר(כיסא מלכים)</t>
  </si>
  <si>
    <t>צג'</t>
  </si>
  <si>
    <t>צג'נו (מאמן כדורסל) ציג'ס (צ'פחה) צג'לי (ארטיק שוקו)</t>
  </si>
  <si>
    <t>קיאן קיאן (נתן למישהו פסלון מוזהב) קאטן</t>
  </si>
  <si>
    <t>קבאני קבר קבב</t>
  </si>
  <si>
    <t>קג</t>
  </si>
  <si>
    <t>קוגל (פוגל) קיגל (חיפש בקוגל , גוגל עם ק') ק"ג (שקית סוכר של קילו)</t>
  </si>
  <si>
    <t>קדמוני קדח קדרה</t>
  </si>
  <si>
    <t>קהת קיהה (הפך לפחות חד) קהווה</t>
  </si>
  <si>
    <t>קווין (לאב) קווצ'ץ' קוואקר</t>
  </si>
  <si>
    <t>קאזה קיזז קזינו</t>
  </si>
  <si>
    <t>קחמן (מעיל עם המון דברים) קחם (נתן משהו בכח) קחון</t>
  </si>
  <si>
    <t>קטש קטף קטנוע</t>
  </si>
  <si>
    <t>קיץ קייט (קפץ עם משהו בתור מצנח) קיאק</t>
  </si>
  <si>
    <t>קיכלי ( אדם עם זר דפנה על ראשו ושמן זית ניגר ממנו) קיכד (זרק משהו באוויר) קוכי (כופתאות</t>
  </si>
  <si>
    <t>קליי תומפסון קילל קלמר</t>
  </si>
  <si>
    <t>קמבי קימט קמח</t>
  </si>
  <si>
    <t>קן קנה קנקן</t>
  </si>
  <si>
    <t>קסיאס קיסם קסדה</t>
  </si>
  <si>
    <t>קעל (מישהו עם אצבע של מעודד ) קיעקע קערה</t>
  </si>
  <si>
    <t>קפונו קיפל קיפוד</t>
  </si>
  <si>
    <t>קצב קצר קצף</t>
  </si>
  <si>
    <t>קאקה קיקה (עשה קקי) קקטוס</t>
  </si>
  <si>
    <t>קרי קרע קרמבו</t>
  </si>
  <si>
    <t>קשטן קשר קשיו</t>
  </si>
  <si>
    <t>קתרין הייגל (האנטומיה של גריי) קתת (שמה לק) קתדרלה</t>
  </si>
  <si>
    <t>קצ'</t>
  </si>
  <si>
    <t>קוצ'יני (אברהם מכפר יובל) קאצ' (מסר למישהו כדור טניס כדי שיתפוס) קיצ'רי (תפוחי אדמה)</t>
  </si>
  <si>
    <t>קג'</t>
  </si>
  <si>
    <t>קייג' ניקולס קיג'ם (הופך משהו לגיטרה) קייג'</t>
  </si>
  <si>
    <t>ראובן ראיין ראשן</t>
  </si>
  <si>
    <t>רביד רב רביולי</t>
  </si>
  <si>
    <t>רג</t>
  </si>
  <si>
    <t>רגב רגם רגל</t>
  </si>
  <si>
    <t>רודמן רידד רדיו</t>
  </si>
  <si>
    <t>רהב ריהט רהיט</t>
  </si>
  <si>
    <t>רווה ריווה רוק</t>
  </si>
  <si>
    <t>רז ריזה רזוס</t>
  </si>
  <si>
    <t>רחל ריחף רחפן</t>
  </si>
  <si>
    <t>רטטוי ריטט רטייה</t>
  </si>
  <si>
    <t>רייף רייר ריימן</t>
  </si>
  <si>
    <t>רוכי (מוכרת בסופר) רכב רכבת</t>
  </si>
  <si>
    <t>רלף קליין רילד רולר</t>
  </si>
  <si>
    <t>רם רמס רמי</t>
  </si>
  <si>
    <t>רן רינדר רנטגן</t>
  </si>
  <si>
    <t>רוסלאן ריסק רסק</t>
  </si>
  <si>
    <t>רע ריעף רעל</t>
  </si>
  <si>
    <t>רפאל ריפא רפסודה</t>
  </si>
  <si>
    <t>רצי (100 מטר) רצח רצפה</t>
  </si>
  <si>
    <t>ריקי רוקן רקפת</t>
  </si>
  <si>
    <t>ררי (אריה חמוד) רירש (פיזר פררו רושה) ריר (חלזון)</t>
  </si>
  <si>
    <t>רשיד רשם רשת</t>
  </si>
  <si>
    <t>רותם ריתק רתמה</t>
  </si>
  <si>
    <t>רצ'</t>
  </si>
  <si>
    <t>ריצ'רד ריצ'רץ' ריצ'רץ'</t>
  </si>
  <si>
    <t>רג'</t>
  </si>
  <si>
    <t>רג'י רג'ה (נדנד) רוג'ום</t>
  </si>
  <si>
    <t>שאול שאב שאוורמה</t>
  </si>
  <si>
    <t>שבי שבר שבשבת</t>
  </si>
  <si>
    <t>שג</t>
  </si>
  <si>
    <t>שגב שיגר שוגי</t>
  </si>
  <si>
    <t>שדמן שידר שדים</t>
  </si>
  <si>
    <t>שהם שיהק שה</t>
  </si>
  <si>
    <t>שיוואם שיווד שוודית</t>
  </si>
  <si>
    <t>שז"ר שזר שזיף</t>
  </si>
  <si>
    <t>שחף שיחרר שחמט</t>
  </si>
  <si>
    <t>שטיין שטף שטיח</t>
  </si>
  <si>
    <t>שי שביב שייף שיח</t>
  </si>
  <si>
    <t>שכטר שכב שכפץ</t>
  </si>
  <si>
    <t>שלומי שלשל שלג</t>
  </si>
  <si>
    <t>שמילו שמר שמש</t>
  </si>
  <si>
    <t>שני שינה שניצל</t>
  </si>
  <si>
    <t>שסניק שיסף שסק</t>
  </si>
  <si>
    <t>שעשוע שיער שעון</t>
  </si>
  <si>
    <t>שפר שפשף שפם</t>
  </si>
  <si>
    <t>ש"ץ (שליח ציבור) שצף (התרגז ועלה לו משהו מעל הראש) שצן (בובה על חוט שמחייכת ביהירות)</t>
  </si>
  <si>
    <t>שקד שקל שק</t>
  </si>
  <si>
    <t>שרון שרף שריון</t>
  </si>
  <si>
    <t>שושי שישה (עשה שקט) ששבש</t>
  </si>
  <si>
    <t>שת שתה שתן</t>
  </si>
  <si>
    <t>שצ'</t>
  </si>
  <si>
    <t>שצ'רי (קווקזי עם כובע רוסי יוחרב) שיצ'ן (מרח חלב קוקוס על המשהו) שצ'ר (כדורסל עם חתימות )</t>
  </si>
  <si>
    <t>שג'</t>
  </si>
  <si>
    <t>שג'י (שגי מסקובידו) שג'עה עודד שג'לה (שטיח מעופף)</t>
  </si>
  <si>
    <t>תאיר תיאר תאנה</t>
  </si>
  <si>
    <t>תובל תיבל תבנית</t>
  </si>
  <si>
    <t>תג</t>
  </si>
  <si>
    <t>תגי (אמריקאית עם משקפיים) תיגל (הדביקה על הפנים) תג</t>
  </si>
  <si>
    <t>תדמי (מישהו מתדמור, לבוש ורוד) תידר (מדד כמה פעמים משהו מופיע) תדר</t>
  </si>
  <si>
    <t>תהל (ילדה קטנה חרדית) תיהש (בנה אוהל מדבר מסוים) תה</t>
  </si>
  <si>
    <t>תומר תוור(הכניס במקום חגורה) תותח</t>
  </si>
  <si>
    <t>תזמי (עם סרט שיוצא לריצה) תיזז תז</t>
  </si>
  <si>
    <t>תחלי (ילד מנוזל) תיחם תחתון</t>
  </si>
  <si>
    <t>תטר (רומאי לבוש גלימה) תיטא תטול (כל הביצים בתוך קן)</t>
  </si>
  <si>
    <t>תייר תייק תיון</t>
  </si>
  <si>
    <t>תכלת תיכלל תכשיט</t>
  </si>
  <si>
    <t>תלמה תלה תלתל</t>
  </si>
  <si>
    <t>תמר תימרן תמרור</t>
  </si>
  <si>
    <t>תניו(ילד ספרדי עם גיטרה) תנה (שם מתחת לחולצה) תנור</t>
  </si>
  <si>
    <t>תסי תיסס תסריט</t>
  </si>
  <si>
    <t>תעיל (ילד עם מעיל ושפם) תיעש תער</t>
  </si>
  <si>
    <t>תפודמן (ילד שמנמן) תפס תפילין</t>
  </si>
  <si>
    <t>תציה (סינית עם כובע של מצה על הראש) תיצר (רושם עם עיפרון שהוא מחזיק בפה) תצרף</t>
  </si>
  <si>
    <t>תקווה תקף תקליט</t>
  </si>
  <si>
    <t>תור תרם תרד</t>
  </si>
  <si>
    <t>תשובה תישר תשבץ</t>
  </si>
  <si>
    <t>תתרן (מישהו בלי אף) תיתר (שם על משהו נזלת) תות</t>
  </si>
  <si>
    <t>תצ'</t>
  </si>
  <si>
    <t>תצ'אר (בריטניה) תיצ' (לוח) תצ'פ (פיתה דקה שעוטפת תירס)</t>
  </si>
  <si>
    <t>תג'</t>
  </si>
  <si>
    <t>תג' (אמראיקאי חולצה של KFC) תיג'ק (חיבר אוזניות ל) תג'ין (בקבוק ויסקי)</t>
  </si>
  <si>
    <t>צ'א</t>
  </si>
  <si>
    <t>צ'ארלי צ'יאם(ירה על משהו עם מטף) ומסיכה) צ'אי (תה עם חלב)</t>
  </si>
  <si>
    <t>צ'ב</t>
  </si>
  <si>
    <t>צ'אבי צ'יבב (הפך משהו לשמנמוך) צ'ב (צב הפוך)</t>
  </si>
  <si>
    <t>צ'ג</t>
  </si>
  <si>
    <t>צ'גאל (אמןצרפתי) צ'אג צ'ג (מסך שעשוי מחומר נוזלי)</t>
  </si>
  <si>
    <t>צ'ד</t>
  </si>
  <si>
    <t>צ'ד (אפריקאי עם דגל צ'אד) צ'ידר(פיזר פירורים של) צ'דר</t>
  </si>
  <si>
    <t>צ'ה</t>
  </si>
  <si>
    <t>צ'ה גווארה צ'יהר (שכפל משהו) צ'היל (מנורת שולחן ענקית)</t>
  </si>
  <si>
    <t>צ'ו</t>
  </si>
  <si>
    <t>צ'ו(סינית הארי פוטר) צ'יווה (עשה ממשהו צורה של כלב כמו בבלונים) צ'ובקה</t>
  </si>
  <si>
    <t>צ'ז</t>
  </si>
  <si>
    <t>צ'אז (סופר שמן) צ'יז (צילם עם ידיים) צ'יז</t>
  </si>
  <si>
    <t>צ'ח</t>
  </si>
  <si>
    <t>צ'חם (רז שחם) צ'יחר (עשה למישהו/משהו שק קמח) צ'חצ'ח (לולו בפוזה מאיימת)</t>
  </si>
  <si>
    <t>צ'ט</t>
  </si>
  <si>
    <t>צ'יטו (אצן בוואנזי) צ'יטט צ'טני</t>
  </si>
  <si>
    <t>צ'י</t>
  </si>
  <si>
    <t>צ'ייס צ'ייג צ'יה</t>
  </si>
  <si>
    <t>צ'כ</t>
  </si>
  <si>
    <t>צ'כוב צ'יכל (עטף בדגל צ'כיה) צ'כי</t>
  </si>
  <si>
    <t>צ'ל</t>
  </si>
  <si>
    <t>צ'לסי קלינטון צ'ילל צ'לו</t>
  </si>
  <si>
    <t>צ'מ</t>
  </si>
  <si>
    <t>צ'ימי צ'ימק (שם בתוך צימוק ענק) צ'ימידן</t>
  </si>
  <si>
    <t>צ'נ</t>
  </si>
  <si>
    <t>צ'נדלר צ'ינל (הפנה את כולם לערוץ אחד) צ'נס (בוטקה שך מפעל הפיס)</t>
  </si>
  <si>
    <t>צ'ס</t>
  </si>
  <si>
    <t>צ'סטר (זמר לינקין פארק) צ'יסר (הרים צייסר עם) (צ'ייסר</t>
  </si>
  <si>
    <t>צ'ע</t>
  </si>
  <si>
    <t>צ'עי (בחור בדואי שמכין תה) צ'יעק (פיזר צ'קים על הדבר/מישהו) צ'עד (צעיף בצבעי הקשת)</t>
  </si>
  <si>
    <t>צ'פ</t>
  </si>
  <si>
    <t>צ'יף צ'יפר (נתןמדבקה עם סמיילי) צ'יפס</t>
  </si>
  <si>
    <t>צ'צ</t>
  </si>
  <si>
    <t>צ'אצי (בחור עם כרבולית, שהולך עם עיניים מרוטות) צ'יצר (פתח מילון) צ'אציל (דלעת עם כתר)</t>
  </si>
  <si>
    <t>צ'ק</t>
  </si>
  <si>
    <t>צ'ק צ'יקן צ'ק</t>
  </si>
  <si>
    <t>צ'ר</t>
  </si>
  <si>
    <t>צ'רלס צ'ירס (עשה לחיים) צ'יריוס</t>
  </si>
  <si>
    <t>צ'ש</t>
  </si>
  <si>
    <t>צ'ש (מישהו עשיר עם חליפה סעודית) צ'ישר (נתן למישהו כרטיסי אשראי) צ'ישו (דג מזהב)</t>
  </si>
  <si>
    <t>צ'ת</t>
  </si>
  <si>
    <t>צ'ת( בחור רזה ועני עם בגדים מרופטים) צ'יתם(נתן טביעת אצבע למשהו צ'יתרה (חביתה של מריו</t>
  </si>
  <si>
    <t>צ'צ'</t>
  </si>
  <si>
    <t>צ'יצ'ולינה (דוגמנית פוליטיקאית) צ'יצ'ה (שמה צעיף פרווה על משהו) צ'יץ' (אוזניות חוסמות רעש)</t>
  </si>
  <si>
    <t>צ'ג'</t>
  </si>
  <si>
    <t>צ'ג'ים (מחבל מתאבד עם דגל של חמאס) צ'יג'ל(שם על הדבר ג'ל) צ'וג'ה (דגל יוון)</t>
  </si>
  <si>
    <t>ג'א</t>
  </si>
  <si>
    <t>ג'ואי ג'יאז (עשה יססס) ג'אקוזי</t>
  </si>
  <si>
    <t>ג'ב</t>
  </si>
  <si>
    <t>ג'ב ג'יבל (הביא בכח המחשבה) ג'בל)</t>
  </si>
  <si>
    <t>ג'ג</t>
  </si>
  <si>
    <t>ג'אגר ג'יגל ג'יגה</t>
  </si>
  <si>
    <t>ג'ד</t>
  </si>
  <si>
    <t>ג'יד ג'ידד (נתן פקודות) ג'ודוקא</t>
  </si>
  <si>
    <t>ג'ה</t>
  </si>
  <si>
    <t>ג'הל ג'יהל(הפך לריק) ג'הל (ספר לבן)</t>
  </si>
  <si>
    <t>ג'ו</t>
  </si>
  <si>
    <t>ג'ו ג'ווי (שילח באוויר) ג'וייסטיק</t>
  </si>
  <si>
    <t>ג'ז</t>
  </si>
  <si>
    <t>ג'יזל ג'זז (גזר צמר) ג'אז</t>
  </si>
  <si>
    <t>ג'ח</t>
  </si>
  <si>
    <t>ג'חי (תימני לועס גת) ג'יחנן (עטפה משהו בנייר כסף) ג'חנון</t>
  </si>
  <si>
    <t>ג'ט</t>
  </si>
  <si>
    <t>ג'ט לי ג'יטט (קיפל משהו למטוס) ג'ט</t>
  </si>
  <si>
    <t>ג'י</t>
  </si>
  <si>
    <t>ג'יימס ג'יג'ה (עשה למישהו GG) ג'ינס</t>
  </si>
  <si>
    <t>ג'כ</t>
  </si>
  <si>
    <t>ג'וך ג'כר (עשה למשהו קשירת פרפר) ג'ך (סביח מגולגל)</t>
  </si>
  <si>
    <t>ג'ל</t>
  </si>
  <si>
    <t>ג'ולי ג'לה (נהיה גדול בערבית) ג'לי</t>
  </si>
  <si>
    <t>ג'מ</t>
  </si>
  <si>
    <t>ג'ים ג'מע (לחץ יד) ג'מוס</t>
  </si>
  <si>
    <t>ג'נ</t>
  </si>
  <si>
    <t>ג'ניפיר ג'נה (כיסה, גונן) ג'נגה</t>
  </si>
  <si>
    <t>ג'ס</t>
  </si>
  <si>
    <t>ג'סטין ג'סה (מישש בערבית) ג'סוס (קלף עם כיתוב בערבית</t>
  </si>
  <si>
    <t>ג'ע</t>
  </si>
  <si>
    <t>ג'עפר ג'יען (שלח מכתב בערבית ושם בתוכו את הדבר) ג'עם (בקבוק בירה של חברת ג'עם)</t>
  </si>
  <si>
    <t>ג'פ</t>
  </si>
  <si>
    <t>ג'ופרי ג'יפה (הכניס למייבש) ג'יפ</t>
  </si>
  <si>
    <t>ג'צ</t>
  </si>
  <si>
    <t>ג'יצו (רץ קנייתי עם שפם) ג'יצל (העיף שניצלים על מישהו) ג'וץ (זברה)</t>
  </si>
  <si>
    <t>ג'ק</t>
  </si>
  <si>
    <t>ג'ק ג'יקר (חייך כמו הג'וקר) ג'וק</t>
  </si>
  <si>
    <t>ג'ר</t>
  </si>
  <si>
    <t>ג'ורדן ג'רדן (עשה צורת ג'ורדן) ג'ריקן</t>
  </si>
  <si>
    <t>ג'ש</t>
  </si>
  <si>
    <t>ג'וש ג'שעה (קפץ עם כל הגוף) ג'יש (צבא)</t>
  </si>
  <si>
    <t>ג'ת</t>
  </si>
  <si>
    <t>ג'תמן (גיבור על דרוזי שמכין פיתוות) ג'יתת (דרך על משהו בקפיצה עם שתי רגליים) ג'ת</t>
  </si>
  <si>
    <t>ג'צ'</t>
  </si>
  <si>
    <t>ג'צ'י (מישהו עם מסיכה של פיקאצ'ו) ג'צ'ה (רקד סלסה) ג'וצ' (בננה רקובה)</t>
  </si>
  <si>
    <t>ג'ג'</t>
  </si>
  <si>
    <t>ג'וג'ו ג'אג' (שפט) ג'אג' (שופט)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</si>
</sst>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Sheet1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359B56-F158-4888-9C82-EFA1579D56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23D6D3-7FBD-4F23-B3BE-D56331C937E8}" name="memo" displayName="memo" ref="A1:B577" tableType="queryTable" totalsRowShown="0">
  <autoFilter ref="A1:B577" xr:uid="{FF23D6D3-7FBD-4F23-B3BE-D56331C937E8}"/>
  <tableColumns count="2">
    <tableColumn id="1" xr3:uid="{3075B94D-9CC6-4B45-8B02-D365D4CC448A}" uniqueName="1" name="Column1" queryTableFieldId="1" dataDxfId="13"/>
    <tableColumn id="2" xr3:uid="{C6FDF599-08B4-4BE6-BC06-E3998B36F0EE}" uniqueName="2" name="Column2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21FF2-1AE6-4554-BAB4-06654C4E9B13}" name="Table1" displayName="Table1" ref="R1:T452" totalsRowShown="0" headerRowDxfId="11">
  <autoFilter ref="R1:T452" xr:uid="{FB321FF2-1AE6-4554-BAB4-06654C4E9B13}"/>
  <sortState xmlns:xlrd2="http://schemas.microsoft.com/office/spreadsheetml/2017/richdata2" ref="R2:T452">
    <sortCondition descending="1" ref="T1:T452"/>
  </sortState>
  <tableColumns count="3">
    <tableColumn id="1" xr3:uid="{D641A8C3-6E9E-489B-8325-7E95399392A9}" name="EDGES"/>
    <tableColumn id="2" xr3:uid="{F4CB4DED-EDEF-4AFD-8BBD-013FD6F359A5}" name="TIMES"/>
    <tableColumn id="3" xr3:uid="{762F51EE-9B15-42CF-B9E2-72C6465799BF}" name="Column1" dataDxfId="10">
      <calculatedColumnFormula>Table1[[#This Row],[TIMES]]/$U$1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D43F0-C67E-4CD1-8898-D5888200DF1D}" name="Table2" displayName="Table2" ref="M1:O414" totalsRowShown="0" headerRowDxfId="9" dataDxfId="8">
  <autoFilter ref="M1:O414" xr:uid="{211D43F0-C67E-4CD1-8898-D5888200DF1D}"/>
  <sortState xmlns:xlrd2="http://schemas.microsoft.com/office/spreadsheetml/2017/richdata2" ref="M2:O414">
    <sortCondition descending="1" ref="O1:O414"/>
  </sortState>
  <tableColumns count="3">
    <tableColumn id="1" xr3:uid="{790955B5-AFA9-464A-BF44-CDB6E40D9BCB}" name="CORNERS" dataDxfId="7"/>
    <tableColumn id="2" xr3:uid="{37579714-169B-4754-B580-0AB8ECE7325B}" name="TIMES" dataDxfId="6"/>
    <tableColumn id="3" xr3:uid="{7B731A3D-3005-4AB6-BD23-52A9B7074385}" name="precentage" dataDxfId="5">
      <calculatedColumnFormula>Table2[[#This Row],[TIMES]]/$P$1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E32F48-B241-4D6D-AAA8-9C1F4B625228}" name="Table5" displayName="Table5" ref="F1:J577" totalsRowShown="0" headerRowDxfId="4">
  <autoFilter ref="F1:J577" xr:uid="{8DE32F48-B241-4D6D-AAA8-9C1F4B625228}"/>
  <sortState xmlns:xlrd2="http://schemas.microsoft.com/office/spreadsheetml/2017/richdata2" ref="F2:J577">
    <sortCondition descending="1" ref="J1:J577"/>
  </sortState>
  <tableColumns count="5">
    <tableColumn id="1" xr3:uid="{F2603F50-1751-4A85-9E9D-9E6A1B0E85FA}" name="letter pair"/>
    <tableColumn id="2" xr3:uid="{F0E4ADC7-6B50-4905-8C8F-3301003312B7}" name="Column1" dataDxfId="3">
      <calculatedColumnFormula>VLOOKUP(Table5[[#This Row],[letter pair]], A:B, 2,FALSE)</calculatedColumnFormula>
    </tableColumn>
    <tableColumn id="3" xr3:uid="{7F8AAD12-ABF0-4DD2-BE2F-57C7EB0FA770}" name="CORNER" dataDxfId="2">
      <calculatedColumnFormula>IFERROR(VLOOKUP(Table5[[#This Row],[letter pair]],M:O,3,FALSE),0)</calculatedColumnFormula>
    </tableColumn>
    <tableColumn id="4" xr3:uid="{FDCE4057-CC85-4184-A04D-1A9512B7FDD7}" name="EDGES" dataDxfId="1">
      <calculatedColumnFormula>IFERROR(VLOOKUP(Table5[[#This Row],[letter pair]],R:T,3,FALSE),0)</calculatedColumnFormula>
    </tableColumn>
    <tableColumn id="5" xr3:uid="{E3D0B860-A98B-4538-8F98-4E92D894CC84}" name="max" dataDxfId="0">
      <calculatedColumnFormula>MAX(Table5[[#This Row],[EDGES]],Table5[[#This Row],[CORNER]])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7"/>
  <sheetViews>
    <sheetView rightToLeft="1" tabSelected="1" topLeftCell="C554" workbookViewId="0">
      <selection activeCell="F2" sqref="F2:G577"/>
    </sheetView>
  </sheetViews>
  <sheetFormatPr defaultRowHeight="14.25" x14ac:dyDescent="0.45"/>
  <cols>
    <col min="2" max="2" width="117.796875" bestFit="1" customWidth="1"/>
    <col min="6" max="6" width="10.6640625" customWidth="1"/>
    <col min="7" max="7" width="115.796875" bestFit="1" customWidth="1"/>
    <col min="8" max="8" width="9.265625" customWidth="1"/>
    <col min="13" max="13" width="10.19921875" customWidth="1"/>
    <col min="15" max="15" width="11.73046875" customWidth="1"/>
    <col min="20" max="20" width="9.86328125" customWidth="1"/>
  </cols>
  <sheetData>
    <row r="1" spans="1:23" x14ac:dyDescent="0.45">
      <c r="A1" t="s">
        <v>0</v>
      </c>
      <c r="B1" t="s">
        <v>1</v>
      </c>
      <c r="F1" s="1" t="s">
        <v>2</v>
      </c>
      <c r="G1" s="1" t="s">
        <v>0</v>
      </c>
      <c r="H1" s="1" t="s">
        <v>3</v>
      </c>
      <c r="I1" s="1" t="s">
        <v>4</v>
      </c>
      <c r="J1" s="1" t="s">
        <v>5</v>
      </c>
      <c r="M1" s="2" t="s">
        <v>6</v>
      </c>
      <c r="N1" s="2" t="s">
        <v>7</v>
      </c>
      <c r="O1" s="2" t="s">
        <v>8</v>
      </c>
      <c r="P1">
        <f>SUM(N:N)</f>
        <v>431796</v>
      </c>
      <c r="R1" s="2" t="s">
        <v>4</v>
      </c>
      <c r="S1" s="2" t="s">
        <v>7</v>
      </c>
      <c r="T1" s="2" t="s">
        <v>0</v>
      </c>
      <c r="U1">
        <f>SUM(S:S)</f>
        <v>607913</v>
      </c>
      <c r="W1" s="3" t="s">
        <v>9</v>
      </c>
    </row>
    <row r="2" spans="1:23" x14ac:dyDescent="0.45">
      <c r="A2" t="s">
        <v>10</v>
      </c>
      <c r="B2" t="s">
        <v>11</v>
      </c>
      <c r="F2" t="s">
        <v>62</v>
      </c>
      <c r="G2" t="str">
        <f>VLOOKUP(Table5[[#This Row],[letter pair]], A:B, 2,FALSE)</f>
        <v>פופו פיפר(שילם בפפר) פוף</v>
      </c>
      <c r="H2">
        <f>IFERROR(VLOOKUP(Table5[[#This Row],[letter pair]],M:O,3,FALSE),0)</f>
        <v>1.0004724453214018E-2</v>
      </c>
      <c r="I2">
        <f>IFERROR(VLOOKUP(Table5[[#This Row],[letter pair]],R:T,3,FALSE),0)</f>
        <v>0</v>
      </c>
      <c r="J2">
        <f>MAX(Table5[[#This Row],[EDGES]],Table5[[#This Row],[CORNER]])</f>
        <v>1.0004724453214018E-2</v>
      </c>
      <c r="M2" t="s">
        <v>62</v>
      </c>
      <c r="N2">
        <v>4320</v>
      </c>
      <c r="O2" s="2">
        <f>Table2[[#This Row],[TIMES]]/$P$1</f>
        <v>1.0004724453214018E-2</v>
      </c>
      <c r="R2" t="s">
        <v>12</v>
      </c>
      <c r="S2">
        <v>5028</v>
      </c>
      <c r="T2">
        <f>Table1[[#This Row],[TIMES]]/$U$1</f>
        <v>8.2709203455099654E-3</v>
      </c>
      <c r="W2" s="4" t="s">
        <v>13</v>
      </c>
    </row>
    <row r="3" spans="1:23" x14ac:dyDescent="0.45">
      <c r="A3" t="s">
        <v>14</v>
      </c>
      <c r="B3" t="s">
        <v>15</v>
      </c>
      <c r="F3" t="s">
        <v>24</v>
      </c>
      <c r="G3" t="str">
        <f>VLOOKUP(Table5[[#This Row],[letter pair]], A:B, 2,FALSE)</f>
        <v>אהובה אהב אוהל</v>
      </c>
      <c r="H3">
        <f>IFERROR(VLOOKUP(Table5[[#This Row],[letter pair]],M:O,3,FALSE),0)</f>
        <v>9.8657699469193779E-3</v>
      </c>
      <c r="I3">
        <f>IFERROR(VLOOKUP(Table5[[#This Row],[letter pair]],R:T,3,FALSE),0)</f>
        <v>2.2766415589072779E-3</v>
      </c>
      <c r="J3">
        <f>MAX(Table5[[#This Row],[EDGES]],Table5[[#This Row],[CORNER]])</f>
        <v>9.8657699469193779E-3</v>
      </c>
      <c r="M3" t="s">
        <v>24</v>
      </c>
      <c r="N3">
        <v>4260</v>
      </c>
      <c r="O3" s="2">
        <f>Table2[[#This Row],[TIMES]]/$P$1</f>
        <v>9.8657699469193779E-3</v>
      </c>
      <c r="R3" t="s">
        <v>677</v>
      </c>
      <c r="S3">
        <v>4060</v>
      </c>
      <c r="T3">
        <f>Table1[[#This Row],[TIMES]]/$U$1</f>
        <v>6.6785872320545871E-3</v>
      </c>
      <c r="W3" s="3" t="s">
        <v>17</v>
      </c>
    </row>
    <row r="4" spans="1:23" x14ac:dyDescent="0.45">
      <c r="A4" t="s">
        <v>18</v>
      </c>
      <c r="B4" t="s">
        <v>19</v>
      </c>
      <c r="F4" t="s">
        <v>566</v>
      </c>
      <c r="G4" t="str">
        <f>VLOOKUP(Table5[[#This Row],[letter pair]], A:B, 2,FALSE)</f>
        <v>חג'ג' חניך חג'רה (הפך משהו למאובן) חיג'אב</v>
      </c>
      <c r="H4">
        <f>IFERROR(VLOOKUP(Table5[[#This Row],[letter pair]],M:O,3,FALSE),0)</f>
        <v>9.817135869716255E-3</v>
      </c>
      <c r="I4">
        <f>IFERROR(VLOOKUP(Table5[[#This Row],[letter pair]],R:T,3,FALSE),0)</f>
        <v>1.5035046133246041E-3</v>
      </c>
      <c r="J4">
        <f>MAX(Table5[[#This Row],[EDGES]],Table5[[#This Row],[CORNER]])</f>
        <v>9.817135869716255E-3</v>
      </c>
      <c r="M4" t="s">
        <v>566</v>
      </c>
      <c r="N4">
        <v>4239</v>
      </c>
      <c r="O4" s="2">
        <f>Table2[[#This Row],[TIMES]]/$P$1</f>
        <v>9.817135869716255E-3</v>
      </c>
      <c r="R4" t="s">
        <v>71</v>
      </c>
      <c r="S4">
        <v>4020</v>
      </c>
      <c r="T4">
        <f>Table1[[#This Row],[TIMES]]/$U$1</f>
        <v>6.6127883430688273E-3</v>
      </c>
      <c r="W4" s="4" t="s">
        <v>21</v>
      </c>
    </row>
    <row r="5" spans="1:23" x14ac:dyDescent="0.45">
      <c r="A5" t="s">
        <v>22</v>
      </c>
      <c r="B5" t="s">
        <v>23</v>
      </c>
      <c r="F5" t="s">
        <v>13</v>
      </c>
      <c r="G5" t="str">
        <f>VLOOKUP(Table5[[#This Row],[letter pair]], A:B, 2,FALSE)</f>
        <v>רוסלאן ריסק רסק</v>
      </c>
      <c r="H5">
        <f>IFERROR(VLOOKUP(Table5[[#This Row],[letter pair]],M:O,3,FALSE),0)</f>
        <v>9.7453427081306918E-3</v>
      </c>
      <c r="I5">
        <f>IFERROR(VLOOKUP(Table5[[#This Row],[letter pair]],R:T,3,FALSE),0)</f>
        <v>1.9098127528116688E-3</v>
      </c>
      <c r="J5">
        <f>MAX(Table5[[#This Row],[EDGES]],Table5[[#This Row],[CORNER]])</f>
        <v>9.7453427081306918E-3</v>
      </c>
      <c r="M5" t="s">
        <v>13</v>
      </c>
      <c r="N5">
        <v>4208</v>
      </c>
      <c r="O5" s="2">
        <f>Table2[[#This Row],[TIMES]]/$P$1</f>
        <v>9.7453427081306918E-3</v>
      </c>
      <c r="R5" t="s">
        <v>774</v>
      </c>
      <c r="S5">
        <v>4016</v>
      </c>
      <c r="T5">
        <f>Table1[[#This Row],[TIMES]]/$U$1</f>
        <v>6.6062084541702515E-3</v>
      </c>
      <c r="W5" s="3" t="s">
        <v>24</v>
      </c>
    </row>
    <row r="6" spans="1:23" x14ac:dyDescent="0.45">
      <c r="A6" t="s">
        <v>24</v>
      </c>
      <c r="B6" t="s">
        <v>26</v>
      </c>
      <c r="F6" t="s">
        <v>50</v>
      </c>
      <c r="G6" t="str">
        <f>VLOOKUP(Table5[[#This Row],[letter pair]], A:B, 2,FALSE)</f>
        <v>בבה ביבן בבון</v>
      </c>
      <c r="H6">
        <f>IFERROR(VLOOKUP(Table5[[#This Row],[letter pair]],M:O,3,FALSE),0)</f>
        <v>9.7152358984335194E-3</v>
      </c>
      <c r="I6">
        <f>IFERROR(VLOOKUP(Table5[[#This Row],[letter pair]],R:T,3,FALSE),0)</f>
        <v>0</v>
      </c>
      <c r="J6">
        <f>MAX(Table5[[#This Row],[EDGES]],Table5[[#This Row],[CORNER]])</f>
        <v>9.7152358984335194E-3</v>
      </c>
      <c r="M6" t="s">
        <v>50</v>
      </c>
      <c r="N6">
        <v>4195</v>
      </c>
      <c r="O6" s="2">
        <f>Table2[[#This Row],[TIMES]]/$P$1</f>
        <v>9.7152358984335194E-3</v>
      </c>
      <c r="R6" t="s">
        <v>884</v>
      </c>
      <c r="S6">
        <v>3988</v>
      </c>
      <c r="T6">
        <f>Table1[[#This Row],[TIMES]]/$U$1</f>
        <v>6.5601492318802194E-3</v>
      </c>
      <c r="W6" s="4" t="s">
        <v>27</v>
      </c>
    </row>
    <row r="7" spans="1:23" x14ac:dyDescent="0.45">
      <c r="A7" t="s">
        <v>28</v>
      </c>
      <c r="B7" t="s">
        <v>29</v>
      </c>
      <c r="F7" t="s">
        <v>796</v>
      </c>
      <c r="G7" t="str">
        <f>VLOOKUP(Table5[[#This Row],[letter pair]], A:B, 2,FALSE)</f>
        <v>לצ'ת (קוסם קלפים) ליצ'ק (סימן וי) ליצ'י</v>
      </c>
      <c r="H7">
        <f>IFERROR(VLOOKUP(Table5[[#This Row],[letter pair]],M:O,3,FALSE),0)</f>
        <v>9.7106040815570314E-3</v>
      </c>
      <c r="I7">
        <f>IFERROR(VLOOKUP(Table5[[#This Row],[letter pair]],R:T,3,FALSE),0)</f>
        <v>1.8292091138041133E-3</v>
      </c>
      <c r="J7">
        <f>MAX(Table5[[#This Row],[EDGES]],Table5[[#This Row],[CORNER]])</f>
        <v>9.7106040815570314E-3</v>
      </c>
      <c r="M7" t="s">
        <v>796</v>
      </c>
      <c r="N7">
        <v>4193</v>
      </c>
      <c r="O7" s="2">
        <f>Table2[[#This Row],[TIMES]]/$P$1</f>
        <v>9.7106040815570314E-3</v>
      </c>
      <c r="R7" t="s">
        <v>929</v>
      </c>
      <c r="S7">
        <v>3985</v>
      </c>
      <c r="T7">
        <f>Table1[[#This Row],[TIMES]]/$U$1</f>
        <v>6.5552143152062875E-3</v>
      </c>
      <c r="W7" s="3" t="s">
        <v>30</v>
      </c>
    </row>
    <row r="8" spans="1:23" x14ac:dyDescent="0.45">
      <c r="A8" t="s">
        <v>32</v>
      </c>
      <c r="B8" t="s">
        <v>33</v>
      </c>
      <c r="F8" t="s">
        <v>9</v>
      </c>
      <c r="G8" t="str">
        <f>VLOOKUP(Table5[[#This Row],[letter pair]], A:B, 2,FALSE)</f>
        <v>אצילי אצר אצטון</v>
      </c>
      <c r="H8">
        <f>IFERROR(VLOOKUP(Table5[[#This Row],[letter pair]],M:O,3,FALSE),0)</f>
        <v>9.685129088736347E-3</v>
      </c>
      <c r="I8">
        <f>IFERROR(VLOOKUP(Table5[[#This Row],[letter pair]],R:T,3,FALSE),0)</f>
        <v>2.485553031437064E-3</v>
      </c>
      <c r="J8">
        <f>MAX(Table5[[#This Row],[EDGES]],Table5[[#This Row],[CORNER]])</f>
        <v>9.685129088736347E-3</v>
      </c>
      <c r="M8" t="s">
        <v>9</v>
      </c>
      <c r="N8">
        <v>4182</v>
      </c>
      <c r="O8" s="2">
        <f>Table2[[#This Row],[TIMES]]/$P$1</f>
        <v>9.685129088736347E-3</v>
      </c>
      <c r="R8" t="s">
        <v>238</v>
      </c>
      <c r="S8">
        <v>3979</v>
      </c>
      <c r="T8">
        <f>Table1[[#This Row],[TIMES]]/$U$1</f>
        <v>6.5453444818584236E-3</v>
      </c>
      <c r="W8" s="4" t="s">
        <v>34</v>
      </c>
    </row>
    <row r="9" spans="1:23" x14ac:dyDescent="0.45">
      <c r="A9" t="s">
        <v>36</v>
      </c>
      <c r="B9" t="s">
        <v>37</v>
      </c>
      <c r="F9" t="s">
        <v>54</v>
      </c>
      <c r="G9" t="str">
        <f>VLOOKUP(Table5[[#This Row],[letter pair]], A:B, 2,FALSE)</f>
        <v>דטנר דיטק דטה</v>
      </c>
      <c r="H9">
        <f>IFERROR(VLOOKUP(Table5[[#This Row],[letter pair]],M:O,3,FALSE),0)</f>
        <v>9.6666018212303965E-3</v>
      </c>
      <c r="I9">
        <f>IFERROR(VLOOKUP(Table5[[#This Row],[letter pair]],R:T,3,FALSE),0)</f>
        <v>0</v>
      </c>
      <c r="J9">
        <f>MAX(Table5[[#This Row],[EDGES]],Table5[[#This Row],[CORNER]])</f>
        <v>9.6666018212303965E-3</v>
      </c>
      <c r="M9" t="s">
        <v>54</v>
      </c>
      <c r="N9">
        <v>4174</v>
      </c>
      <c r="O9" s="2">
        <f>Table2[[#This Row],[TIMES]]/$P$1</f>
        <v>9.6666018212303965E-3</v>
      </c>
      <c r="R9" t="s">
        <v>678</v>
      </c>
      <c r="S9">
        <v>3970</v>
      </c>
      <c r="T9">
        <f>Table1[[#This Row],[TIMES]]/$U$1</f>
        <v>6.5305397318366279E-3</v>
      </c>
      <c r="W9" s="3" t="s">
        <v>38</v>
      </c>
    </row>
    <row r="10" spans="1:23" x14ac:dyDescent="0.45">
      <c r="A10" t="s">
        <v>40</v>
      </c>
      <c r="B10" t="s">
        <v>41</v>
      </c>
      <c r="F10" t="s">
        <v>46</v>
      </c>
      <c r="G10" t="str">
        <f>VLOOKUP(Table5[[#This Row],[letter pair]], A:B, 2,FALSE)</f>
        <v>דוד דיווש דו</v>
      </c>
      <c r="H10">
        <f>IFERROR(VLOOKUP(Table5[[#This Row],[letter pair]],M:O,3,FALSE),0)</f>
        <v>9.6411268284097122E-3</v>
      </c>
      <c r="I10">
        <f>IFERROR(VLOOKUP(Table5[[#This Row],[letter pair]],R:T,3,FALSE),0)</f>
        <v>1.9706767251234962E-3</v>
      </c>
      <c r="J10">
        <f>MAX(Table5[[#This Row],[EDGES]],Table5[[#This Row],[CORNER]])</f>
        <v>9.6411268284097122E-3</v>
      </c>
      <c r="M10" t="s">
        <v>46</v>
      </c>
      <c r="N10">
        <v>4163</v>
      </c>
      <c r="O10" s="2">
        <f>Table2[[#This Row],[TIMES]]/$P$1</f>
        <v>9.6411268284097122E-3</v>
      </c>
      <c r="R10" t="s">
        <v>1154</v>
      </c>
      <c r="S10">
        <v>3927</v>
      </c>
      <c r="T10">
        <f>Table1[[#This Row],[TIMES]]/$U$1</f>
        <v>6.4598059261769362E-3</v>
      </c>
      <c r="W10" s="4" t="s">
        <v>42</v>
      </c>
    </row>
    <row r="11" spans="1:23" x14ac:dyDescent="0.45">
      <c r="A11" t="s">
        <v>44</v>
      </c>
      <c r="B11" t="s">
        <v>45</v>
      </c>
      <c r="F11" t="s">
        <v>58</v>
      </c>
      <c r="G11" t="str">
        <f>VLOOKUP(Table5[[#This Row],[letter pair]], A:B, 2,FALSE)</f>
        <v>בני בנה בננה</v>
      </c>
      <c r="H11">
        <f>IFERROR(VLOOKUP(Table5[[#This Row],[letter pair]],M:O,3,FALSE),0)</f>
        <v>9.620283652465516E-3</v>
      </c>
      <c r="I11">
        <f>IFERROR(VLOOKUP(Table5[[#This Row],[letter pair]],R:T,3,FALSE),0)</f>
        <v>2.8293522263876576E-3</v>
      </c>
      <c r="J11">
        <f>MAX(Table5[[#This Row],[EDGES]],Table5[[#This Row],[CORNER]])</f>
        <v>9.620283652465516E-3</v>
      </c>
      <c r="M11" t="s">
        <v>58</v>
      </c>
      <c r="N11">
        <v>4154</v>
      </c>
      <c r="O11" s="2">
        <f>Table2[[#This Row],[TIMES]]/$P$1</f>
        <v>9.620283652465516E-3</v>
      </c>
      <c r="R11" t="s">
        <v>1194</v>
      </c>
      <c r="S11">
        <v>3886</v>
      </c>
      <c r="T11">
        <f>Table1[[#This Row],[TIMES]]/$U$1</f>
        <v>6.3923620649665334E-3</v>
      </c>
      <c r="W11" s="3" t="s">
        <v>46</v>
      </c>
    </row>
    <row r="12" spans="1:23" x14ac:dyDescent="0.45">
      <c r="A12" t="s">
        <v>48</v>
      </c>
      <c r="B12" t="s">
        <v>49</v>
      </c>
      <c r="F12" t="s">
        <v>34</v>
      </c>
      <c r="G12" t="str">
        <f>VLOOKUP(Table5[[#This Row],[letter pair]], A:B, 2,FALSE)</f>
        <v>ליזה לזר לזניה</v>
      </c>
      <c r="H12">
        <f>IFERROR(VLOOKUP(Table5[[#This Row],[letter pair]],M:O,3,FALSE),0)</f>
        <v>9.5855450258918555E-3</v>
      </c>
      <c r="I12">
        <f>IFERROR(VLOOKUP(Table5[[#This Row],[letter pair]],R:T,3,FALSE),0)</f>
        <v>1.8341440304780454E-3</v>
      </c>
      <c r="J12">
        <f>MAX(Table5[[#This Row],[EDGES]],Table5[[#This Row],[CORNER]])</f>
        <v>9.5855450258918555E-3</v>
      </c>
      <c r="M12" t="s">
        <v>34</v>
      </c>
      <c r="N12">
        <v>4139</v>
      </c>
      <c r="O12" s="2">
        <f>Table2[[#This Row],[TIMES]]/$P$1</f>
        <v>9.5855450258918555E-3</v>
      </c>
      <c r="R12" t="s">
        <v>133</v>
      </c>
      <c r="S12">
        <v>3855</v>
      </c>
      <c r="T12">
        <f>Table1[[#This Row],[TIMES]]/$U$1</f>
        <v>6.3413679260025694E-3</v>
      </c>
      <c r="W12" s="4" t="s">
        <v>50</v>
      </c>
    </row>
    <row r="13" spans="1:23" x14ac:dyDescent="0.45">
      <c r="A13" t="s">
        <v>52</v>
      </c>
      <c r="B13" t="s">
        <v>53</v>
      </c>
      <c r="F13" t="s">
        <v>17</v>
      </c>
      <c r="G13" t="str">
        <f>VLOOKUP(Table5[[#This Row],[letter pair]], A:B, 2,FALSE)</f>
        <v>נינט נינרה (דפקה על משהו שוב ושוב) ננו (אייפוד)</v>
      </c>
      <c r="H13">
        <f>IFERROR(VLOOKUP(Table5[[#This Row],[letter pair]],M:O,3,FALSE),0)</f>
        <v>9.5832291174536132E-3</v>
      </c>
      <c r="I13">
        <f>IFERROR(VLOOKUP(Table5[[#This Row],[letter pair]],R:T,3,FALSE),0)</f>
        <v>0</v>
      </c>
      <c r="J13">
        <f>MAX(Table5[[#This Row],[EDGES]],Table5[[#This Row],[CORNER]])</f>
        <v>9.5832291174536132E-3</v>
      </c>
      <c r="M13" t="s">
        <v>17</v>
      </c>
      <c r="N13">
        <v>4138</v>
      </c>
      <c r="O13" s="2">
        <f>Table2[[#This Row],[TIMES]]/$P$1</f>
        <v>9.5832291174536132E-3</v>
      </c>
      <c r="R13" t="s">
        <v>539</v>
      </c>
      <c r="S13">
        <v>3815</v>
      </c>
      <c r="T13">
        <f>Table1[[#This Row],[TIMES]]/$U$1</f>
        <v>6.2755690370168097E-3</v>
      </c>
      <c r="W13" s="3" t="s">
        <v>54</v>
      </c>
    </row>
    <row r="14" spans="1:23" x14ac:dyDescent="0.45">
      <c r="A14" t="s">
        <v>56</v>
      </c>
      <c r="B14" t="s">
        <v>57</v>
      </c>
      <c r="F14" t="s">
        <v>65</v>
      </c>
      <c r="G14" t="str">
        <f>VLOOKUP(Table5[[#This Row],[letter pair]], A:B, 2,FALSE)</f>
        <v>רשיד רשם רשת</v>
      </c>
      <c r="H14">
        <f>IFERROR(VLOOKUP(Table5[[#This Row],[letter pair]],M:O,3,FALSE),0)</f>
        <v>9.5091200474298043E-3</v>
      </c>
      <c r="I14">
        <f>IFERROR(VLOOKUP(Table5[[#This Row],[letter pair]],R:T,3,FALSE),0)</f>
        <v>1.9311973917320406E-3</v>
      </c>
      <c r="J14">
        <f>MAX(Table5[[#This Row],[EDGES]],Table5[[#This Row],[CORNER]])</f>
        <v>9.5091200474298043E-3</v>
      </c>
      <c r="M14" t="s">
        <v>65</v>
      </c>
      <c r="N14">
        <v>4106</v>
      </c>
      <c r="O14" s="2">
        <f>Table2[[#This Row],[TIMES]]/$P$1</f>
        <v>9.5091200474298043E-3</v>
      </c>
      <c r="R14" t="s">
        <v>16</v>
      </c>
      <c r="S14">
        <v>3747</v>
      </c>
      <c r="T14">
        <f>Table1[[#This Row],[TIMES]]/$U$1</f>
        <v>6.1637109257410188E-3</v>
      </c>
      <c r="W14" s="4" t="s">
        <v>58</v>
      </c>
    </row>
    <row r="15" spans="1:23" x14ac:dyDescent="0.45">
      <c r="A15" t="s">
        <v>60</v>
      </c>
      <c r="B15" t="s">
        <v>61</v>
      </c>
      <c r="F15" t="s">
        <v>38</v>
      </c>
      <c r="G15" t="str">
        <f>VLOOKUP(Table5[[#This Row],[letter pair]], A:B, 2,FALSE)</f>
        <v>עתליה עתר עתיקות</v>
      </c>
      <c r="H15">
        <f>IFERROR(VLOOKUP(Table5[[#This Row],[letter pair]],M:O,3,FALSE),0)</f>
        <v>9.5021723221150722E-3</v>
      </c>
      <c r="I15">
        <f>IFERROR(VLOOKUP(Table5[[#This Row],[letter pair]],R:T,3,FALSE),0)</f>
        <v>1.6795166413615106E-3</v>
      </c>
      <c r="J15">
        <f>MAX(Table5[[#This Row],[EDGES]],Table5[[#This Row],[CORNER]])</f>
        <v>9.5021723221150722E-3</v>
      </c>
      <c r="M15" t="s">
        <v>38</v>
      </c>
      <c r="N15">
        <v>4103</v>
      </c>
      <c r="O15" s="2">
        <f>Table2[[#This Row],[TIMES]]/$P$1</f>
        <v>9.5021723221150722E-3</v>
      </c>
      <c r="R15" t="s">
        <v>20</v>
      </c>
      <c r="S15">
        <v>3533</v>
      </c>
      <c r="T15">
        <f>Table1[[#This Row],[TIMES]]/$U$1</f>
        <v>5.8116868696672054E-3</v>
      </c>
      <c r="W15" s="3" t="s">
        <v>62</v>
      </c>
    </row>
    <row r="16" spans="1:23" x14ac:dyDescent="0.45">
      <c r="A16" t="s">
        <v>63</v>
      </c>
      <c r="B16" t="s">
        <v>64</v>
      </c>
      <c r="F16" t="s">
        <v>30</v>
      </c>
      <c r="G16" t="str">
        <f>VLOOKUP(Table5[[#This Row],[letter pair]], A:B, 2,FALSE)</f>
        <v>חקאני אביב חקר חקי</v>
      </c>
      <c r="H16">
        <f>IFERROR(VLOOKUP(Table5[[#This Row],[letter pair]],M:O,3,FALSE),0)</f>
        <v>9.3562700905057018E-3</v>
      </c>
      <c r="I16">
        <f>IFERROR(VLOOKUP(Table5[[#This Row],[letter pair]],R:T,3,FALSE),0)</f>
        <v>1.8341440304780454E-3</v>
      </c>
      <c r="J16">
        <f>MAX(Table5[[#This Row],[EDGES]],Table5[[#This Row],[CORNER]])</f>
        <v>9.3562700905057018E-3</v>
      </c>
      <c r="M16" t="s">
        <v>30</v>
      </c>
      <c r="N16">
        <v>4040</v>
      </c>
      <c r="O16" s="2">
        <f>Table2[[#This Row],[TIMES]]/$P$1</f>
        <v>9.3562700905057018E-3</v>
      </c>
      <c r="R16" t="s">
        <v>22</v>
      </c>
      <c r="S16">
        <v>2845</v>
      </c>
      <c r="T16">
        <f>Table1[[#This Row],[TIMES]]/$U$1</f>
        <v>4.6799459791121425E-3</v>
      </c>
      <c r="W16" s="4" t="s">
        <v>67</v>
      </c>
    </row>
    <row r="17" spans="1:23" x14ac:dyDescent="0.45">
      <c r="A17" t="s">
        <v>68</v>
      </c>
      <c r="B17" t="s">
        <v>69</v>
      </c>
      <c r="F17" t="s">
        <v>42</v>
      </c>
      <c r="G17" t="str">
        <f>VLOOKUP(Table5[[#This Row],[letter pair]], A:B, 2,FALSE)</f>
        <v>בופון ביפר(איפר כמו סיגריה) בפלה</v>
      </c>
      <c r="H17">
        <f>IFERROR(VLOOKUP(Table5[[#This Row],[letter pair]],M:O,3,FALSE),0)</f>
        <v>9.3470064567527256E-3</v>
      </c>
      <c r="I17">
        <f>IFERROR(VLOOKUP(Table5[[#This Row],[letter pair]],R:T,3,FALSE),0)</f>
        <v>2.7355888095829503E-3</v>
      </c>
      <c r="J17">
        <f>MAX(Table5[[#This Row],[EDGES]],Table5[[#This Row],[CORNER]])</f>
        <v>9.3470064567527256E-3</v>
      </c>
      <c r="M17" t="s">
        <v>42</v>
      </c>
      <c r="N17">
        <v>4036</v>
      </c>
      <c r="O17" s="2">
        <f>Table2[[#This Row],[TIMES]]/$P$1</f>
        <v>9.3470064567527256E-3</v>
      </c>
      <c r="R17" t="s">
        <v>25</v>
      </c>
      <c r="S17">
        <v>2804</v>
      </c>
      <c r="T17">
        <f>Table1[[#This Row],[TIMES]]/$U$1</f>
        <v>4.6125021179017388E-3</v>
      </c>
      <c r="W17" s="3" t="s">
        <v>65</v>
      </c>
    </row>
    <row r="18" spans="1:23" x14ac:dyDescent="0.45">
      <c r="A18" t="s">
        <v>71</v>
      </c>
      <c r="B18" t="s">
        <v>72</v>
      </c>
      <c r="F18" t="s">
        <v>27</v>
      </c>
      <c r="G18" t="str">
        <f>VLOOKUP(Table5[[#This Row],[letter pair]], A:B, 2,FALSE)</f>
        <v>עכבי (איש עם קובייה שחורה עליו) עיכב עכוז</v>
      </c>
      <c r="H18">
        <f>IFERROR(VLOOKUP(Table5[[#This Row],[letter pair]],M:O,3,FALSE),0)</f>
        <v>9.2335269432787699E-3</v>
      </c>
      <c r="I18">
        <f>IFERROR(VLOOKUP(Table5[[#This Row],[letter pair]],R:T,3,FALSE),0)</f>
        <v>1.3307825297369854E-3</v>
      </c>
      <c r="J18">
        <f>MAX(Table5[[#This Row],[EDGES]],Table5[[#This Row],[CORNER]])</f>
        <v>9.2335269432787699E-3</v>
      </c>
      <c r="M18" t="s">
        <v>27</v>
      </c>
      <c r="N18">
        <v>3987</v>
      </c>
      <c r="O18" s="2">
        <f>Table2[[#This Row],[TIMES]]/$P$1</f>
        <v>9.2335269432787699E-3</v>
      </c>
      <c r="R18" t="s">
        <v>39</v>
      </c>
      <c r="S18">
        <v>2532</v>
      </c>
      <c r="T18">
        <f>Table1[[#This Row],[TIMES]]/$U$1</f>
        <v>4.1650696727985751E-3</v>
      </c>
      <c r="W18" s="4" t="s">
        <v>10</v>
      </c>
    </row>
    <row r="19" spans="1:23" x14ac:dyDescent="0.45">
      <c r="A19" t="s">
        <v>9</v>
      </c>
      <c r="B19" t="s">
        <v>73</v>
      </c>
      <c r="F19" t="s">
        <v>10</v>
      </c>
      <c r="G19" t="str">
        <f>VLOOKUP(Table5[[#This Row],[letter pair]], A:B, 2,FALSE)</f>
        <v>אארון איאד (אידה) אואם (מעדן ורוד)</v>
      </c>
      <c r="H19">
        <f>IFERROR(VLOOKUP(Table5[[#This Row],[letter pair]],M:O,3,FALSE),0)</f>
        <v>8.934774754745297E-3</v>
      </c>
      <c r="I19">
        <f>IFERROR(VLOOKUP(Table5[[#This Row],[letter pair]],R:T,3,FALSE),0)</f>
        <v>0</v>
      </c>
      <c r="J19">
        <f>MAX(Table5[[#This Row],[EDGES]],Table5[[#This Row],[CORNER]])</f>
        <v>8.934774754745297E-3</v>
      </c>
      <c r="M19" t="s">
        <v>10</v>
      </c>
      <c r="N19">
        <v>3858</v>
      </c>
      <c r="O19" s="2">
        <f>Table2[[#This Row],[TIMES]]/$P$1</f>
        <v>8.934774754745297E-3</v>
      </c>
      <c r="R19" t="s">
        <v>31</v>
      </c>
      <c r="S19">
        <v>2443</v>
      </c>
      <c r="T19">
        <f>Table1[[#This Row],[TIMES]]/$U$1</f>
        <v>4.0186671448052599E-3</v>
      </c>
      <c r="W19" s="3" t="s">
        <v>74</v>
      </c>
    </row>
    <row r="20" spans="1:23" x14ac:dyDescent="0.45">
      <c r="A20" t="s">
        <v>76</v>
      </c>
      <c r="B20" t="s">
        <v>77</v>
      </c>
      <c r="F20" t="s">
        <v>78</v>
      </c>
      <c r="G20" t="str">
        <f>VLOOKUP(Table5[[#This Row],[letter pair]], A:B, 2,FALSE)</f>
        <v>ציצמן (איש עם ציצית) ציצק (שם בקופסה) ציצי</v>
      </c>
      <c r="H20">
        <f>IFERROR(VLOOKUP(Table5[[#This Row],[letter pair]],M:O,3,FALSE),0)</f>
        <v>8.5711771299409913E-3</v>
      </c>
      <c r="I20">
        <f>IFERROR(VLOOKUP(Table5[[#This Row],[letter pair]],R:T,3,FALSE),0)</f>
        <v>0</v>
      </c>
      <c r="J20">
        <f>MAX(Table5[[#This Row],[EDGES]],Table5[[#This Row],[CORNER]])</f>
        <v>8.5711771299409913E-3</v>
      </c>
      <c r="M20" t="s">
        <v>78</v>
      </c>
      <c r="N20">
        <v>3701</v>
      </c>
      <c r="O20" s="2">
        <f>Table2[[#This Row],[TIMES]]/$P$1</f>
        <v>8.5711771299409913E-3</v>
      </c>
      <c r="R20" t="s">
        <v>43</v>
      </c>
      <c r="S20">
        <v>2437</v>
      </c>
      <c r="T20">
        <f>Table1[[#This Row],[TIMES]]/$U$1</f>
        <v>4.008797311457396E-3</v>
      </c>
      <c r="W20" s="4" t="s">
        <v>78</v>
      </c>
    </row>
    <row r="21" spans="1:23" x14ac:dyDescent="0.45">
      <c r="A21" t="s">
        <v>80</v>
      </c>
      <c r="B21" t="s">
        <v>81</v>
      </c>
      <c r="F21" t="s">
        <v>74</v>
      </c>
      <c r="G21" t="str">
        <f>VLOOKUP(Table5[[#This Row],[letter pair]], A:B, 2,FALSE)</f>
        <v>ה' היהל (עשה הייל) הוהא (חרב יפניתת)</v>
      </c>
      <c r="H21">
        <f>IFERROR(VLOOKUP(Table5[[#This Row],[letter pair]],M:O,3,FALSE),0)</f>
        <v>8.5248589611761107E-3</v>
      </c>
      <c r="I21">
        <f>IFERROR(VLOOKUP(Table5[[#This Row],[letter pair]],R:T,3,FALSE),0)</f>
        <v>0</v>
      </c>
      <c r="J21">
        <f>MAX(Table5[[#This Row],[EDGES]],Table5[[#This Row],[CORNER]])</f>
        <v>8.5248589611761107E-3</v>
      </c>
      <c r="M21" t="s">
        <v>74</v>
      </c>
      <c r="N21">
        <v>3681</v>
      </c>
      <c r="O21" s="2">
        <f>Table2[[#This Row],[TIMES]]/$P$1</f>
        <v>8.5248589611761107E-3</v>
      </c>
      <c r="R21" t="s">
        <v>82</v>
      </c>
      <c r="S21">
        <v>2427</v>
      </c>
      <c r="T21">
        <f>Table1[[#This Row],[TIMES]]/$U$1</f>
        <v>3.9923475892109563E-3</v>
      </c>
      <c r="W21" s="3" t="s">
        <v>12</v>
      </c>
    </row>
    <row r="22" spans="1:23" x14ac:dyDescent="0.45">
      <c r="A22" t="s">
        <v>83</v>
      </c>
      <c r="B22" t="s">
        <v>84</v>
      </c>
      <c r="F22" t="s">
        <v>12</v>
      </c>
      <c r="G22" t="str">
        <f>VLOOKUP(Table5[[#This Row],[letter pair]], A:B, 2,FALSE)</f>
        <v>בארי ביאר באולינג</v>
      </c>
      <c r="H22">
        <f>IFERROR(VLOOKUP(Table5[[#This Row],[letter pair]],M:O,3,FALSE),0)</f>
        <v>8.0292545553918987E-3</v>
      </c>
      <c r="I22">
        <f>IFERROR(VLOOKUP(Table5[[#This Row],[letter pair]],R:T,3,FALSE),0)</f>
        <v>8.2709203455099654E-3</v>
      </c>
      <c r="J22">
        <f>MAX(Table5[[#This Row],[EDGES]],Table5[[#This Row],[CORNER]])</f>
        <v>8.2709203455099654E-3</v>
      </c>
      <c r="M22" t="s">
        <v>12</v>
      </c>
      <c r="N22">
        <v>3467</v>
      </c>
      <c r="O22" s="2">
        <f>Table2[[#This Row],[TIMES]]/$P$1</f>
        <v>8.0292545553918987E-3</v>
      </c>
      <c r="R22" t="s">
        <v>55</v>
      </c>
      <c r="S22">
        <v>2423</v>
      </c>
      <c r="T22">
        <f>Table1[[#This Row],[TIMES]]/$U$1</f>
        <v>3.9857677003123804E-3</v>
      </c>
      <c r="W22" s="4" t="s">
        <v>85</v>
      </c>
    </row>
    <row r="23" spans="1:23" x14ac:dyDescent="0.45">
      <c r="A23" t="s">
        <v>87</v>
      </c>
      <c r="B23" t="s">
        <v>88</v>
      </c>
      <c r="F23" t="s">
        <v>677</v>
      </c>
      <c r="G23" t="str">
        <f>VLOOKUP(Table5[[#This Row],[letter pair]], A:B, 2,FALSE)</f>
        <v>רן רינדר רנטגן</v>
      </c>
      <c r="H23">
        <f>IFERROR(VLOOKUP(Table5[[#This Row],[letter pair]],M:O,3,FALSE),0)</f>
        <v>1.8272517577745046E-3</v>
      </c>
      <c r="I23">
        <f>IFERROR(VLOOKUP(Table5[[#This Row],[letter pair]],R:T,3,FALSE),0)</f>
        <v>6.6785872320545871E-3</v>
      </c>
      <c r="J23">
        <f>MAX(Table5[[#This Row],[EDGES]],Table5[[#This Row],[CORNER]])</f>
        <v>6.6785872320545871E-3</v>
      </c>
      <c r="M23" t="s">
        <v>93</v>
      </c>
      <c r="N23">
        <v>2870</v>
      </c>
      <c r="O23" s="2">
        <f>Table2[[#This Row],[TIMES]]/$P$1</f>
        <v>6.6466572177602389E-3</v>
      </c>
      <c r="R23" t="s">
        <v>1136</v>
      </c>
      <c r="S23">
        <v>2409</v>
      </c>
      <c r="T23">
        <f>Table1[[#This Row],[TIMES]]/$U$1</f>
        <v>3.9627380891673648E-3</v>
      </c>
      <c r="W23" s="3" t="s">
        <v>89</v>
      </c>
    </row>
    <row r="24" spans="1:23" x14ac:dyDescent="0.45">
      <c r="A24" t="s">
        <v>91</v>
      </c>
      <c r="B24" t="s">
        <v>92</v>
      </c>
      <c r="F24" t="s">
        <v>93</v>
      </c>
      <c r="G24" t="str">
        <f>VLOOKUP(Table5[[#This Row],[letter pair]], A:B, 2,FALSE)</f>
        <v>ויויאן ויווד וו</v>
      </c>
      <c r="H24">
        <f>IFERROR(VLOOKUP(Table5[[#This Row],[letter pair]],M:O,3,FALSE),0)</f>
        <v>6.6466572177602389E-3</v>
      </c>
      <c r="I24">
        <f>IFERROR(VLOOKUP(Table5[[#This Row],[letter pair]],R:T,3,FALSE),0)</f>
        <v>0</v>
      </c>
      <c r="J24">
        <f>MAX(Table5[[#This Row],[EDGES]],Table5[[#This Row],[CORNER]])</f>
        <v>6.6466572177602389E-3</v>
      </c>
      <c r="M24" t="s">
        <v>89</v>
      </c>
      <c r="N24">
        <v>2832</v>
      </c>
      <c r="O24" s="2">
        <f>Table2[[#This Row],[TIMES]]/$P$1</f>
        <v>6.5586526971069675E-3</v>
      </c>
      <c r="R24" t="s">
        <v>1184</v>
      </c>
      <c r="S24">
        <v>2402</v>
      </c>
      <c r="T24">
        <f>Table1[[#This Row],[TIMES]]/$U$1</f>
        <v>3.9512232835948562E-3</v>
      </c>
      <c r="W24" s="4" t="s">
        <v>93</v>
      </c>
    </row>
    <row r="25" spans="1:23" x14ac:dyDescent="0.45">
      <c r="A25" t="s">
        <v>95</v>
      </c>
      <c r="B25" t="s">
        <v>96</v>
      </c>
      <c r="F25" t="s">
        <v>71</v>
      </c>
      <c r="G25" t="str">
        <f>VLOOKUP(Table5[[#This Row],[letter pair]], A:B, 2,FALSE)</f>
        <v>אפי אפה אפרוח</v>
      </c>
      <c r="H25">
        <f>IFERROR(VLOOKUP(Table5[[#This Row],[letter pair]],M:O,3,FALSE),0)</f>
        <v>1.8341994830892365E-3</v>
      </c>
      <c r="I25">
        <f>IFERROR(VLOOKUP(Table5[[#This Row],[letter pair]],R:T,3,FALSE),0)</f>
        <v>6.6127883430688273E-3</v>
      </c>
      <c r="J25">
        <f>MAX(Table5[[#This Row],[EDGES]],Table5[[#This Row],[CORNER]])</f>
        <v>6.6127883430688273E-3</v>
      </c>
      <c r="M25" t="s">
        <v>85</v>
      </c>
      <c r="N25">
        <v>2818</v>
      </c>
      <c r="O25" s="2">
        <f>Table2[[#This Row],[TIMES]]/$P$1</f>
        <v>6.5262299789715511E-3</v>
      </c>
      <c r="R25" t="s">
        <v>59</v>
      </c>
      <c r="S25">
        <v>2399</v>
      </c>
      <c r="T25">
        <f>Table1[[#This Row],[TIMES]]/$U$1</f>
        <v>3.9462883669209243E-3</v>
      </c>
      <c r="W25" s="3" t="s">
        <v>20</v>
      </c>
    </row>
    <row r="26" spans="1:23" x14ac:dyDescent="0.45">
      <c r="A26" t="s">
        <v>12</v>
      </c>
      <c r="B26" t="s">
        <v>98</v>
      </c>
      <c r="F26" t="s">
        <v>774</v>
      </c>
      <c r="G26" t="str">
        <f>VLOOKUP(Table5[[#This Row],[letter pair]], A:B, 2,FALSE)</f>
        <v>שקד שקל שק</v>
      </c>
      <c r="H26">
        <f>IFERROR(VLOOKUP(Table5[[#This Row],[letter pair]],M:O,3,FALSE),0)</f>
        <v>1.6651381670974256E-3</v>
      </c>
      <c r="I26">
        <f>IFERROR(VLOOKUP(Table5[[#This Row],[letter pair]],R:T,3,FALSE),0)</f>
        <v>6.6062084541702515E-3</v>
      </c>
      <c r="J26">
        <f>MAX(Table5[[#This Row],[EDGES]],Table5[[#This Row],[CORNER]])</f>
        <v>6.6062084541702515E-3</v>
      </c>
      <c r="M26" t="s">
        <v>20</v>
      </c>
      <c r="N26">
        <v>2612</v>
      </c>
      <c r="O26" s="2">
        <f>Table2[[#This Row],[TIMES]]/$P$1</f>
        <v>6.0491528406932905E-3</v>
      </c>
      <c r="R26" t="s">
        <v>51</v>
      </c>
      <c r="S26">
        <v>2384</v>
      </c>
      <c r="T26">
        <f>Table1[[#This Row],[TIMES]]/$U$1</f>
        <v>3.9216137835512647E-3</v>
      </c>
      <c r="W26" s="4" t="s">
        <v>99</v>
      </c>
    </row>
    <row r="27" spans="1:23" x14ac:dyDescent="0.45">
      <c r="A27" t="s">
        <v>50</v>
      </c>
      <c r="B27" t="s">
        <v>101</v>
      </c>
      <c r="F27" t="s">
        <v>884</v>
      </c>
      <c r="G27" t="str">
        <f>VLOOKUP(Table5[[#This Row],[letter pair]], A:B, 2,FALSE)</f>
        <v>תסי תיסס תסריט</v>
      </c>
      <c r="H27">
        <f>IFERROR(VLOOKUP(Table5[[#This Row],[letter pair]],M:O,3,FALSE),0)</f>
        <v>1.3339632604285358E-3</v>
      </c>
      <c r="I27">
        <f>IFERROR(VLOOKUP(Table5[[#This Row],[letter pair]],R:T,3,FALSE),0)</f>
        <v>6.5601492318802194E-3</v>
      </c>
      <c r="J27">
        <f>MAX(Table5[[#This Row],[EDGES]],Table5[[#This Row],[CORNER]])</f>
        <v>6.5601492318802194E-3</v>
      </c>
      <c r="M27" t="s">
        <v>102</v>
      </c>
      <c r="N27">
        <v>2290</v>
      </c>
      <c r="O27" s="2">
        <f>Table2[[#This Row],[TIMES]]/$P$1</f>
        <v>5.3034303235787268E-3</v>
      </c>
      <c r="R27" t="s">
        <v>66</v>
      </c>
      <c r="S27">
        <v>2382</v>
      </c>
      <c r="T27">
        <f>Table1[[#This Row],[TIMES]]/$U$1</f>
        <v>3.9183238391019767E-3</v>
      </c>
      <c r="W27" s="3" t="s">
        <v>102</v>
      </c>
    </row>
    <row r="28" spans="1:23" x14ac:dyDescent="0.45">
      <c r="A28" t="s">
        <v>104</v>
      </c>
      <c r="B28" t="s">
        <v>105</v>
      </c>
      <c r="F28" t="s">
        <v>89</v>
      </c>
      <c r="G28" t="str">
        <f>VLOOKUP(Table5[[#This Row],[letter pair]], A:B, 2,FALSE)</f>
        <v>דדי דידה דוד</v>
      </c>
      <c r="H28">
        <f>IFERROR(VLOOKUP(Table5[[#This Row],[letter pair]],M:O,3,FALSE),0)</f>
        <v>6.5586526971069675E-3</v>
      </c>
      <c r="I28">
        <f>IFERROR(VLOOKUP(Table5[[#This Row],[letter pair]],R:T,3,FALSE),0)</f>
        <v>0</v>
      </c>
      <c r="J28">
        <f>MAX(Table5[[#This Row],[EDGES]],Table5[[#This Row],[CORNER]])</f>
        <v>6.5586526971069675E-3</v>
      </c>
      <c r="M28" t="s">
        <v>99</v>
      </c>
      <c r="N28">
        <v>2231</v>
      </c>
      <c r="O28" s="2">
        <f>Table2[[#This Row],[TIMES]]/$P$1</f>
        <v>5.1667917257223316E-3</v>
      </c>
      <c r="R28" t="s">
        <v>75</v>
      </c>
      <c r="S28">
        <v>2362</v>
      </c>
      <c r="T28">
        <f>Table1[[#This Row],[TIMES]]/$U$1</f>
        <v>3.8854243946090969E-3</v>
      </c>
      <c r="W28" s="4" t="s">
        <v>106</v>
      </c>
    </row>
    <row r="29" spans="1:23" x14ac:dyDescent="0.45">
      <c r="A29" t="s">
        <v>20</v>
      </c>
      <c r="B29" t="s">
        <v>108</v>
      </c>
      <c r="F29" t="s">
        <v>929</v>
      </c>
      <c r="G29" t="str">
        <f>VLOOKUP(Table5[[#This Row],[letter pair]], A:B, 2,FALSE)</f>
        <v>צח צחצח ציח</v>
      </c>
      <c r="H29">
        <f>IFERROR(VLOOKUP(Table5[[#This Row],[letter pair]],M:O,3,FALSE),0)</f>
        <v>1.3825973376316593E-3</v>
      </c>
      <c r="I29">
        <f>IFERROR(VLOOKUP(Table5[[#This Row],[letter pair]],R:T,3,FALSE),0)</f>
        <v>6.5552143152062875E-3</v>
      </c>
      <c r="J29">
        <f>MAX(Table5[[#This Row],[EDGES]],Table5[[#This Row],[CORNER]])</f>
        <v>6.5552143152062875E-3</v>
      </c>
      <c r="M29" t="s">
        <v>114</v>
      </c>
      <c r="N29">
        <v>2207</v>
      </c>
      <c r="O29" s="2">
        <f>Table2[[#This Row],[TIMES]]/$P$1</f>
        <v>5.1112099232044758E-3</v>
      </c>
      <c r="R29" t="s">
        <v>47</v>
      </c>
      <c r="S29">
        <v>2359</v>
      </c>
      <c r="T29">
        <f>Table1[[#This Row],[TIMES]]/$U$1</f>
        <v>3.880489477935165E-3</v>
      </c>
      <c r="W29" s="3" t="s">
        <v>110</v>
      </c>
    </row>
    <row r="30" spans="1:23" x14ac:dyDescent="0.45">
      <c r="A30" t="s">
        <v>111</v>
      </c>
      <c r="B30" t="s">
        <v>112</v>
      </c>
      <c r="F30" t="s">
        <v>238</v>
      </c>
      <c r="G30" t="str">
        <f>VLOOKUP(Table5[[#This Row],[letter pair]], A:B, 2,FALSE)</f>
        <v>דהאן (יוסי) דהר דה (שטיח לבן)</v>
      </c>
      <c r="H30">
        <f>IFERROR(VLOOKUP(Table5[[#This Row],[letter pair]],M:O,3,FALSE),0)</f>
        <v>1.6327154489620098E-3</v>
      </c>
      <c r="I30">
        <f>IFERROR(VLOOKUP(Table5[[#This Row],[letter pair]],R:T,3,FALSE),0)</f>
        <v>6.5453444818584236E-3</v>
      </c>
      <c r="J30">
        <f>MAX(Table5[[#This Row],[EDGES]],Table5[[#This Row],[CORNER]])</f>
        <v>6.5453444818584236E-3</v>
      </c>
      <c r="M30" t="s">
        <v>110</v>
      </c>
      <c r="N30">
        <v>2181</v>
      </c>
      <c r="O30" s="2">
        <f>Table2[[#This Row],[TIMES]]/$P$1</f>
        <v>5.0509963038101327E-3</v>
      </c>
      <c r="R30" t="s">
        <v>14</v>
      </c>
      <c r="S30">
        <v>2353</v>
      </c>
      <c r="T30">
        <f>Table1[[#This Row],[TIMES]]/$U$1</f>
        <v>3.8706196445873011E-3</v>
      </c>
      <c r="W30" s="4" t="s">
        <v>114</v>
      </c>
    </row>
    <row r="31" spans="1:23" x14ac:dyDescent="0.45">
      <c r="A31" t="s">
        <v>115</v>
      </c>
      <c r="B31" t="s">
        <v>116</v>
      </c>
      <c r="F31" t="s">
        <v>678</v>
      </c>
      <c r="G31" t="str">
        <f>VLOOKUP(Table5[[#This Row],[letter pair]], A:B, 2,FALSE)</f>
        <v>יעל ייער יער</v>
      </c>
      <c r="H31">
        <f>IFERROR(VLOOKUP(Table5[[#This Row],[letter pair]],M:O,3,FALSE),0)</f>
        <v>0</v>
      </c>
      <c r="I31">
        <f>IFERROR(VLOOKUP(Table5[[#This Row],[letter pair]],R:T,3,FALSE),0)</f>
        <v>6.5305397318366279E-3</v>
      </c>
      <c r="J31">
        <f>MAX(Table5[[#This Row],[EDGES]],Table5[[#This Row],[CORNER]])</f>
        <v>6.5305397318366279E-3</v>
      </c>
      <c r="M31" t="s">
        <v>118</v>
      </c>
      <c r="N31">
        <v>2097</v>
      </c>
      <c r="O31" s="2">
        <f>Table2[[#This Row],[TIMES]]/$P$1</f>
        <v>4.8564599949976377E-3</v>
      </c>
      <c r="R31" t="s">
        <v>100</v>
      </c>
      <c r="S31">
        <v>2299</v>
      </c>
      <c r="T31">
        <f>Table1[[#This Row],[TIMES]]/$U$1</f>
        <v>3.7817911444565258E-3</v>
      </c>
      <c r="W31" s="3" t="s">
        <v>118</v>
      </c>
    </row>
    <row r="32" spans="1:23" x14ac:dyDescent="0.45">
      <c r="A32" t="s">
        <v>119</v>
      </c>
      <c r="B32" t="s">
        <v>120</v>
      </c>
      <c r="F32" t="s">
        <v>85</v>
      </c>
      <c r="G32" t="str">
        <f>VLOOKUP(Table5[[#This Row],[letter pair]], A:B, 2,FALSE)</f>
        <v>טיטי (איינהו) טיטי (שפכה טיט) טיטאניק</v>
      </c>
      <c r="H32">
        <f>IFERROR(VLOOKUP(Table5[[#This Row],[letter pair]],M:O,3,FALSE),0)</f>
        <v>6.5262299789715511E-3</v>
      </c>
      <c r="I32">
        <f>IFERROR(VLOOKUP(Table5[[#This Row],[letter pair]],R:T,3,FALSE),0)</f>
        <v>0</v>
      </c>
      <c r="J32">
        <f>MAX(Table5[[#This Row],[EDGES]],Table5[[#This Row],[CORNER]])</f>
        <v>6.5262299789715511E-3</v>
      </c>
      <c r="M32" t="s">
        <v>106</v>
      </c>
      <c r="N32">
        <v>2075</v>
      </c>
      <c r="O32" s="2">
        <f>Table2[[#This Row],[TIMES]]/$P$1</f>
        <v>4.8055100093562699E-3</v>
      </c>
      <c r="R32" t="s">
        <v>97</v>
      </c>
      <c r="S32">
        <v>2294</v>
      </c>
      <c r="T32">
        <f>Table1[[#This Row],[TIMES]]/$U$1</f>
        <v>3.7735662833333059E-3</v>
      </c>
      <c r="W32" s="4" t="s">
        <v>22</v>
      </c>
    </row>
    <row r="33" spans="1:23" x14ac:dyDescent="0.45">
      <c r="A33" t="s">
        <v>122</v>
      </c>
      <c r="B33" t="s">
        <v>123</v>
      </c>
      <c r="F33" t="s">
        <v>1154</v>
      </c>
      <c r="G33" t="str">
        <f>VLOOKUP(Table5[[#This Row],[letter pair]], A:B, 2,FALSE)</f>
        <v>צ'כוב צ'יכל (עטף בדגל צ'כיה) צ'כי</v>
      </c>
      <c r="H33">
        <f>IFERROR(VLOOKUP(Table5[[#This Row],[letter pair]],M:O,3,FALSE),0)</f>
        <v>1.7485108708742091E-3</v>
      </c>
      <c r="I33">
        <f>IFERROR(VLOOKUP(Table5[[#This Row],[letter pair]],R:T,3,FALSE),0)</f>
        <v>6.4598059261769362E-3</v>
      </c>
      <c r="J33">
        <f>MAX(Table5[[#This Row],[EDGES]],Table5[[#This Row],[CORNER]])</f>
        <v>6.4598059261769362E-3</v>
      </c>
      <c r="M33" t="s">
        <v>39</v>
      </c>
      <c r="N33">
        <v>1856</v>
      </c>
      <c r="O33" s="2">
        <f>Table2[[#This Row],[TIMES]]/$P$1</f>
        <v>4.2983260613808369E-3</v>
      </c>
      <c r="R33" t="s">
        <v>94</v>
      </c>
      <c r="S33">
        <v>2286</v>
      </c>
      <c r="T33">
        <f>Table1[[#This Row],[TIMES]]/$U$1</f>
        <v>3.7604065055361542E-3</v>
      </c>
      <c r="W33" s="3" t="s">
        <v>43</v>
      </c>
    </row>
    <row r="34" spans="1:23" x14ac:dyDescent="0.45">
      <c r="A34" t="s">
        <v>125</v>
      </c>
      <c r="B34" t="s">
        <v>126</v>
      </c>
      <c r="F34" t="s">
        <v>1194</v>
      </c>
      <c r="G34" t="str">
        <f>VLOOKUP(Table5[[#This Row],[letter pair]], A:B, 2,FALSE)</f>
        <v>ג'יזל ג'זז (גזר צמר) ג'אז</v>
      </c>
      <c r="H34">
        <f>IFERROR(VLOOKUP(Table5[[#This Row],[letter pair]],M:O,3,FALSE),0)</f>
        <v>1.6188199983325458E-3</v>
      </c>
      <c r="I34">
        <f>IFERROR(VLOOKUP(Table5[[#This Row],[letter pair]],R:T,3,FALSE),0)</f>
        <v>6.3923620649665334E-3</v>
      </c>
      <c r="J34">
        <f>MAX(Table5[[#This Row],[EDGES]],Table5[[#This Row],[CORNER]])</f>
        <v>6.3923620649665334E-3</v>
      </c>
      <c r="M34" t="s">
        <v>22</v>
      </c>
      <c r="N34">
        <v>1819</v>
      </c>
      <c r="O34" s="2">
        <f>Table2[[#This Row],[TIMES]]/$P$1</f>
        <v>4.2126374491658096E-3</v>
      </c>
      <c r="R34" t="s">
        <v>103</v>
      </c>
      <c r="S34">
        <v>2285</v>
      </c>
      <c r="T34">
        <f>Table1[[#This Row],[TIMES]]/$U$1</f>
        <v>3.7587615333115102E-3</v>
      </c>
      <c r="W34" s="4" t="s">
        <v>31</v>
      </c>
    </row>
    <row r="35" spans="1:23" x14ac:dyDescent="0.45">
      <c r="A35" t="s">
        <v>25</v>
      </c>
      <c r="B35" t="s">
        <v>128</v>
      </c>
      <c r="F35" t="s">
        <v>133</v>
      </c>
      <c r="G35" t="str">
        <f>VLOOKUP(Table5[[#This Row],[letter pair]], A:B, 2,FALSE)</f>
        <v>במבי (ילד שמנמן עם סנדלי שורש) בימבקס (עשה ביטבוקס) במבוק</v>
      </c>
      <c r="H35">
        <f>IFERROR(VLOOKUP(Table5[[#This Row],[letter pair]],M:O,3,FALSE),0)</f>
        <v>0</v>
      </c>
      <c r="I35">
        <f>IFERROR(VLOOKUP(Table5[[#This Row],[letter pair]],R:T,3,FALSE),0)</f>
        <v>6.3413679260025694E-3</v>
      </c>
      <c r="J35">
        <f>MAX(Table5[[#This Row],[EDGES]],Table5[[#This Row],[CORNER]])</f>
        <v>6.3413679260025694E-3</v>
      </c>
      <c r="M35" t="s">
        <v>55</v>
      </c>
      <c r="N35">
        <v>1752</v>
      </c>
      <c r="O35" s="2">
        <f>Table2[[#This Row],[TIMES]]/$P$1</f>
        <v>4.057471583803463E-3</v>
      </c>
      <c r="R35" t="s">
        <v>90</v>
      </c>
      <c r="S35">
        <v>2269</v>
      </c>
      <c r="T35">
        <f>Table1[[#This Row],[TIMES]]/$U$1</f>
        <v>3.7324419777172062E-3</v>
      </c>
      <c r="W35" s="3" t="s">
        <v>94</v>
      </c>
    </row>
    <row r="36" spans="1:23" x14ac:dyDescent="0.45">
      <c r="A36" t="s">
        <v>129</v>
      </c>
      <c r="B36" t="s">
        <v>130</v>
      </c>
      <c r="F36" t="s">
        <v>539</v>
      </c>
      <c r="G36" t="str">
        <f>VLOOKUP(Table5[[#This Row],[letter pair]], A:B, 2,FALSE)</f>
        <v>לואי ליווה לוויתן</v>
      </c>
      <c r="H36">
        <f>IFERROR(VLOOKUP(Table5[[#This Row],[letter pair]],M:O,3,FALSE),0)</f>
        <v>1.6674540755356696E-3</v>
      </c>
      <c r="I36">
        <f>IFERROR(VLOOKUP(Table5[[#This Row],[letter pair]],R:T,3,FALSE),0)</f>
        <v>6.2755690370168097E-3</v>
      </c>
      <c r="J36">
        <f>MAX(Table5[[#This Row],[EDGES]],Table5[[#This Row],[CORNER]])</f>
        <v>6.2755690370168097E-3</v>
      </c>
      <c r="M36" t="s">
        <v>109</v>
      </c>
      <c r="N36">
        <v>1744</v>
      </c>
      <c r="O36" s="2">
        <f>Table2[[#This Row],[TIMES]]/$P$1</f>
        <v>4.0389443162975108E-3</v>
      </c>
      <c r="R36" t="s">
        <v>107</v>
      </c>
      <c r="S36">
        <v>2264</v>
      </c>
      <c r="T36">
        <f>Table1[[#This Row],[TIMES]]/$U$1</f>
        <v>3.7242171165939864E-3</v>
      </c>
      <c r="W36" s="4" t="s">
        <v>79</v>
      </c>
    </row>
    <row r="37" spans="1:23" x14ac:dyDescent="0.45">
      <c r="A37" t="s">
        <v>39</v>
      </c>
      <c r="B37" t="s">
        <v>132</v>
      </c>
      <c r="F37" t="s">
        <v>16</v>
      </c>
      <c r="G37" t="str">
        <f>VLOOKUP(Table5[[#This Row],[letter pair]], A:B, 2,FALSE)</f>
        <v>מאיה מיאל(חתך עם גרזן) מאפה</v>
      </c>
      <c r="H37">
        <f>IFERROR(VLOOKUP(Table5[[#This Row],[letter pair]],M:O,3,FALSE),0)</f>
        <v>0</v>
      </c>
      <c r="I37">
        <f>IFERROR(VLOOKUP(Table5[[#This Row],[letter pair]],R:T,3,FALSE),0)</f>
        <v>6.1637109257410188E-3</v>
      </c>
      <c r="J37">
        <f>MAX(Table5[[#This Row],[EDGES]],Table5[[#This Row],[CORNER]])</f>
        <v>6.1637109257410188E-3</v>
      </c>
      <c r="M37" t="s">
        <v>1184</v>
      </c>
      <c r="N37">
        <v>1739</v>
      </c>
      <c r="O37" s="2">
        <f>Table2[[#This Row],[TIMES]]/$P$1</f>
        <v>4.0273647741062906E-3</v>
      </c>
      <c r="R37" t="s">
        <v>79</v>
      </c>
      <c r="S37">
        <v>2255</v>
      </c>
      <c r="T37">
        <f>Table1[[#This Row],[TIMES]]/$U$1</f>
        <v>3.7094123665721906E-3</v>
      </c>
      <c r="W37" s="3" t="s">
        <v>113</v>
      </c>
    </row>
    <row r="38" spans="1:23" x14ac:dyDescent="0.45">
      <c r="A38" t="s">
        <v>133</v>
      </c>
      <c r="B38" t="s">
        <v>134</v>
      </c>
      <c r="F38" t="s">
        <v>20</v>
      </c>
      <c r="G38" t="str">
        <f>VLOOKUP(Table5[[#This Row],[letter pair]], A:B, 2,FALSE)</f>
        <v>בדיר בדק בד</v>
      </c>
      <c r="H38">
        <f>IFERROR(VLOOKUP(Table5[[#This Row],[letter pair]],M:O,3,FALSE),0)</f>
        <v>6.0491528406932905E-3</v>
      </c>
      <c r="I38">
        <f>IFERROR(VLOOKUP(Table5[[#This Row],[letter pair]],R:T,3,FALSE),0)</f>
        <v>5.8116868696672054E-3</v>
      </c>
      <c r="J38">
        <f>MAX(Table5[[#This Row],[EDGES]],Table5[[#This Row],[CORNER]])</f>
        <v>6.0491528406932905E-3</v>
      </c>
      <c r="M38" t="s">
        <v>47</v>
      </c>
      <c r="N38">
        <v>1723</v>
      </c>
      <c r="O38" s="2">
        <f>Table2[[#This Row],[TIMES]]/$P$1</f>
        <v>3.990310239094387E-3</v>
      </c>
      <c r="R38" t="s">
        <v>109</v>
      </c>
      <c r="S38">
        <v>2254</v>
      </c>
      <c r="T38">
        <f>Table1[[#This Row],[TIMES]]/$U$1</f>
        <v>3.7077673943475466E-3</v>
      </c>
      <c r="W38" s="4" t="s">
        <v>55</v>
      </c>
    </row>
    <row r="39" spans="1:23" x14ac:dyDescent="0.45">
      <c r="A39" t="s">
        <v>58</v>
      </c>
      <c r="B39" t="s">
        <v>136</v>
      </c>
      <c r="F39" t="s">
        <v>102</v>
      </c>
      <c r="G39" t="str">
        <f>VLOOKUP(Table5[[#This Row],[letter pair]], A:B, 2,FALSE)</f>
        <v>פאר פיאר פאה</v>
      </c>
      <c r="H39">
        <f>IFERROR(VLOOKUP(Table5[[#This Row],[letter pair]],M:O,3,FALSE),0)</f>
        <v>5.3034303235787268E-3</v>
      </c>
      <c r="I39">
        <f>IFERROR(VLOOKUP(Table5[[#This Row],[letter pair]],R:T,3,FALSE),0)</f>
        <v>0</v>
      </c>
      <c r="J39">
        <f>MAX(Table5[[#This Row],[EDGES]],Table5[[#This Row],[CORNER]])</f>
        <v>5.3034303235787268E-3</v>
      </c>
      <c r="M39" t="s">
        <v>59</v>
      </c>
      <c r="N39">
        <v>1710</v>
      </c>
      <c r="O39" s="2">
        <f>Table2[[#This Row],[TIMES]]/$P$1</f>
        <v>3.9602034293972155E-3</v>
      </c>
      <c r="R39" t="s">
        <v>113</v>
      </c>
      <c r="S39">
        <v>2241</v>
      </c>
      <c r="T39">
        <f>Table1[[#This Row],[TIMES]]/$U$1</f>
        <v>3.6863827554271746E-3</v>
      </c>
      <c r="W39" s="3" t="s">
        <v>107</v>
      </c>
    </row>
    <row r="40" spans="1:23" x14ac:dyDescent="0.45">
      <c r="A40" t="s">
        <v>138</v>
      </c>
      <c r="B40" t="s">
        <v>139</v>
      </c>
      <c r="F40" t="s">
        <v>99</v>
      </c>
      <c r="G40" t="str">
        <f>VLOOKUP(Table5[[#This Row],[letter pair]], A:B, 2,FALSE)</f>
        <v>נאור נאר (העלה משהו באש) נאקה</v>
      </c>
      <c r="H40">
        <f>IFERROR(VLOOKUP(Table5[[#This Row],[letter pair]],M:O,3,FALSE),0)</f>
        <v>5.1667917257223316E-3</v>
      </c>
      <c r="I40">
        <f>IFERROR(VLOOKUP(Table5[[#This Row],[letter pair]],R:T,3,FALSE),0)</f>
        <v>2.4559435313934726E-3</v>
      </c>
      <c r="J40">
        <f>MAX(Table5[[#This Row],[EDGES]],Table5[[#This Row],[CORNER]])</f>
        <v>5.1667917257223316E-3</v>
      </c>
      <c r="M40" t="s">
        <v>43</v>
      </c>
      <c r="N40">
        <v>1701</v>
      </c>
      <c r="O40" s="2">
        <f>Table2[[#This Row],[TIMES]]/$P$1</f>
        <v>3.9393602534530192E-3</v>
      </c>
      <c r="R40" t="s">
        <v>44</v>
      </c>
      <c r="S40">
        <v>2220</v>
      </c>
      <c r="T40">
        <f>Table1[[#This Row],[TIMES]]/$U$1</f>
        <v>3.6518383387096507E-3</v>
      </c>
      <c r="W40" s="4" t="s">
        <v>59</v>
      </c>
    </row>
    <row r="41" spans="1:23" x14ac:dyDescent="0.45">
      <c r="A41" t="s">
        <v>118</v>
      </c>
      <c r="B41" t="s">
        <v>141</v>
      </c>
      <c r="F41" t="s">
        <v>114</v>
      </c>
      <c r="G41" t="str">
        <f>VLOOKUP(Table5[[#This Row],[letter pair]], A:B, 2,FALSE)</f>
        <v>תתרן (מישהו בלי אף) תיתר (שם על משהו נזלת) תות</v>
      </c>
      <c r="H41">
        <f>IFERROR(VLOOKUP(Table5[[#This Row],[letter pair]],M:O,3,FALSE),0)</f>
        <v>5.1112099232044758E-3</v>
      </c>
      <c r="I41">
        <f>IFERROR(VLOOKUP(Table5[[#This Row],[letter pair]],R:T,3,FALSE),0)</f>
        <v>0</v>
      </c>
      <c r="J41">
        <f>MAX(Table5[[#This Row],[EDGES]],Table5[[#This Row],[CORNER]])</f>
        <v>5.1112099232044758E-3</v>
      </c>
      <c r="M41" t="s">
        <v>51</v>
      </c>
      <c r="N41">
        <v>1694</v>
      </c>
      <c r="O41" s="2">
        <f>Table2[[#This Row],[TIMES]]/$P$1</f>
        <v>3.9231488943853119E-3</v>
      </c>
      <c r="R41" t="s">
        <v>70</v>
      </c>
      <c r="S41">
        <v>2213</v>
      </c>
      <c r="T41">
        <f>Table1[[#This Row],[TIMES]]/$U$1</f>
        <v>3.6403235331371429E-3</v>
      </c>
      <c r="W41" s="3" t="s">
        <v>82</v>
      </c>
    </row>
    <row r="42" spans="1:23" x14ac:dyDescent="0.45">
      <c r="A42" t="s">
        <v>42</v>
      </c>
      <c r="B42" t="s">
        <v>142</v>
      </c>
      <c r="F42" t="s">
        <v>110</v>
      </c>
      <c r="G42" t="str">
        <f>VLOOKUP(Table5[[#This Row],[letter pair]], A:B, 2,FALSE)</f>
        <v>עיוע (משוגע) עיעד (שם על מדף) עיעה(חמור)</v>
      </c>
      <c r="H42">
        <f>IFERROR(VLOOKUP(Table5[[#This Row],[letter pair]],M:O,3,FALSE),0)</f>
        <v>5.0509963038101327E-3</v>
      </c>
      <c r="I42">
        <f>IFERROR(VLOOKUP(Table5[[#This Row],[letter pair]],R:T,3,FALSE),0)</f>
        <v>0</v>
      </c>
      <c r="J42">
        <f>MAX(Table5[[#This Row],[EDGES]],Table5[[#This Row],[CORNER]])</f>
        <v>5.0509963038101327E-3</v>
      </c>
      <c r="M42" t="s">
        <v>1136</v>
      </c>
      <c r="N42">
        <v>1689</v>
      </c>
      <c r="O42" s="2">
        <f>Table2[[#This Row],[TIMES]]/$P$1</f>
        <v>3.9115693521940918E-3</v>
      </c>
      <c r="R42" t="s">
        <v>117</v>
      </c>
      <c r="S42">
        <v>2188</v>
      </c>
      <c r="T42">
        <f>Table1[[#This Row],[TIMES]]/$U$1</f>
        <v>3.5991992275210432E-3</v>
      </c>
      <c r="W42" s="4" t="s">
        <v>39</v>
      </c>
    </row>
    <row r="43" spans="1:23" x14ac:dyDescent="0.45">
      <c r="A43" t="s">
        <v>131</v>
      </c>
      <c r="B43" t="s">
        <v>144</v>
      </c>
      <c r="F43" t="s">
        <v>118</v>
      </c>
      <c r="G43" t="str">
        <f>VLOOKUP(Table5[[#This Row],[letter pair]], A:B, 2,FALSE)</f>
        <v>בעני בעט בועה</v>
      </c>
      <c r="H43">
        <f>IFERROR(VLOOKUP(Table5[[#This Row],[letter pair]],M:O,3,FALSE),0)</f>
        <v>4.8564599949976377E-3</v>
      </c>
      <c r="I43">
        <f>IFERROR(VLOOKUP(Table5[[#This Row],[letter pair]],R:T,3,FALSE),0)</f>
        <v>2.7586184207279659E-3</v>
      </c>
      <c r="J43">
        <f>MAX(Table5[[#This Row],[EDGES]],Table5[[#This Row],[CORNER]])</f>
        <v>4.8564599949976377E-3</v>
      </c>
      <c r="M43" t="s">
        <v>148</v>
      </c>
      <c r="N43">
        <v>1683</v>
      </c>
      <c r="O43" s="2">
        <f>Table2[[#This Row],[TIMES]]/$P$1</f>
        <v>3.8976739015646276E-3</v>
      </c>
      <c r="R43" t="s">
        <v>52</v>
      </c>
      <c r="S43">
        <v>2074</v>
      </c>
      <c r="T43">
        <f>Table1[[#This Row],[TIMES]]/$U$1</f>
        <v>3.4116723939116287E-3</v>
      </c>
      <c r="W43" s="3" t="s">
        <v>122</v>
      </c>
    </row>
    <row r="44" spans="1:23" x14ac:dyDescent="0.45">
      <c r="A44" t="s">
        <v>146</v>
      </c>
      <c r="B44" t="s">
        <v>147</v>
      </c>
      <c r="F44" t="s">
        <v>106</v>
      </c>
      <c r="G44" t="str">
        <f>VLOOKUP(Table5[[#This Row],[letter pair]], A:B, 2,FALSE)</f>
        <v>כוכי (אלקובי) כיכר (הפך משהו לעגול) כיכר (מעגל תנועה)</v>
      </c>
      <c r="H44">
        <f>IFERROR(VLOOKUP(Table5[[#This Row],[letter pair]],M:O,3,FALSE),0)</f>
        <v>4.8055100093562699E-3</v>
      </c>
      <c r="I44">
        <f>IFERROR(VLOOKUP(Table5[[#This Row],[letter pair]],R:T,3,FALSE),0)</f>
        <v>0</v>
      </c>
      <c r="J44">
        <f>MAX(Table5[[#This Row],[EDGES]],Table5[[#This Row],[CORNER]])</f>
        <v>4.8055100093562699E-3</v>
      </c>
      <c r="M44" t="s">
        <v>113</v>
      </c>
      <c r="N44">
        <v>1674</v>
      </c>
      <c r="O44" s="2">
        <f>Table2[[#This Row],[TIMES]]/$P$1</f>
        <v>3.8768307256204317E-3</v>
      </c>
      <c r="R44" t="s">
        <v>121</v>
      </c>
      <c r="S44">
        <v>2025</v>
      </c>
      <c r="T44">
        <f>Table1[[#This Row],[TIMES]]/$U$1</f>
        <v>3.3310687549040732E-3</v>
      </c>
      <c r="W44" s="4" t="s">
        <v>148</v>
      </c>
    </row>
    <row r="45" spans="1:23" x14ac:dyDescent="0.45">
      <c r="A45" t="s">
        <v>127</v>
      </c>
      <c r="B45" t="s">
        <v>149</v>
      </c>
      <c r="F45" t="s">
        <v>22</v>
      </c>
      <c r="G45" t="str">
        <f>VLOOKUP(Table5[[#This Row],[letter pair]], A:B, 2,FALSE)</f>
        <v>אדי אידה אדמה</v>
      </c>
      <c r="H45">
        <f>IFERROR(VLOOKUP(Table5[[#This Row],[letter pair]],M:O,3,FALSE),0)</f>
        <v>4.2126374491658096E-3</v>
      </c>
      <c r="I45">
        <f>IFERROR(VLOOKUP(Table5[[#This Row],[letter pair]],R:T,3,FALSE),0)</f>
        <v>4.6799459791121425E-3</v>
      </c>
      <c r="J45">
        <f>MAX(Table5[[#This Row],[EDGES]],Table5[[#This Row],[CORNER]])</f>
        <v>4.6799459791121425E-3</v>
      </c>
      <c r="M45" t="s">
        <v>97</v>
      </c>
      <c r="N45">
        <v>1672</v>
      </c>
      <c r="O45" s="2">
        <f>Table2[[#This Row],[TIMES]]/$P$1</f>
        <v>3.8721989087439437E-3</v>
      </c>
      <c r="R45" t="s">
        <v>124</v>
      </c>
      <c r="S45">
        <v>2006</v>
      </c>
      <c r="T45">
        <f>Table1[[#This Row],[TIMES]]/$U$1</f>
        <v>3.2998142826358378E-3</v>
      </c>
      <c r="W45" s="3" t="s">
        <v>14</v>
      </c>
    </row>
    <row r="46" spans="1:23" x14ac:dyDescent="0.45">
      <c r="A46" t="s">
        <v>103</v>
      </c>
      <c r="B46" t="s">
        <v>150</v>
      </c>
      <c r="F46" t="s">
        <v>25</v>
      </c>
      <c r="G46" t="str">
        <f>VLOOKUP(Table5[[#This Row],[letter pair]], A:B, 2,FALSE)</f>
        <v>ביבי ביים ביוב</v>
      </c>
      <c r="H46">
        <f>IFERROR(VLOOKUP(Table5[[#This Row],[letter pair]],M:O,3,FALSE),0)</f>
        <v>0</v>
      </c>
      <c r="I46">
        <f>IFERROR(VLOOKUP(Table5[[#This Row],[letter pair]],R:T,3,FALSE),0)</f>
        <v>4.6125021179017388E-3</v>
      </c>
      <c r="J46">
        <f>MAX(Table5[[#This Row],[EDGES]],Table5[[#This Row],[CORNER]])</f>
        <v>4.6125021179017388E-3</v>
      </c>
      <c r="M46" t="s">
        <v>107</v>
      </c>
      <c r="N46">
        <v>1671</v>
      </c>
      <c r="O46" s="2">
        <f>Table2[[#This Row],[TIMES]]/$P$1</f>
        <v>3.8698830003057001E-3</v>
      </c>
      <c r="R46" t="s">
        <v>83</v>
      </c>
      <c r="S46">
        <v>1974</v>
      </c>
      <c r="T46">
        <f>Table1[[#This Row],[TIMES]]/$U$1</f>
        <v>3.2471751714472303E-3</v>
      </c>
      <c r="W46" s="4" t="s">
        <v>86</v>
      </c>
    </row>
    <row r="47" spans="1:23" x14ac:dyDescent="0.45">
      <c r="A47" t="s">
        <v>117</v>
      </c>
      <c r="B47" t="s">
        <v>151</v>
      </c>
      <c r="F47" t="s">
        <v>39</v>
      </c>
      <c r="G47" t="str">
        <f>VLOOKUP(Table5[[#This Row],[letter pair]], A:B, 2,FALSE)</f>
        <v>בילי בלעה בלון</v>
      </c>
      <c r="H47">
        <f>IFERROR(VLOOKUP(Table5[[#This Row],[letter pair]],M:O,3,FALSE),0)</f>
        <v>4.2983260613808369E-3</v>
      </c>
      <c r="I47">
        <f>IFERROR(VLOOKUP(Table5[[#This Row],[letter pair]],R:T,3,FALSE),0)</f>
        <v>4.1650696727985751E-3</v>
      </c>
      <c r="J47">
        <f>MAX(Table5[[#This Row],[EDGES]],Table5[[#This Row],[CORNER]])</f>
        <v>4.2983260613808369E-3</v>
      </c>
      <c r="M47" t="s">
        <v>14</v>
      </c>
      <c r="N47">
        <v>1671</v>
      </c>
      <c r="O47" s="2">
        <f>Table2[[#This Row],[TIMES]]/$P$1</f>
        <v>3.8698830003057001E-3</v>
      </c>
      <c r="R47" t="s">
        <v>131</v>
      </c>
      <c r="S47">
        <v>1947</v>
      </c>
      <c r="T47">
        <f>Table1[[#This Row],[TIMES]]/$U$1</f>
        <v>3.2027609213818426E-3</v>
      </c>
      <c r="W47" s="3" t="s">
        <v>109</v>
      </c>
    </row>
    <row r="48" spans="1:23" x14ac:dyDescent="0.45">
      <c r="A48" t="s">
        <v>152</v>
      </c>
      <c r="B48" t="s">
        <v>153</v>
      </c>
      <c r="F48" t="s">
        <v>55</v>
      </c>
      <c r="G48" t="str">
        <f>VLOOKUP(Table5[[#This Row],[letter pair]], A:B, 2,FALSE)</f>
        <v>תובל תיבל תבנית</v>
      </c>
      <c r="H48">
        <f>IFERROR(VLOOKUP(Table5[[#This Row],[letter pair]],M:O,3,FALSE),0)</f>
        <v>4.057471583803463E-3</v>
      </c>
      <c r="I48">
        <f>IFERROR(VLOOKUP(Table5[[#This Row],[letter pair]],R:T,3,FALSE),0)</f>
        <v>3.9857677003123804E-3</v>
      </c>
      <c r="J48">
        <f>MAX(Table5[[#This Row],[EDGES]],Table5[[#This Row],[CORNER]])</f>
        <v>4.057471583803463E-3</v>
      </c>
      <c r="M48" t="s">
        <v>79</v>
      </c>
      <c r="N48">
        <v>1671</v>
      </c>
      <c r="O48" s="2">
        <f>Table2[[#This Row],[TIMES]]/$P$1</f>
        <v>3.8698830003057001E-3</v>
      </c>
      <c r="R48" t="s">
        <v>127</v>
      </c>
      <c r="S48">
        <v>1946</v>
      </c>
      <c r="T48">
        <f>Table1[[#This Row],[TIMES]]/$U$1</f>
        <v>3.2011159491571986E-3</v>
      </c>
      <c r="W48" s="4" t="s">
        <v>51</v>
      </c>
    </row>
    <row r="49" spans="1:23" x14ac:dyDescent="0.45">
      <c r="A49" t="s">
        <v>154</v>
      </c>
      <c r="B49" t="s">
        <v>155</v>
      </c>
      <c r="F49" t="s">
        <v>109</v>
      </c>
      <c r="G49" t="str">
        <f>VLOOKUP(Table5[[#This Row],[letter pair]], A:B, 2,FALSE)</f>
        <v>זבו (שרת) זיבל זבוב</v>
      </c>
      <c r="H49">
        <f>IFERROR(VLOOKUP(Table5[[#This Row],[letter pair]],M:O,3,FALSE),0)</f>
        <v>4.0389443162975108E-3</v>
      </c>
      <c r="I49">
        <f>IFERROR(VLOOKUP(Table5[[#This Row],[letter pair]],R:T,3,FALSE),0)</f>
        <v>3.7077673943475466E-3</v>
      </c>
      <c r="J49">
        <f>MAX(Table5[[#This Row],[EDGES]],Table5[[#This Row],[CORNER]])</f>
        <v>4.0389443162975108E-3</v>
      </c>
      <c r="M49" t="s">
        <v>66</v>
      </c>
      <c r="N49">
        <v>1671</v>
      </c>
      <c r="O49" s="2">
        <f>Table2[[#This Row],[TIMES]]/$P$1</f>
        <v>3.8698830003057001E-3</v>
      </c>
      <c r="R49" t="s">
        <v>154</v>
      </c>
      <c r="S49">
        <v>1850</v>
      </c>
      <c r="T49">
        <f>Table1[[#This Row],[TIMES]]/$U$1</f>
        <v>3.0431986155913756E-3</v>
      </c>
      <c r="W49" s="3" t="s">
        <v>97</v>
      </c>
    </row>
    <row r="50" spans="1:23" x14ac:dyDescent="0.45">
      <c r="A50" t="s">
        <v>157</v>
      </c>
      <c r="B50" t="s">
        <v>158</v>
      </c>
      <c r="F50" t="s">
        <v>1184</v>
      </c>
      <c r="G50" t="str">
        <f>VLOOKUP(Table5[[#This Row],[letter pair]], A:B, 2,FALSE)</f>
        <v>ג'ב ג'יבל (הביא בכח המחשבה) ג'בל)</v>
      </c>
      <c r="H50">
        <f>IFERROR(VLOOKUP(Table5[[#This Row],[letter pair]],M:O,3,FALSE),0)</f>
        <v>4.0273647741062906E-3</v>
      </c>
      <c r="I50">
        <f>IFERROR(VLOOKUP(Table5[[#This Row],[letter pair]],R:T,3,FALSE),0)</f>
        <v>3.9512232835948562E-3</v>
      </c>
      <c r="J50">
        <f>MAX(Table5[[#This Row],[EDGES]],Table5[[#This Row],[CORNER]])</f>
        <v>4.0273647741062906E-3</v>
      </c>
      <c r="M50" t="s">
        <v>122</v>
      </c>
      <c r="N50">
        <v>1668</v>
      </c>
      <c r="O50" s="2">
        <f>Table2[[#This Row],[TIMES]]/$P$1</f>
        <v>3.862935274990968E-3</v>
      </c>
      <c r="R50" t="s">
        <v>152</v>
      </c>
      <c r="S50">
        <v>1810</v>
      </c>
      <c r="T50">
        <f>Table1[[#This Row],[TIMES]]/$U$1</f>
        <v>2.9773997266056163E-3</v>
      </c>
      <c r="W50" s="4" t="s">
        <v>35</v>
      </c>
    </row>
    <row r="51" spans="1:23" x14ac:dyDescent="0.45">
      <c r="A51" t="s">
        <v>159</v>
      </c>
      <c r="B51" t="s">
        <v>160</v>
      </c>
      <c r="F51" t="s">
        <v>31</v>
      </c>
      <c r="G51" t="str">
        <f>VLOOKUP(Table5[[#This Row],[letter pair]], A:B, 2,FALSE)</f>
        <v>ליבי לבש לב</v>
      </c>
      <c r="H51">
        <f>IFERROR(VLOOKUP(Table5[[#This Row],[letter pair]],M:O,3,FALSE),0)</f>
        <v>3.830512556855552E-3</v>
      </c>
      <c r="I51">
        <f>IFERROR(VLOOKUP(Table5[[#This Row],[letter pair]],R:T,3,FALSE),0)</f>
        <v>4.0186671448052599E-3</v>
      </c>
      <c r="J51">
        <f>MAX(Table5[[#This Row],[EDGES]],Table5[[#This Row],[CORNER]])</f>
        <v>4.0186671448052599E-3</v>
      </c>
      <c r="M51" t="s">
        <v>82</v>
      </c>
      <c r="N51">
        <v>1656</v>
      </c>
      <c r="O51" s="2">
        <f>Table2[[#This Row],[TIMES]]/$P$1</f>
        <v>3.8351443737320401E-3</v>
      </c>
      <c r="R51" t="s">
        <v>87</v>
      </c>
      <c r="S51">
        <v>1808</v>
      </c>
      <c r="T51">
        <f>Table1[[#This Row],[TIMES]]/$U$1</f>
        <v>2.9741097821563284E-3</v>
      </c>
      <c r="W51" s="3" t="s">
        <v>47</v>
      </c>
    </row>
    <row r="52" spans="1:23" x14ac:dyDescent="0.45">
      <c r="A52" t="s">
        <v>162</v>
      </c>
      <c r="B52" t="s">
        <v>163</v>
      </c>
      <c r="F52" t="s">
        <v>43</v>
      </c>
      <c r="G52" t="str">
        <f>VLOOKUP(Table5[[#This Row],[letter pair]], A:B, 2,FALSE)</f>
        <v>דביר דיבב דבק</v>
      </c>
      <c r="H52">
        <f>IFERROR(VLOOKUP(Table5[[#This Row],[letter pair]],M:O,3,FALSE),0)</f>
        <v>3.9393602534530192E-3</v>
      </c>
      <c r="I52">
        <f>IFERROR(VLOOKUP(Table5[[#This Row],[letter pair]],R:T,3,FALSE),0)</f>
        <v>4.008797311457396E-3</v>
      </c>
      <c r="J52">
        <f>MAX(Table5[[#This Row],[EDGES]],Table5[[#This Row],[CORNER]])</f>
        <v>4.008797311457396E-3</v>
      </c>
      <c r="M52" t="s">
        <v>31</v>
      </c>
      <c r="N52">
        <v>1654</v>
      </c>
      <c r="O52" s="2">
        <f>Table2[[#This Row],[TIMES]]/$P$1</f>
        <v>3.830512556855552E-3</v>
      </c>
      <c r="R52" t="s">
        <v>137</v>
      </c>
      <c r="S52">
        <v>1764</v>
      </c>
      <c r="T52">
        <f>Table1[[#This Row],[TIMES]]/$U$1</f>
        <v>2.9017310042719928E-3</v>
      </c>
      <c r="W52" s="4" t="s">
        <v>165</v>
      </c>
    </row>
    <row r="53" spans="1:23" x14ac:dyDescent="0.45">
      <c r="A53" t="s">
        <v>166</v>
      </c>
      <c r="B53" t="s">
        <v>167</v>
      </c>
      <c r="F53" t="s">
        <v>82</v>
      </c>
      <c r="G53" t="str">
        <f>VLOOKUP(Table5[[#This Row],[letter pair]], A:B, 2,FALSE)</f>
        <v>שבי שבר שבשבת</v>
      </c>
      <c r="H53">
        <f>IFERROR(VLOOKUP(Table5[[#This Row],[letter pair]],M:O,3,FALSE),0)</f>
        <v>3.8351443737320401E-3</v>
      </c>
      <c r="I53">
        <f>IFERROR(VLOOKUP(Table5[[#This Row],[letter pair]],R:T,3,FALSE),0)</f>
        <v>3.9923475892109563E-3</v>
      </c>
      <c r="J53">
        <f>MAX(Table5[[#This Row],[EDGES]],Table5[[#This Row],[CORNER]])</f>
        <v>3.9923475892109563E-3</v>
      </c>
      <c r="M53" t="s">
        <v>125</v>
      </c>
      <c r="N53">
        <v>1645</v>
      </c>
      <c r="O53" s="2">
        <f>Table2[[#This Row],[TIMES]]/$P$1</f>
        <v>3.8096693809113562E-3</v>
      </c>
      <c r="R53" t="s">
        <v>129</v>
      </c>
      <c r="S53">
        <v>1741</v>
      </c>
      <c r="T53">
        <f>Table1[[#This Row],[TIMES]]/$U$1</f>
        <v>2.863896643105181E-3</v>
      </c>
      <c r="W53" s="3" t="s">
        <v>66</v>
      </c>
    </row>
    <row r="54" spans="1:23" x14ac:dyDescent="0.45">
      <c r="A54" t="s">
        <v>169</v>
      </c>
      <c r="B54" t="s">
        <v>170</v>
      </c>
      <c r="F54" t="s">
        <v>47</v>
      </c>
      <c r="G54" t="str">
        <f>VLOOKUP(Table5[[#This Row],[letter pair]], A:B, 2,FALSE)</f>
        <v>רביד רב רביולי</v>
      </c>
      <c r="H54">
        <f>IFERROR(VLOOKUP(Table5[[#This Row],[letter pair]],M:O,3,FALSE),0)</f>
        <v>3.990310239094387E-3</v>
      </c>
      <c r="I54">
        <f>IFERROR(VLOOKUP(Table5[[#This Row],[letter pair]],R:T,3,FALSE),0)</f>
        <v>3.880489477935165E-3</v>
      </c>
      <c r="J54">
        <f>MAX(Table5[[#This Row],[EDGES]],Table5[[#This Row],[CORNER]])</f>
        <v>3.990310239094387E-3</v>
      </c>
      <c r="M54" t="s">
        <v>177</v>
      </c>
      <c r="N54">
        <v>1641</v>
      </c>
      <c r="O54" s="2">
        <f>Table2[[#This Row],[TIMES]]/$P$1</f>
        <v>3.8004057471583805E-3</v>
      </c>
      <c r="R54" t="s">
        <v>1134</v>
      </c>
      <c r="S54">
        <v>1731</v>
      </c>
      <c r="T54">
        <f>Table1[[#This Row],[TIMES]]/$U$1</f>
        <v>2.8474469208587413E-3</v>
      </c>
      <c r="W54" s="4" t="s">
        <v>127</v>
      </c>
    </row>
    <row r="55" spans="1:23" x14ac:dyDescent="0.45">
      <c r="A55" t="s">
        <v>171</v>
      </c>
      <c r="B55" t="s">
        <v>172</v>
      </c>
      <c r="F55" t="s">
        <v>1136</v>
      </c>
      <c r="G55" t="str">
        <f>VLOOKUP(Table5[[#This Row],[letter pair]], A:B, 2,FALSE)</f>
        <v>צ'אבי צ'יבב (הפך משהו לשמנמוך) צ'ב (צב הפוך)</v>
      </c>
      <c r="H55">
        <f>IFERROR(VLOOKUP(Table5[[#This Row],[letter pair]],M:O,3,FALSE),0)</f>
        <v>3.9115693521940918E-3</v>
      </c>
      <c r="I55">
        <f>IFERROR(VLOOKUP(Table5[[#This Row],[letter pair]],R:T,3,FALSE),0)</f>
        <v>3.9627380891673648E-3</v>
      </c>
      <c r="J55">
        <f>MAX(Table5[[#This Row],[EDGES]],Table5[[#This Row],[CORNER]])</f>
        <v>3.9627380891673648E-3</v>
      </c>
      <c r="M55" t="s">
        <v>154</v>
      </c>
      <c r="N55">
        <v>1632</v>
      </c>
      <c r="O55" s="2">
        <f>Table2[[#This Row],[TIMES]]/$P$1</f>
        <v>3.7795625712141847E-3</v>
      </c>
      <c r="R55" t="s">
        <v>180</v>
      </c>
      <c r="S55">
        <v>1729</v>
      </c>
      <c r="T55">
        <f>Table1[[#This Row],[TIMES]]/$U$1</f>
        <v>2.8441569764094533E-3</v>
      </c>
      <c r="W55" s="3" t="s">
        <v>111</v>
      </c>
    </row>
    <row r="56" spans="1:23" x14ac:dyDescent="0.45">
      <c r="A56" t="s">
        <v>174</v>
      </c>
      <c r="B56" t="s">
        <v>175</v>
      </c>
      <c r="F56" t="s">
        <v>59</v>
      </c>
      <c r="G56" t="str">
        <f>VLOOKUP(Table5[[#This Row],[letter pair]], A:B, 2,FALSE)</f>
        <v>צבי צבע צבת</v>
      </c>
      <c r="H56">
        <f>IFERROR(VLOOKUP(Table5[[#This Row],[letter pair]],M:O,3,FALSE),0)</f>
        <v>3.9602034293972155E-3</v>
      </c>
      <c r="I56">
        <f>IFERROR(VLOOKUP(Table5[[#This Row],[letter pair]],R:T,3,FALSE),0)</f>
        <v>3.9462883669209243E-3</v>
      </c>
      <c r="J56">
        <f>MAX(Table5[[#This Row],[EDGES]],Table5[[#This Row],[CORNER]])</f>
        <v>3.9602034293972155E-3</v>
      </c>
      <c r="M56" t="s">
        <v>181</v>
      </c>
      <c r="N56">
        <v>1619</v>
      </c>
      <c r="O56" s="2">
        <f>Table2[[#This Row],[TIMES]]/$P$1</f>
        <v>3.7494557615170127E-3</v>
      </c>
      <c r="R56" t="s">
        <v>58</v>
      </c>
      <c r="S56">
        <v>1720</v>
      </c>
      <c r="T56">
        <f>Table1[[#This Row],[TIMES]]/$U$1</f>
        <v>2.8293522263876576E-3</v>
      </c>
      <c r="W56" s="4" t="s">
        <v>177</v>
      </c>
    </row>
    <row r="57" spans="1:23" x14ac:dyDescent="0.45">
      <c r="A57" t="s">
        <v>178</v>
      </c>
      <c r="B57" t="s">
        <v>179</v>
      </c>
      <c r="F57" t="s">
        <v>51</v>
      </c>
      <c r="G57" t="str">
        <f>VLOOKUP(Table5[[#This Row],[letter pair]], A:B, 2,FALSE)</f>
        <v>ובר ויבר (התקשר בוייבר) ווב</v>
      </c>
      <c r="H57">
        <f>IFERROR(VLOOKUP(Table5[[#This Row],[letter pair]],M:O,3,FALSE),0)</f>
        <v>3.9231488943853119E-3</v>
      </c>
      <c r="I57">
        <f>IFERROR(VLOOKUP(Table5[[#This Row],[letter pair]],R:T,3,FALSE),0)</f>
        <v>3.9216137835512647E-3</v>
      </c>
      <c r="J57">
        <f>MAX(Table5[[#This Row],[EDGES]],Table5[[#This Row],[CORNER]])</f>
        <v>3.9231488943853119E-3</v>
      </c>
      <c r="M57" t="s">
        <v>131</v>
      </c>
      <c r="N57">
        <v>1618</v>
      </c>
      <c r="O57" s="2">
        <f>Table2[[#This Row],[TIMES]]/$P$1</f>
        <v>3.7471398530787687E-3</v>
      </c>
      <c r="R57" t="s">
        <v>168</v>
      </c>
      <c r="S57">
        <v>1691</v>
      </c>
      <c r="T57">
        <f>Table1[[#This Row],[TIMES]]/$U$1</f>
        <v>2.781648031872982E-3</v>
      </c>
      <c r="W57" s="3" t="s">
        <v>181</v>
      </c>
    </row>
    <row r="58" spans="1:23" x14ac:dyDescent="0.45">
      <c r="A58" t="s">
        <v>182</v>
      </c>
      <c r="B58" t="s">
        <v>183</v>
      </c>
      <c r="F58" t="s">
        <v>66</v>
      </c>
      <c r="G58" t="str">
        <f>VLOOKUP(Table5[[#This Row],[letter pair]], A:B, 2,FALSE)</f>
        <v>חבשוש חבש חבל</v>
      </c>
      <c r="H58">
        <f>IFERROR(VLOOKUP(Table5[[#This Row],[letter pair]],M:O,3,FALSE),0)</f>
        <v>3.8698830003057001E-3</v>
      </c>
      <c r="I58">
        <f>IFERROR(VLOOKUP(Table5[[#This Row],[letter pair]],R:T,3,FALSE),0)</f>
        <v>3.9183238391019767E-3</v>
      </c>
      <c r="J58">
        <f>MAX(Table5[[#This Row],[EDGES]],Table5[[#This Row],[CORNER]])</f>
        <v>3.9183238391019767E-3</v>
      </c>
      <c r="M58" t="s">
        <v>152</v>
      </c>
      <c r="N58">
        <v>1612</v>
      </c>
      <c r="O58" s="2">
        <f>Table2[[#This Row],[TIMES]]/$P$1</f>
        <v>3.7332444024493049E-3</v>
      </c>
      <c r="R58" t="s">
        <v>184</v>
      </c>
      <c r="S58">
        <v>1689</v>
      </c>
      <c r="T58">
        <f>Table1[[#This Row],[TIMES]]/$U$1</f>
        <v>2.778358087423694E-3</v>
      </c>
      <c r="W58" s="4" t="s">
        <v>135</v>
      </c>
    </row>
    <row r="59" spans="1:23" x14ac:dyDescent="0.45">
      <c r="A59" t="s">
        <v>185</v>
      </c>
      <c r="B59" t="s">
        <v>186</v>
      </c>
      <c r="F59" t="s">
        <v>148</v>
      </c>
      <c r="G59" t="str">
        <f>VLOOKUP(Table5[[#This Row],[letter pair]], A:B, 2,FALSE)</f>
        <v>טיבי טבל טבון</v>
      </c>
      <c r="H59">
        <f>IFERROR(VLOOKUP(Table5[[#This Row],[letter pair]],M:O,3,FALSE),0)</f>
        <v>3.8976739015646276E-3</v>
      </c>
      <c r="I59">
        <f>IFERROR(VLOOKUP(Table5[[#This Row],[letter pair]],R:T,3,FALSE),0)</f>
        <v>0</v>
      </c>
      <c r="J59">
        <f>MAX(Table5[[#This Row],[EDGES]],Table5[[#This Row],[CORNER]])</f>
        <v>3.8976739015646276E-3</v>
      </c>
      <c r="M59" t="s">
        <v>1178</v>
      </c>
      <c r="N59">
        <v>1599</v>
      </c>
      <c r="O59" s="2">
        <f>Table2[[#This Row],[TIMES]]/$P$1</f>
        <v>3.703137592752133E-3</v>
      </c>
      <c r="R59" t="s">
        <v>146</v>
      </c>
      <c r="S59">
        <v>1688</v>
      </c>
      <c r="T59">
        <f>Table1[[#This Row],[TIMES]]/$U$1</f>
        <v>2.77671311519905E-3</v>
      </c>
      <c r="W59" s="3" t="s">
        <v>129</v>
      </c>
    </row>
    <row r="60" spans="1:23" x14ac:dyDescent="0.45">
      <c r="A60" t="s">
        <v>188</v>
      </c>
      <c r="B60" t="s">
        <v>189</v>
      </c>
      <c r="F60" t="s">
        <v>75</v>
      </c>
      <c r="G60" t="str">
        <f>VLOOKUP(Table5[[#This Row],[letter pair]], A:B, 2,FALSE)</f>
        <v>יבגני ייבש יבלת</v>
      </c>
      <c r="H60">
        <f>IFERROR(VLOOKUP(Table5[[#This Row],[letter pair]],M:O,3,FALSE),0)</f>
        <v>0</v>
      </c>
      <c r="I60">
        <f>IFERROR(VLOOKUP(Table5[[#This Row],[letter pair]],R:T,3,FALSE),0)</f>
        <v>3.8854243946090969E-3</v>
      </c>
      <c r="J60">
        <f>MAX(Table5[[#This Row],[EDGES]],Table5[[#This Row],[CORNER]])</f>
        <v>3.8854243946090969E-3</v>
      </c>
      <c r="M60" t="s">
        <v>129</v>
      </c>
      <c r="N60">
        <v>1595</v>
      </c>
      <c r="O60" s="2">
        <f>Table2[[#This Row],[TIMES]]/$P$1</f>
        <v>3.6938739589991569E-3</v>
      </c>
      <c r="R60" t="s">
        <v>115</v>
      </c>
      <c r="S60">
        <v>1687</v>
      </c>
      <c r="T60">
        <f>Table1[[#This Row],[TIMES]]/$U$1</f>
        <v>2.7750681429744061E-3</v>
      </c>
      <c r="W60" s="4" t="s">
        <v>103</v>
      </c>
    </row>
    <row r="61" spans="1:23" x14ac:dyDescent="0.45">
      <c r="A61" t="s">
        <v>191</v>
      </c>
      <c r="B61" t="s">
        <v>192</v>
      </c>
      <c r="F61" t="s">
        <v>113</v>
      </c>
      <c r="G61" t="str">
        <f>VLOOKUP(Table5[[#This Row],[letter pair]], A:B, 2,FALSE)</f>
        <v>סבא סיבן סברס</v>
      </c>
      <c r="H61">
        <f>IFERROR(VLOOKUP(Table5[[#This Row],[letter pair]],M:O,3,FALSE),0)</f>
        <v>3.8768307256204317E-3</v>
      </c>
      <c r="I61">
        <f>IFERROR(VLOOKUP(Table5[[#This Row],[letter pair]],R:T,3,FALSE),0)</f>
        <v>3.6863827554271746E-3</v>
      </c>
      <c r="J61">
        <f>MAX(Table5[[#This Row],[EDGES]],Table5[[#This Row],[CORNER]])</f>
        <v>3.8768307256204317E-3</v>
      </c>
      <c r="M61" t="s">
        <v>119</v>
      </c>
      <c r="N61">
        <v>1590</v>
      </c>
      <c r="O61" s="2">
        <f>Table2[[#This Row],[TIMES]]/$P$1</f>
        <v>3.6822944168079371E-3</v>
      </c>
      <c r="R61" t="s">
        <v>122</v>
      </c>
      <c r="S61">
        <v>1684</v>
      </c>
      <c r="T61">
        <f>Table1[[#This Row],[TIMES]]/$U$1</f>
        <v>2.7701332263004737E-3</v>
      </c>
      <c r="W61" s="3" t="s">
        <v>117</v>
      </c>
    </row>
    <row r="62" spans="1:23" x14ac:dyDescent="0.45">
      <c r="A62" t="s">
        <v>194</v>
      </c>
      <c r="B62" t="s">
        <v>195</v>
      </c>
      <c r="F62" t="s">
        <v>97</v>
      </c>
      <c r="G62" t="str">
        <f>VLOOKUP(Table5[[#This Row],[letter pair]], A:B, 2,FALSE)</f>
        <v>עברי עיבר עב"ם</v>
      </c>
      <c r="H62">
        <f>IFERROR(VLOOKUP(Table5[[#This Row],[letter pair]],M:O,3,FALSE),0)</f>
        <v>3.8721989087439437E-3</v>
      </c>
      <c r="I62">
        <f>IFERROR(VLOOKUP(Table5[[#This Row],[letter pair]],R:T,3,FALSE),0)</f>
        <v>3.7735662833333059E-3</v>
      </c>
      <c r="J62">
        <f>MAX(Table5[[#This Row],[EDGES]],Table5[[#This Row],[CORNER]])</f>
        <v>3.8721989087439437E-3</v>
      </c>
      <c r="M62" t="s">
        <v>138</v>
      </c>
      <c r="N62">
        <v>1581</v>
      </c>
      <c r="O62" s="2">
        <f>Table2[[#This Row],[TIMES]]/$P$1</f>
        <v>3.6614512408637413E-3</v>
      </c>
      <c r="R62" t="s">
        <v>156</v>
      </c>
      <c r="S62">
        <v>1682</v>
      </c>
      <c r="T62">
        <f>Table1[[#This Row],[TIMES]]/$U$1</f>
        <v>2.7668432818511858E-3</v>
      </c>
      <c r="W62" s="4" t="s">
        <v>140</v>
      </c>
    </row>
    <row r="63" spans="1:23" x14ac:dyDescent="0.45">
      <c r="A63" t="s">
        <v>197</v>
      </c>
      <c r="B63" t="s">
        <v>198</v>
      </c>
      <c r="F63" t="s">
        <v>14</v>
      </c>
      <c r="G63" t="str">
        <f>VLOOKUP(Table5[[#This Row],[letter pair]], A:B, 2,FALSE)</f>
        <v>אבא איבטח אבטיח</v>
      </c>
      <c r="H63">
        <f>IFERROR(VLOOKUP(Table5[[#This Row],[letter pair]],M:O,3,FALSE),0)</f>
        <v>3.8698830003057001E-3</v>
      </c>
      <c r="I63">
        <f>IFERROR(VLOOKUP(Table5[[#This Row],[letter pair]],R:T,3,FALSE),0)</f>
        <v>3.8706196445873011E-3</v>
      </c>
      <c r="J63">
        <f>MAX(Table5[[#This Row],[EDGES]],Table5[[#This Row],[CORNER]])</f>
        <v>3.8706196445873011E-3</v>
      </c>
      <c r="M63" t="s">
        <v>127</v>
      </c>
      <c r="N63">
        <v>1579</v>
      </c>
      <c r="O63" s="2">
        <f>Table2[[#This Row],[TIMES]]/$P$1</f>
        <v>3.6568194239872532E-3</v>
      </c>
      <c r="R63" t="s">
        <v>118</v>
      </c>
      <c r="S63">
        <v>1677</v>
      </c>
      <c r="T63">
        <f>Table1[[#This Row],[TIMES]]/$U$1</f>
        <v>2.7586184207279659E-3</v>
      </c>
      <c r="W63" s="3" t="s">
        <v>125</v>
      </c>
    </row>
    <row r="64" spans="1:23" x14ac:dyDescent="0.45">
      <c r="A64" t="s">
        <v>199</v>
      </c>
      <c r="B64" t="s">
        <v>200</v>
      </c>
      <c r="F64" t="s">
        <v>79</v>
      </c>
      <c r="G64" t="str">
        <f>VLOOKUP(Table5[[#This Row],[letter pair]], A:B, 2,FALSE)</f>
        <v>קבאני קבר קבב</v>
      </c>
      <c r="H64">
        <f>IFERROR(VLOOKUP(Table5[[#This Row],[letter pair]],M:O,3,FALSE),0)</f>
        <v>3.8698830003057001E-3</v>
      </c>
      <c r="I64">
        <f>IFERROR(VLOOKUP(Table5[[#This Row],[letter pair]],R:T,3,FALSE),0)</f>
        <v>3.7094123665721906E-3</v>
      </c>
      <c r="J64">
        <f>MAX(Table5[[#This Row],[EDGES]],Table5[[#This Row],[CORNER]])</f>
        <v>3.8698830003057001E-3</v>
      </c>
      <c r="M64" t="s">
        <v>115</v>
      </c>
      <c r="N64">
        <v>1569</v>
      </c>
      <c r="O64" s="2">
        <f>Table2[[#This Row],[TIMES]]/$P$1</f>
        <v>3.6336603396048134E-3</v>
      </c>
      <c r="R64" t="s">
        <v>161</v>
      </c>
      <c r="S64">
        <v>1674</v>
      </c>
      <c r="T64">
        <f>Table1[[#This Row],[TIMES]]/$U$1</f>
        <v>2.753683504054034E-3</v>
      </c>
      <c r="W64" s="4" t="s">
        <v>131</v>
      </c>
    </row>
    <row r="65" spans="1:23" x14ac:dyDescent="0.45">
      <c r="A65" t="s">
        <v>202</v>
      </c>
      <c r="B65" t="s">
        <v>203</v>
      </c>
      <c r="F65" t="s">
        <v>107</v>
      </c>
      <c r="G65" t="str">
        <f>VLOOKUP(Table5[[#This Row],[letter pair]], A:B, 2,FALSE)</f>
        <v>הבל הבריק הבדלה</v>
      </c>
      <c r="H65">
        <f>IFERROR(VLOOKUP(Table5[[#This Row],[letter pair]],M:O,3,FALSE),0)</f>
        <v>3.8698830003057001E-3</v>
      </c>
      <c r="I65">
        <f>IFERROR(VLOOKUP(Table5[[#This Row],[letter pair]],R:T,3,FALSE),0)</f>
        <v>3.7242171165939864E-3</v>
      </c>
      <c r="J65">
        <f>MAX(Table5[[#This Row],[EDGES]],Table5[[#This Row],[CORNER]])</f>
        <v>3.8698830003057001E-3</v>
      </c>
      <c r="M65" t="s">
        <v>94</v>
      </c>
      <c r="N65">
        <v>1569</v>
      </c>
      <c r="O65" s="2">
        <f>Table2[[#This Row],[TIMES]]/$P$1</f>
        <v>3.6336603396048134E-3</v>
      </c>
      <c r="R65" t="s">
        <v>119</v>
      </c>
      <c r="S65">
        <v>1670</v>
      </c>
      <c r="T65">
        <f>Table1[[#This Row],[TIMES]]/$U$1</f>
        <v>2.7471036151554581E-3</v>
      </c>
      <c r="W65" s="3" t="s">
        <v>146</v>
      </c>
    </row>
    <row r="66" spans="1:23" x14ac:dyDescent="0.45">
      <c r="A66" t="s">
        <v>204</v>
      </c>
      <c r="B66" t="s">
        <v>205</v>
      </c>
      <c r="F66" t="s">
        <v>122</v>
      </c>
      <c r="G66" t="str">
        <f>VLOOKUP(Table5[[#This Row],[letter pair]], A:B, 2,FALSE)</f>
        <v>בחור בחן בחינה</v>
      </c>
      <c r="H66">
        <f>IFERROR(VLOOKUP(Table5[[#This Row],[letter pair]],M:O,3,FALSE),0)</f>
        <v>3.862935274990968E-3</v>
      </c>
      <c r="I66">
        <f>IFERROR(VLOOKUP(Table5[[#This Row],[letter pair]],R:T,3,FALSE),0)</f>
        <v>2.7701332263004737E-3</v>
      </c>
      <c r="J66">
        <f>MAX(Table5[[#This Row],[EDGES]],Table5[[#This Row],[CORNER]])</f>
        <v>3.862935274990968E-3</v>
      </c>
      <c r="M66" t="s">
        <v>68</v>
      </c>
      <c r="N66">
        <v>1560</v>
      </c>
      <c r="O66" s="2">
        <f>Table2[[#This Row],[TIMES]]/$P$1</f>
        <v>3.6128171636606175E-3</v>
      </c>
      <c r="R66" t="s">
        <v>209</v>
      </c>
      <c r="S66">
        <v>1669</v>
      </c>
      <c r="T66">
        <f>Table1[[#This Row],[TIMES]]/$U$1</f>
        <v>2.7454586429308142E-3</v>
      </c>
      <c r="W66" s="4" t="s">
        <v>68</v>
      </c>
    </row>
    <row r="67" spans="1:23" x14ac:dyDescent="0.45">
      <c r="A67" t="s">
        <v>207</v>
      </c>
      <c r="B67" t="s">
        <v>208</v>
      </c>
      <c r="F67" t="s">
        <v>125</v>
      </c>
      <c r="G67" t="str">
        <f>VLOOKUP(Table5[[#This Row],[letter pair]], A:B, 2,FALSE)</f>
        <v>בטי ביטלה בטטה</v>
      </c>
      <c r="H67">
        <f>IFERROR(VLOOKUP(Table5[[#This Row],[letter pair]],M:O,3,FALSE),0)</f>
        <v>3.8096693809113562E-3</v>
      </c>
      <c r="I67">
        <f>IFERROR(VLOOKUP(Table5[[#This Row],[letter pair]],R:T,3,FALSE),0)</f>
        <v>0</v>
      </c>
      <c r="J67">
        <f>MAX(Table5[[#This Row],[EDGES]],Table5[[#This Row],[CORNER]])</f>
        <v>3.8096693809113562E-3</v>
      </c>
      <c r="M67" t="s">
        <v>111</v>
      </c>
      <c r="N67">
        <v>1553</v>
      </c>
      <c r="O67" s="2">
        <f>Table2[[#This Row],[TIMES]]/$P$1</f>
        <v>3.5966058045929098E-3</v>
      </c>
      <c r="R67" t="s">
        <v>80</v>
      </c>
      <c r="S67">
        <v>1669</v>
      </c>
      <c r="T67">
        <f>Table1[[#This Row],[TIMES]]/$U$1</f>
        <v>2.7454586429308142E-3</v>
      </c>
      <c r="W67" s="3" t="s">
        <v>138</v>
      </c>
    </row>
    <row r="68" spans="1:23" x14ac:dyDescent="0.45">
      <c r="A68" t="s">
        <v>210</v>
      </c>
      <c r="B68" t="s">
        <v>211</v>
      </c>
      <c r="F68" t="s">
        <v>177</v>
      </c>
      <c r="G68" t="str">
        <f>VLOOKUP(Table5[[#This Row],[letter pair]], A:B, 2,FALSE)</f>
        <v>לילי (רוז) לילנה (השכיבה לישון) ללין (כביסה)</v>
      </c>
      <c r="H68">
        <f>IFERROR(VLOOKUP(Table5[[#This Row],[letter pair]],M:O,3,FALSE),0)</f>
        <v>3.8004057471583805E-3</v>
      </c>
      <c r="I68">
        <f>IFERROR(VLOOKUP(Table5[[#This Row],[letter pair]],R:T,3,FALSE),0)</f>
        <v>0</v>
      </c>
      <c r="J68">
        <f>MAX(Table5[[#This Row],[EDGES]],Table5[[#This Row],[CORNER]])</f>
        <v>3.8004057471583805E-3</v>
      </c>
      <c r="M68" t="s">
        <v>103</v>
      </c>
      <c r="N68">
        <v>1552</v>
      </c>
      <c r="O68" s="2">
        <f>Table2[[#This Row],[TIMES]]/$P$1</f>
        <v>3.5942898961546657E-3</v>
      </c>
      <c r="R68" t="s">
        <v>42</v>
      </c>
      <c r="S68">
        <v>1663</v>
      </c>
      <c r="T68">
        <f>Table1[[#This Row],[TIMES]]/$U$1</f>
        <v>2.7355888095829503E-3</v>
      </c>
      <c r="W68" s="4" t="s">
        <v>119</v>
      </c>
    </row>
    <row r="69" spans="1:23" x14ac:dyDescent="0.45">
      <c r="A69" t="s">
        <v>213</v>
      </c>
      <c r="B69" t="s">
        <v>214</v>
      </c>
      <c r="F69" t="s">
        <v>100</v>
      </c>
      <c r="G69" t="str">
        <f>VLOOKUP(Table5[[#This Row],[letter pair]], A:B, 2,FALSE)</f>
        <v>נבו ניבא נברשת</v>
      </c>
      <c r="H69">
        <f>IFERROR(VLOOKUP(Table5[[#This Row],[letter pair]],M:O,3,FALSE),0)</f>
        <v>0</v>
      </c>
      <c r="I69">
        <f>IFERROR(VLOOKUP(Table5[[#This Row],[letter pair]],R:T,3,FALSE),0)</f>
        <v>3.7817911444565258E-3</v>
      </c>
      <c r="J69">
        <f>MAX(Table5[[#This Row],[EDGES]],Table5[[#This Row],[CORNER]])</f>
        <v>3.7817911444565258E-3</v>
      </c>
      <c r="M69" t="s">
        <v>146</v>
      </c>
      <c r="N69">
        <v>1534</v>
      </c>
      <c r="O69" s="2">
        <f>Table2[[#This Row],[TIMES]]/$P$1</f>
        <v>3.5526035442662741E-3</v>
      </c>
      <c r="R69" t="s">
        <v>190</v>
      </c>
      <c r="S69">
        <v>1657</v>
      </c>
      <c r="T69">
        <f>Table1[[#This Row],[TIMES]]/$U$1</f>
        <v>2.7257189762350861E-3</v>
      </c>
      <c r="W69" s="3" t="s">
        <v>115</v>
      </c>
    </row>
    <row r="70" spans="1:23" x14ac:dyDescent="0.45">
      <c r="A70" t="s">
        <v>215</v>
      </c>
      <c r="B70" t="s">
        <v>216</v>
      </c>
      <c r="F70" t="s">
        <v>154</v>
      </c>
      <c r="G70" t="str">
        <f>VLOOKUP(Table5[[#This Row],[letter pair]], A:B, 2,FALSE)</f>
        <v>בג'י (מסוק לילדים) בג'ר (ליקט מהרצפה) בוג'ה (חמאה שנמסה)</v>
      </c>
      <c r="H70">
        <f>IFERROR(VLOOKUP(Table5[[#This Row],[letter pair]],M:O,3,FALSE),0)</f>
        <v>3.7795625712141847E-3</v>
      </c>
      <c r="I70">
        <f>IFERROR(VLOOKUP(Table5[[#This Row],[letter pair]],R:T,3,FALSE),0)</f>
        <v>3.0431986155913756E-3</v>
      </c>
      <c r="J70">
        <f>MAX(Table5[[#This Row],[EDGES]],Table5[[#This Row],[CORNER]])</f>
        <v>3.7795625712141847E-3</v>
      </c>
      <c r="M70" t="s">
        <v>117</v>
      </c>
      <c r="N70">
        <v>1517</v>
      </c>
      <c r="O70" s="2">
        <f>Table2[[#This Row],[TIMES]]/$P$1</f>
        <v>3.513233100816126E-3</v>
      </c>
      <c r="R70" t="s">
        <v>196</v>
      </c>
      <c r="S70">
        <v>1654</v>
      </c>
      <c r="T70">
        <f>Table1[[#This Row],[TIMES]]/$U$1</f>
        <v>2.7207840595611541E-3</v>
      </c>
      <c r="W70" s="4" t="s">
        <v>217</v>
      </c>
    </row>
    <row r="71" spans="1:23" x14ac:dyDescent="0.45">
      <c r="A71" t="s">
        <v>218</v>
      </c>
      <c r="B71" t="s">
        <v>219</v>
      </c>
      <c r="F71" t="s">
        <v>94</v>
      </c>
      <c r="G71" t="str">
        <f>VLOOKUP(Table5[[#This Row],[letter pair]], A:B, 2,FALSE)</f>
        <v>כבל כיבס כביש</v>
      </c>
      <c r="H71">
        <f>IFERROR(VLOOKUP(Table5[[#This Row],[letter pair]],M:O,3,FALSE),0)</f>
        <v>3.6336603396048134E-3</v>
      </c>
      <c r="I71">
        <f>IFERROR(VLOOKUP(Table5[[#This Row],[letter pair]],R:T,3,FALSE),0)</f>
        <v>3.7604065055361542E-3</v>
      </c>
      <c r="J71">
        <f>MAX(Table5[[#This Row],[EDGES]],Table5[[#This Row],[CORNER]])</f>
        <v>3.7604065055361542E-3</v>
      </c>
      <c r="M71" t="s">
        <v>52</v>
      </c>
      <c r="N71">
        <v>1328</v>
      </c>
      <c r="O71" s="2">
        <f>Table2[[#This Row],[TIMES]]/$P$1</f>
        <v>3.075526405988013E-3</v>
      </c>
      <c r="R71" t="s">
        <v>212</v>
      </c>
      <c r="S71">
        <v>1654</v>
      </c>
      <c r="T71">
        <f>Table1[[#This Row],[TIMES]]/$U$1</f>
        <v>2.7207840595611541E-3</v>
      </c>
      <c r="W71" s="3" t="s">
        <v>52</v>
      </c>
    </row>
    <row r="72" spans="1:23" x14ac:dyDescent="0.45">
      <c r="A72" t="s">
        <v>221</v>
      </c>
      <c r="B72" t="s">
        <v>222</v>
      </c>
      <c r="F72" t="s">
        <v>103</v>
      </c>
      <c r="G72" t="str">
        <f>VLOOKUP(Table5[[#This Row],[letter pair]], A:B, 2,FALSE)</f>
        <v>בשאר בישל בשר</v>
      </c>
      <c r="H72">
        <f>IFERROR(VLOOKUP(Table5[[#This Row],[letter pair]],M:O,3,FALSE),0)</f>
        <v>3.5942898961546657E-3</v>
      </c>
      <c r="I72">
        <f>IFERROR(VLOOKUP(Table5[[#This Row],[letter pair]],R:T,3,FALSE),0)</f>
        <v>3.7587615333115102E-3</v>
      </c>
      <c r="J72">
        <f>MAX(Table5[[#This Row],[EDGES]],Table5[[#This Row],[CORNER]])</f>
        <v>3.7587615333115102E-3</v>
      </c>
      <c r="M72" t="s">
        <v>217</v>
      </c>
      <c r="N72">
        <v>1317</v>
      </c>
      <c r="O72" s="2">
        <f>Table2[[#This Row],[TIMES]]/$P$1</f>
        <v>3.0500514131673291E-3</v>
      </c>
      <c r="R72" t="s">
        <v>1182</v>
      </c>
      <c r="S72">
        <v>1653</v>
      </c>
      <c r="T72">
        <f>Table1[[#This Row],[TIMES]]/$U$1</f>
        <v>2.7191390873365102E-3</v>
      </c>
      <c r="W72" s="4" t="s">
        <v>223</v>
      </c>
    </row>
    <row r="73" spans="1:23" x14ac:dyDescent="0.45">
      <c r="A73" t="s">
        <v>224</v>
      </c>
      <c r="B73" t="s">
        <v>225</v>
      </c>
      <c r="F73" t="s">
        <v>181</v>
      </c>
      <c r="G73" t="str">
        <f>VLOOKUP(Table5[[#This Row],[letter pair]], A:B, 2,FALSE)</f>
        <v>זזי (עודד פז) זיזז (הזיז) זיז (בליטה קטנה בקיר)</v>
      </c>
      <c r="H73">
        <f>IFERROR(VLOOKUP(Table5[[#This Row],[letter pair]],M:O,3,FALSE),0)</f>
        <v>3.7494557615170127E-3</v>
      </c>
      <c r="I73">
        <f>IFERROR(VLOOKUP(Table5[[#This Row],[letter pair]],R:T,3,FALSE),0)</f>
        <v>0</v>
      </c>
      <c r="J73">
        <f>MAX(Table5[[#This Row],[EDGES]],Table5[[#This Row],[CORNER]])</f>
        <v>3.7494557615170127E-3</v>
      </c>
      <c r="M73" t="s">
        <v>223</v>
      </c>
      <c r="N73">
        <v>1281</v>
      </c>
      <c r="O73" s="2">
        <f>Table2[[#This Row],[TIMES]]/$P$1</f>
        <v>2.9666787093905454E-3</v>
      </c>
      <c r="R73" t="s">
        <v>187</v>
      </c>
      <c r="S73">
        <v>1644</v>
      </c>
      <c r="T73">
        <f>Table1[[#This Row],[TIMES]]/$U$1</f>
        <v>2.7043343373147144E-3</v>
      </c>
      <c r="W73" s="3" t="s">
        <v>36</v>
      </c>
    </row>
    <row r="74" spans="1:23" x14ac:dyDescent="0.45">
      <c r="A74" t="s">
        <v>156</v>
      </c>
      <c r="B74" t="s">
        <v>226</v>
      </c>
      <c r="F74" t="s">
        <v>131</v>
      </c>
      <c r="G74" t="str">
        <f>VLOOKUP(Table5[[#This Row],[letter pair]], A:B, 2,FALSE)</f>
        <v>בצלאל בצע בצק</v>
      </c>
      <c r="H74">
        <f>IFERROR(VLOOKUP(Table5[[#This Row],[letter pair]],M:O,3,FALSE),0)</f>
        <v>3.7471398530787687E-3</v>
      </c>
      <c r="I74">
        <f>IFERROR(VLOOKUP(Table5[[#This Row],[letter pair]],R:T,3,FALSE),0)</f>
        <v>3.2027609213818426E-3</v>
      </c>
      <c r="J74">
        <f>MAX(Table5[[#This Row],[EDGES]],Table5[[#This Row],[CORNER]])</f>
        <v>3.7471398530787687E-3</v>
      </c>
      <c r="M74" t="s">
        <v>231</v>
      </c>
      <c r="N74">
        <v>1247</v>
      </c>
      <c r="O74" s="2">
        <f>Table2[[#This Row],[TIMES]]/$P$1</f>
        <v>2.8879378224902501E-3</v>
      </c>
      <c r="R74" t="s">
        <v>138</v>
      </c>
      <c r="S74">
        <v>1637</v>
      </c>
      <c r="T74">
        <f>Table1[[#This Row],[TIMES]]/$U$1</f>
        <v>2.6928195317422066E-3</v>
      </c>
      <c r="W74" s="4" t="s">
        <v>228</v>
      </c>
    </row>
    <row r="75" spans="1:23" x14ac:dyDescent="0.45">
      <c r="A75" t="s">
        <v>43</v>
      </c>
      <c r="B75" t="s">
        <v>229</v>
      </c>
      <c r="F75" t="s">
        <v>152</v>
      </c>
      <c r="G75" t="str">
        <f>VLOOKUP(Table5[[#This Row],[letter pair]], A:B, 2,FALSE)</f>
        <v>ביץ' בצ'ה (למרוח כמו קרם הגנה) בצ'ר (קינדר בואנו)</v>
      </c>
      <c r="H75">
        <f>IFERROR(VLOOKUP(Table5[[#This Row],[letter pair]],M:O,3,FALSE),0)</f>
        <v>3.7332444024493049E-3</v>
      </c>
      <c r="I75">
        <f>IFERROR(VLOOKUP(Table5[[#This Row],[letter pair]],R:T,3,FALSE),0)</f>
        <v>2.9773997266056163E-3</v>
      </c>
      <c r="J75">
        <f>MAX(Table5[[#This Row],[EDGES]],Table5[[#This Row],[CORNER]])</f>
        <v>3.7332444024493049E-3</v>
      </c>
      <c r="M75" t="s">
        <v>121</v>
      </c>
      <c r="N75">
        <v>1244</v>
      </c>
      <c r="O75" s="2">
        <f>Table2[[#This Row],[TIMES]]/$P$1</f>
        <v>2.880990097175518E-3</v>
      </c>
      <c r="R75" t="s">
        <v>111</v>
      </c>
      <c r="S75">
        <v>1622</v>
      </c>
      <c r="T75">
        <f>Table1[[#This Row],[TIMES]]/$U$1</f>
        <v>2.6681449483725466E-3</v>
      </c>
      <c r="W75" s="3" t="s">
        <v>231</v>
      </c>
    </row>
    <row r="76" spans="1:23" x14ac:dyDescent="0.45">
      <c r="A76" t="s">
        <v>232</v>
      </c>
      <c r="B76" t="s">
        <v>233</v>
      </c>
      <c r="F76" t="s">
        <v>90</v>
      </c>
      <c r="G76" t="str">
        <f>VLOOKUP(Table5[[#This Row],[letter pair]], A:B, 2,FALSE)</f>
        <v>מדונה מדד מדחף</v>
      </c>
      <c r="H76">
        <f>IFERROR(VLOOKUP(Table5[[#This Row],[letter pair]],M:O,3,FALSE),0)</f>
        <v>0</v>
      </c>
      <c r="I76">
        <f>IFERROR(VLOOKUP(Table5[[#This Row],[letter pair]],R:T,3,FALSE),0)</f>
        <v>3.7324419777172062E-3</v>
      </c>
      <c r="J76">
        <f>MAX(Table5[[#This Row],[EDGES]],Table5[[#This Row],[CORNER]])</f>
        <v>3.7324419777172062E-3</v>
      </c>
      <c r="M76" t="s">
        <v>36</v>
      </c>
      <c r="N76">
        <v>1243</v>
      </c>
      <c r="O76" s="2">
        <f>Table2[[#This Row],[TIMES]]/$P$1</f>
        <v>2.878674188737274E-3</v>
      </c>
      <c r="R76" t="s">
        <v>173</v>
      </c>
      <c r="S76">
        <v>1607</v>
      </c>
      <c r="T76">
        <f>Table1[[#This Row],[TIMES]]/$U$1</f>
        <v>2.6434703650028871E-3</v>
      </c>
      <c r="W76" s="4" t="s">
        <v>235</v>
      </c>
    </row>
    <row r="77" spans="1:23" x14ac:dyDescent="0.45">
      <c r="A77" t="s">
        <v>89</v>
      </c>
      <c r="B77" t="s">
        <v>236</v>
      </c>
      <c r="F77" t="s">
        <v>1178</v>
      </c>
      <c r="G77" t="str">
        <f>VLOOKUP(Table5[[#This Row],[letter pair]], A:B, 2,FALSE)</f>
        <v>צ'יצ'ולינה (דוגמנית פוליטיקאית) צ'יצ'ה (שמה צעיף פרווה על משהו) צ'יץ' (אוזניות חוסמות רעש)</v>
      </c>
      <c r="H77">
        <f>IFERROR(VLOOKUP(Table5[[#This Row],[letter pair]],M:O,3,FALSE),0)</f>
        <v>3.703137592752133E-3</v>
      </c>
      <c r="I77">
        <f>IFERROR(VLOOKUP(Table5[[#This Row],[letter pair]],R:T,3,FALSE),0)</f>
        <v>0</v>
      </c>
      <c r="J77">
        <f>MAX(Table5[[#This Row],[EDGES]],Table5[[#This Row],[CORNER]])</f>
        <v>3.703137592752133E-3</v>
      </c>
      <c r="M77" t="s">
        <v>48</v>
      </c>
      <c r="N77">
        <v>1235</v>
      </c>
      <c r="O77" s="2">
        <f>Table2[[#This Row],[TIMES]]/$P$1</f>
        <v>2.8601469212313222E-3</v>
      </c>
      <c r="R77" t="s">
        <v>242</v>
      </c>
      <c r="S77">
        <v>1592</v>
      </c>
      <c r="T77">
        <f>Table1[[#This Row],[TIMES]]/$U$1</f>
        <v>2.618795781633227E-3</v>
      </c>
      <c r="W77" s="3" t="s">
        <v>83</v>
      </c>
    </row>
    <row r="78" spans="1:23" x14ac:dyDescent="0.45">
      <c r="A78" t="s">
        <v>238</v>
      </c>
      <c r="B78" t="s">
        <v>239</v>
      </c>
      <c r="F78" t="s">
        <v>129</v>
      </c>
      <c r="G78" t="str">
        <f>VLOOKUP(Table5[[#This Row],[letter pair]], A:B, 2,FALSE)</f>
        <v>בכניק בכה בוכנה</v>
      </c>
      <c r="H78">
        <f>IFERROR(VLOOKUP(Table5[[#This Row],[letter pair]],M:O,3,FALSE),0)</f>
        <v>3.6938739589991569E-3</v>
      </c>
      <c r="I78">
        <f>IFERROR(VLOOKUP(Table5[[#This Row],[letter pair]],R:T,3,FALSE),0)</f>
        <v>2.863896643105181E-3</v>
      </c>
      <c r="J78">
        <f>MAX(Table5[[#This Row],[EDGES]],Table5[[#This Row],[CORNER]])</f>
        <v>3.6938739589991569E-3</v>
      </c>
      <c r="M78" t="s">
        <v>1228</v>
      </c>
      <c r="N78">
        <v>1235</v>
      </c>
      <c r="O78" s="2">
        <f>Table2[[#This Row],[TIMES]]/$P$1</f>
        <v>2.8601469212313222E-3</v>
      </c>
      <c r="R78" t="s">
        <v>145</v>
      </c>
      <c r="S78">
        <v>1591</v>
      </c>
      <c r="T78">
        <f>Table1[[#This Row],[TIMES]]/$U$1</f>
        <v>2.6171508094085831E-3</v>
      </c>
      <c r="W78" s="4" t="s">
        <v>137</v>
      </c>
    </row>
    <row r="79" spans="1:23" x14ac:dyDescent="0.45">
      <c r="A79" t="s">
        <v>46</v>
      </c>
      <c r="B79" t="s">
        <v>241</v>
      </c>
      <c r="F79" t="s">
        <v>119</v>
      </c>
      <c r="G79" t="str">
        <f>VLOOKUP(Table5[[#This Row],[letter pair]], A:B, 2,FALSE)</f>
        <v>בז בזז בז</v>
      </c>
      <c r="H79">
        <f>IFERROR(VLOOKUP(Table5[[#This Row],[letter pair]],M:O,3,FALSE),0)</f>
        <v>3.6822944168079371E-3</v>
      </c>
      <c r="I79">
        <f>IFERROR(VLOOKUP(Table5[[#This Row],[letter pair]],R:T,3,FALSE),0)</f>
        <v>2.7471036151554581E-3</v>
      </c>
      <c r="J79">
        <f>MAX(Table5[[#This Row],[EDGES]],Table5[[#This Row],[CORNER]])</f>
        <v>3.6822944168079371E-3</v>
      </c>
      <c r="M79" t="s">
        <v>87</v>
      </c>
      <c r="N79">
        <v>1231</v>
      </c>
      <c r="O79" s="2">
        <f>Table2[[#This Row],[TIMES]]/$P$1</f>
        <v>2.8508832874783461E-3</v>
      </c>
      <c r="R79" t="s">
        <v>193</v>
      </c>
      <c r="S79">
        <v>1590</v>
      </c>
      <c r="T79">
        <f>Table1[[#This Row],[TIMES]]/$U$1</f>
        <v>2.6155058371839391E-3</v>
      </c>
      <c r="W79" s="3" t="s">
        <v>28</v>
      </c>
    </row>
    <row r="80" spans="1:23" x14ac:dyDescent="0.45">
      <c r="A80" t="s">
        <v>243</v>
      </c>
      <c r="B80" t="s">
        <v>244</v>
      </c>
      <c r="F80" t="s">
        <v>138</v>
      </c>
      <c r="G80" t="str">
        <f>VLOOKUP(Table5[[#This Row],[letter pair]], A:B, 2,FALSE)</f>
        <v>בסל ביסס בסטה</v>
      </c>
      <c r="H80">
        <f>IFERROR(VLOOKUP(Table5[[#This Row],[letter pair]],M:O,3,FALSE),0)</f>
        <v>3.6614512408637413E-3</v>
      </c>
      <c r="I80">
        <f>IFERROR(VLOOKUP(Table5[[#This Row],[letter pair]],R:T,3,FALSE),0)</f>
        <v>2.6928195317422066E-3</v>
      </c>
      <c r="J80">
        <f>MAX(Table5[[#This Row],[EDGES]],Table5[[#This Row],[CORNER]])</f>
        <v>3.6614512408637413E-3</v>
      </c>
      <c r="M80" t="s">
        <v>63</v>
      </c>
      <c r="N80">
        <v>1228</v>
      </c>
      <c r="O80" s="2">
        <f>Table2[[#This Row],[TIMES]]/$P$1</f>
        <v>2.8439355621636144E-3</v>
      </c>
      <c r="R80" t="s">
        <v>164</v>
      </c>
      <c r="S80">
        <v>1569</v>
      </c>
      <c r="T80">
        <f>Table1[[#This Row],[TIMES]]/$U$1</f>
        <v>2.5809614204664153E-3</v>
      </c>
      <c r="W80" s="4" t="s">
        <v>121</v>
      </c>
    </row>
    <row r="81" spans="1:23" x14ac:dyDescent="0.45">
      <c r="A81" t="s">
        <v>246</v>
      </c>
      <c r="B81" t="s">
        <v>247</v>
      </c>
      <c r="F81" t="s">
        <v>127</v>
      </c>
      <c r="G81" t="str">
        <f>VLOOKUP(Table5[[#This Row],[letter pair]], A:B, 2,FALSE)</f>
        <v>בר ברא ברז</v>
      </c>
      <c r="H81">
        <f>IFERROR(VLOOKUP(Table5[[#This Row],[letter pair]],M:O,3,FALSE),0)</f>
        <v>3.6568194239872532E-3</v>
      </c>
      <c r="I81">
        <f>IFERROR(VLOOKUP(Table5[[#This Row],[letter pair]],R:T,3,FALSE),0)</f>
        <v>3.2011159491571986E-3</v>
      </c>
      <c r="J81">
        <f>MAX(Table5[[#This Row],[EDGES]],Table5[[#This Row],[CORNER]])</f>
        <v>3.6568194239872532E-3</v>
      </c>
      <c r="M81" t="s">
        <v>28</v>
      </c>
      <c r="N81">
        <v>1222</v>
      </c>
      <c r="O81" s="2">
        <f>Table2[[#This Row],[TIMES]]/$P$1</f>
        <v>2.8300401115341502E-3</v>
      </c>
      <c r="R81" t="s">
        <v>234</v>
      </c>
      <c r="S81">
        <v>1565</v>
      </c>
      <c r="T81">
        <f>Table1[[#This Row],[TIMES]]/$U$1</f>
        <v>2.5743815315678394E-3</v>
      </c>
      <c r="W81" s="3" t="s">
        <v>32</v>
      </c>
    </row>
    <row r="82" spans="1:23" x14ac:dyDescent="0.45">
      <c r="A82" t="s">
        <v>54</v>
      </c>
      <c r="B82" t="s">
        <v>249</v>
      </c>
      <c r="F82" t="s">
        <v>44</v>
      </c>
      <c r="G82" t="str">
        <f>VLOOKUP(Table5[[#This Row],[letter pair]], A:B, 2,FALSE)</f>
        <v>אייל איים איי</v>
      </c>
      <c r="H82">
        <f>IFERROR(VLOOKUP(Table5[[#This Row],[letter pair]],M:O,3,FALSE),0)</f>
        <v>0</v>
      </c>
      <c r="I82">
        <f>IFERROR(VLOOKUP(Table5[[#This Row],[letter pair]],R:T,3,FALSE),0)</f>
        <v>3.6518383387096507E-3</v>
      </c>
      <c r="J82">
        <f>MAX(Table5[[#This Row],[EDGES]],Table5[[#This Row],[CORNER]])</f>
        <v>3.6518383387096507E-3</v>
      </c>
      <c r="M82" t="s">
        <v>40</v>
      </c>
      <c r="N82">
        <v>1214</v>
      </c>
      <c r="O82" s="2">
        <f>Table2[[#This Row],[TIMES]]/$P$1</f>
        <v>2.8115128440281984E-3</v>
      </c>
      <c r="R82" t="s">
        <v>206</v>
      </c>
      <c r="S82">
        <v>1555</v>
      </c>
      <c r="T82">
        <f>Table1[[#This Row],[TIMES]]/$U$1</f>
        <v>2.5579318093213997E-3</v>
      </c>
      <c r="W82" s="4" t="s">
        <v>87</v>
      </c>
    </row>
    <row r="83" spans="1:23" x14ac:dyDescent="0.45">
      <c r="A83" t="s">
        <v>124</v>
      </c>
      <c r="B83" t="s">
        <v>251</v>
      </c>
      <c r="F83" t="s">
        <v>70</v>
      </c>
      <c r="G83" t="str">
        <f>VLOOKUP(Table5[[#This Row],[letter pair]], A:B, 2,FALSE)</f>
        <v>פבל פברק פבלובה</v>
      </c>
      <c r="H83">
        <f>IFERROR(VLOOKUP(Table5[[#This Row],[letter pair]],M:O,3,FALSE),0)</f>
        <v>0</v>
      </c>
      <c r="I83">
        <f>IFERROR(VLOOKUP(Table5[[#This Row],[letter pair]],R:T,3,FALSE),0)</f>
        <v>3.6403235331371429E-3</v>
      </c>
      <c r="J83">
        <f>MAX(Table5[[#This Row],[EDGES]],Table5[[#This Row],[CORNER]])</f>
        <v>3.6403235331371429E-3</v>
      </c>
      <c r="M83" t="s">
        <v>83</v>
      </c>
      <c r="N83">
        <v>1200</v>
      </c>
      <c r="O83" s="2">
        <f>Table2[[#This Row],[TIMES]]/$P$1</f>
        <v>2.7790901258927829E-3</v>
      </c>
      <c r="R83" t="s">
        <v>1188</v>
      </c>
      <c r="S83">
        <v>1539</v>
      </c>
      <c r="T83">
        <f>Table1[[#This Row],[TIMES]]/$U$1</f>
        <v>2.5316122537270957E-3</v>
      </c>
      <c r="W83" s="3" t="s">
        <v>48</v>
      </c>
    </row>
    <row r="84" spans="1:23" x14ac:dyDescent="0.45">
      <c r="A84" t="s">
        <v>253</v>
      </c>
      <c r="B84" t="s">
        <v>254</v>
      </c>
      <c r="F84" t="s">
        <v>115</v>
      </c>
      <c r="G84" t="str">
        <f>VLOOKUP(Table5[[#This Row],[letter pair]], A:B, 2,FALSE)</f>
        <v>בו ביווה (ניפח משהו כמו בלון) ביוור</v>
      </c>
      <c r="H84">
        <f>IFERROR(VLOOKUP(Table5[[#This Row],[letter pair]],M:O,3,FALSE),0)</f>
        <v>3.6336603396048134E-3</v>
      </c>
      <c r="I84">
        <f>IFERROR(VLOOKUP(Table5[[#This Row],[letter pair]],R:T,3,FALSE),0)</f>
        <v>2.7750681429744061E-3</v>
      </c>
      <c r="J84">
        <f>MAX(Table5[[#This Row],[EDGES]],Table5[[#This Row],[CORNER]])</f>
        <v>3.6336603396048134E-3</v>
      </c>
      <c r="M84" t="s">
        <v>235</v>
      </c>
      <c r="N84">
        <v>1190</v>
      </c>
      <c r="O84" s="2">
        <f>Table2[[#This Row],[TIMES]]/$P$1</f>
        <v>2.755931041510343E-3</v>
      </c>
      <c r="R84" t="s">
        <v>1140</v>
      </c>
      <c r="S84">
        <v>1538</v>
      </c>
      <c r="T84">
        <f>Table1[[#This Row],[TIMES]]/$U$1</f>
        <v>2.5299672815024517E-3</v>
      </c>
      <c r="W84" s="4" t="s">
        <v>230</v>
      </c>
    </row>
    <row r="85" spans="1:23" x14ac:dyDescent="0.45">
      <c r="A85" t="s">
        <v>137</v>
      </c>
      <c r="B85" t="s">
        <v>256</v>
      </c>
      <c r="F85" t="s">
        <v>68</v>
      </c>
      <c r="G85" t="str">
        <f>VLOOKUP(Table5[[#This Row],[letter pair]], A:B, 2,FALSE)</f>
        <v>אעדי (עדי עם תרבוש) אעל(פיזרה על הרצפה) אעור (אורז סגול)</v>
      </c>
      <c r="H85">
        <f>IFERROR(VLOOKUP(Table5[[#This Row],[letter pair]],M:O,3,FALSE),0)</f>
        <v>3.6128171636606175E-3</v>
      </c>
      <c r="I85">
        <f>IFERROR(VLOOKUP(Table5[[#This Row],[letter pair]],R:T,3,FALSE),0)</f>
        <v>2.3901446424077128E-3</v>
      </c>
      <c r="J85">
        <f>MAX(Table5[[#This Row],[EDGES]],Table5[[#This Row],[CORNER]])</f>
        <v>3.6128171636606175E-3</v>
      </c>
      <c r="M85" t="s">
        <v>76</v>
      </c>
      <c r="N85">
        <v>1189</v>
      </c>
      <c r="O85" s="2">
        <f>Table2[[#This Row],[TIMES]]/$P$1</f>
        <v>2.753615133072099E-3</v>
      </c>
      <c r="R85" t="s">
        <v>252</v>
      </c>
      <c r="S85">
        <v>1526</v>
      </c>
      <c r="T85">
        <f>Table1[[#This Row],[TIMES]]/$U$1</f>
        <v>2.5102276148067241E-3</v>
      </c>
      <c r="W85" s="3" t="s">
        <v>76</v>
      </c>
    </row>
    <row r="86" spans="1:23" x14ac:dyDescent="0.45">
      <c r="A86" t="s">
        <v>258</v>
      </c>
      <c r="B86" t="s">
        <v>259</v>
      </c>
      <c r="F86" t="s">
        <v>117</v>
      </c>
      <c r="G86" t="str">
        <f>VLOOKUP(Table5[[#This Row],[letter pair]], A:B, 2,FALSE)</f>
        <v>בת שבע ביתר בתולה</v>
      </c>
      <c r="H86">
        <f>IFERROR(VLOOKUP(Table5[[#This Row],[letter pair]],M:O,3,FALSE),0)</f>
        <v>3.513233100816126E-3</v>
      </c>
      <c r="I86">
        <f>IFERROR(VLOOKUP(Table5[[#This Row],[letter pair]],R:T,3,FALSE),0)</f>
        <v>3.5991992275210432E-3</v>
      </c>
      <c r="J86">
        <f>MAX(Table5[[#This Row],[EDGES]],Table5[[#This Row],[CORNER]])</f>
        <v>3.5991992275210432E-3</v>
      </c>
      <c r="M86" t="s">
        <v>91</v>
      </c>
      <c r="N86">
        <v>1174</v>
      </c>
      <c r="O86" s="2">
        <f>Table2[[#This Row],[TIMES]]/$P$1</f>
        <v>2.718876506498439E-3</v>
      </c>
      <c r="R86" t="s">
        <v>220</v>
      </c>
      <c r="S86">
        <v>1520</v>
      </c>
      <c r="T86">
        <f>Table1[[#This Row],[TIMES]]/$U$1</f>
        <v>2.5003577814588602E-3</v>
      </c>
      <c r="W86" s="4" t="s">
        <v>227</v>
      </c>
    </row>
    <row r="87" spans="1:23" x14ac:dyDescent="0.45">
      <c r="A87" t="s">
        <v>260</v>
      </c>
      <c r="B87" t="s">
        <v>261</v>
      </c>
      <c r="F87" t="s">
        <v>111</v>
      </c>
      <c r="G87" t="str">
        <f>VLOOKUP(Table5[[#This Row],[letter pair]], A:B, 2,FALSE)</f>
        <v>בהקה (מישהו מחופש לאריה) בהה בהמה</v>
      </c>
      <c r="H87">
        <f>IFERROR(VLOOKUP(Table5[[#This Row],[letter pair]],M:O,3,FALSE),0)</f>
        <v>3.5966058045929098E-3</v>
      </c>
      <c r="I87">
        <f>IFERROR(VLOOKUP(Table5[[#This Row],[letter pair]],R:T,3,FALSE),0)</f>
        <v>2.6681449483725466E-3</v>
      </c>
      <c r="J87">
        <f>MAX(Table5[[#This Row],[EDGES]],Table5[[#This Row],[CORNER]])</f>
        <v>3.5966058045929098E-3</v>
      </c>
      <c r="M87" t="s">
        <v>137</v>
      </c>
      <c r="N87">
        <v>1172</v>
      </c>
      <c r="O87" s="2">
        <f>Table2[[#This Row],[TIMES]]/$P$1</f>
        <v>2.7142446896219509E-3</v>
      </c>
      <c r="R87" t="s">
        <v>9</v>
      </c>
      <c r="S87">
        <v>1511</v>
      </c>
      <c r="T87">
        <f>Table1[[#This Row],[TIMES]]/$U$1</f>
        <v>2.485553031437064E-3</v>
      </c>
      <c r="W87" s="3" t="s">
        <v>80</v>
      </c>
    </row>
    <row r="88" spans="1:23" x14ac:dyDescent="0.45">
      <c r="A88" t="s">
        <v>263</v>
      </c>
      <c r="B88" t="s">
        <v>264</v>
      </c>
      <c r="F88" t="s">
        <v>146</v>
      </c>
      <c r="G88" t="str">
        <f>VLOOKUP(Table5[[#This Row],[letter pair]], A:B, 2,FALSE)</f>
        <v>בקנשטיין ביקר בקבוק</v>
      </c>
      <c r="H88">
        <f>IFERROR(VLOOKUP(Table5[[#This Row],[letter pair]],M:O,3,FALSE),0)</f>
        <v>3.5526035442662741E-3</v>
      </c>
      <c r="I88">
        <f>IFERROR(VLOOKUP(Table5[[#This Row],[letter pair]],R:T,3,FALSE),0)</f>
        <v>2.77671311519905E-3</v>
      </c>
      <c r="J88">
        <f>MAX(Table5[[#This Row],[EDGES]],Table5[[#This Row],[CORNER]])</f>
        <v>3.5526035442662741E-3</v>
      </c>
      <c r="M88" t="s">
        <v>95</v>
      </c>
      <c r="N88">
        <v>1166</v>
      </c>
      <c r="O88" s="2">
        <f>Table2[[#This Row],[TIMES]]/$P$1</f>
        <v>2.7003492389924872E-3</v>
      </c>
      <c r="R88" t="s">
        <v>201</v>
      </c>
      <c r="S88">
        <v>1510</v>
      </c>
      <c r="T88">
        <f>Table1[[#This Row],[TIMES]]/$U$1</f>
        <v>2.4839080592124201E-3</v>
      </c>
      <c r="W88" s="4" t="s">
        <v>40</v>
      </c>
    </row>
    <row r="89" spans="1:23" x14ac:dyDescent="0.45">
      <c r="A89" t="s">
        <v>217</v>
      </c>
      <c r="B89" t="s">
        <v>266</v>
      </c>
      <c r="F89" t="s">
        <v>52</v>
      </c>
      <c r="G89" t="str">
        <f>VLOOKUP(Table5[[#This Row],[letter pair]], A:B, 2,FALSE)</f>
        <v>אלונפו אילף אלונקה</v>
      </c>
      <c r="H89">
        <f>IFERROR(VLOOKUP(Table5[[#This Row],[letter pair]],M:O,3,FALSE),0)</f>
        <v>3.075526405988013E-3</v>
      </c>
      <c r="I89">
        <f>IFERROR(VLOOKUP(Table5[[#This Row],[letter pair]],R:T,3,FALSE),0)</f>
        <v>3.4116723939116287E-3</v>
      </c>
      <c r="J89">
        <f>MAX(Table5[[#This Row],[EDGES]],Table5[[#This Row],[CORNER]])</f>
        <v>3.4116723939116287E-3</v>
      </c>
      <c r="M89" t="s">
        <v>32</v>
      </c>
      <c r="N89">
        <v>1164</v>
      </c>
      <c r="O89" s="2">
        <f>Table2[[#This Row],[TIMES]]/$P$1</f>
        <v>2.6957174221159991E-3</v>
      </c>
      <c r="R89" t="s">
        <v>291</v>
      </c>
      <c r="S89">
        <v>1508</v>
      </c>
      <c r="T89">
        <f>Table1[[#This Row],[TIMES]]/$U$1</f>
        <v>2.4806181147631321E-3</v>
      </c>
      <c r="W89" s="3" t="s">
        <v>63</v>
      </c>
    </row>
    <row r="90" spans="1:23" x14ac:dyDescent="0.45">
      <c r="A90" t="s">
        <v>268</v>
      </c>
      <c r="B90" t="s">
        <v>269</v>
      </c>
      <c r="F90" t="s">
        <v>121</v>
      </c>
      <c r="G90" t="str">
        <f>VLOOKUP(Table5[[#This Row],[letter pair]], A:B, 2,FALSE)</f>
        <v>פדרר פדה פדאלו</v>
      </c>
      <c r="H90">
        <f>IFERROR(VLOOKUP(Table5[[#This Row],[letter pair]],M:O,3,FALSE),0)</f>
        <v>2.880990097175518E-3</v>
      </c>
      <c r="I90">
        <f>IFERROR(VLOOKUP(Table5[[#This Row],[letter pair]],R:T,3,FALSE),0)</f>
        <v>3.3310687549040732E-3</v>
      </c>
      <c r="J90">
        <f>MAX(Table5[[#This Row],[EDGES]],Table5[[#This Row],[CORNER]])</f>
        <v>3.3310687549040732E-3</v>
      </c>
      <c r="M90" t="s">
        <v>80</v>
      </c>
      <c r="N90">
        <v>1140</v>
      </c>
      <c r="O90" s="2">
        <f>Table2[[#This Row],[TIMES]]/$P$1</f>
        <v>2.6401356195981437E-3</v>
      </c>
      <c r="R90" t="s">
        <v>267</v>
      </c>
      <c r="S90">
        <v>1502</v>
      </c>
      <c r="T90">
        <f>Table1[[#This Row],[TIMES]]/$U$1</f>
        <v>2.4707482814152683E-3</v>
      </c>
      <c r="W90" s="4" t="s">
        <v>270</v>
      </c>
    </row>
    <row r="91" spans="1:23" x14ac:dyDescent="0.45">
      <c r="A91" t="s">
        <v>257</v>
      </c>
      <c r="B91" t="s">
        <v>271</v>
      </c>
      <c r="F91" t="s">
        <v>124</v>
      </c>
      <c r="G91" t="str">
        <f>VLOOKUP(Table5[[#This Row],[letter pair]], A:B, 2,FALSE)</f>
        <v>דיין דייק דיו</v>
      </c>
      <c r="H91">
        <f>IFERROR(VLOOKUP(Table5[[#This Row],[letter pair]],M:O,3,FALSE),0)</f>
        <v>0</v>
      </c>
      <c r="I91">
        <f>IFERROR(VLOOKUP(Table5[[#This Row],[letter pair]],R:T,3,FALSE),0)</f>
        <v>3.2998142826358378E-3</v>
      </c>
      <c r="J91">
        <f>MAX(Table5[[#This Row],[EDGES]],Table5[[#This Row],[CORNER]])</f>
        <v>3.2998142826358378E-3</v>
      </c>
      <c r="M91" t="s">
        <v>263</v>
      </c>
      <c r="N91">
        <v>1137</v>
      </c>
      <c r="O91" s="2">
        <f>Table2[[#This Row],[TIMES]]/$P$1</f>
        <v>2.6331878942834116E-3</v>
      </c>
      <c r="R91" t="s">
        <v>91</v>
      </c>
      <c r="S91">
        <v>1494</v>
      </c>
      <c r="T91">
        <f>Table1[[#This Row],[TIMES]]/$U$1</f>
        <v>2.4575885036181165E-3</v>
      </c>
      <c r="W91" s="3" t="s">
        <v>246</v>
      </c>
    </row>
    <row r="92" spans="1:23" x14ac:dyDescent="0.45">
      <c r="A92" t="s">
        <v>273</v>
      </c>
      <c r="B92" t="s">
        <v>274</v>
      </c>
      <c r="F92" t="s">
        <v>83</v>
      </c>
      <c r="G92" t="str">
        <f>VLOOKUP(Table5[[#This Row],[letter pair]], A:B, 2,FALSE)</f>
        <v>אשטון אישפז אשפה</v>
      </c>
      <c r="H92">
        <f>IFERROR(VLOOKUP(Table5[[#This Row],[letter pair]],M:O,3,FALSE),0)</f>
        <v>2.7790901258927829E-3</v>
      </c>
      <c r="I92">
        <f>IFERROR(VLOOKUP(Table5[[#This Row],[letter pair]],R:T,3,FALSE),0)</f>
        <v>3.2471751714472303E-3</v>
      </c>
      <c r="J92">
        <f>MAX(Table5[[#This Row],[EDGES]],Table5[[#This Row],[CORNER]])</f>
        <v>3.2471751714472303E-3</v>
      </c>
      <c r="M92" t="s">
        <v>255</v>
      </c>
      <c r="N92">
        <v>1136</v>
      </c>
      <c r="O92" s="2">
        <f>Table2[[#This Row],[TIMES]]/$P$1</f>
        <v>2.6308719858451676E-3</v>
      </c>
      <c r="R92" t="s">
        <v>99</v>
      </c>
      <c r="S92">
        <v>1493</v>
      </c>
      <c r="T92">
        <f>Table1[[#This Row],[TIMES]]/$U$1</f>
        <v>2.4559435313934726E-3</v>
      </c>
      <c r="W92" s="4" t="s">
        <v>255</v>
      </c>
    </row>
    <row r="93" spans="1:23" x14ac:dyDescent="0.45">
      <c r="A93" t="s">
        <v>265</v>
      </c>
      <c r="B93" t="s">
        <v>276</v>
      </c>
      <c r="F93" t="s">
        <v>217</v>
      </c>
      <c r="G93" t="str">
        <f>VLOOKUP(Table5[[#This Row],[letter pair]], A:B, 2,FALSE)</f>
        <v>דעי דעך דעל</v>
      </c>
      <c r="H93">
        <f>IFERROR(VLOOKUP(Table5[[#This Row],[letter pair]],M:O,3,FALSE),0)</f>
        <v>3.0500514131673291E-3</v>
      </c>
      <c r="I93">
        <f>IFERROR(VLOOKUP(Table5[[#This Row],[letter pair]],R:T,3,FALSE),0)</f>
        <v>2.0841798086239315E-3</v>
      </c>
      <c r="J93">
        <f>MAX(Table5[[#This Row],[EDGES]],Table5[[#This Row],[CORNER]])</f>
        <v>3.0500514131673291E-3</v>
      </c>
      <c r="M93" t="s">
        <v>246</v>
      </c>
      <c r="N93">
        <v>1136</v>
      </c>
      <c r="O93" s="2">
        <f>Table2[[#This Row],[TIMES]]/$P$1</f>
        <v>2.6308719858451676E-3</v>
      </c>
      <c r="R93" t="s">
        <v>237</v>
      </c>
      <c r="S93">
        <v>1489</v>
      </c>
      <c r="T93">
        <f>Table1[[#This Row],[TIMES]]/$U$1</f>
        <v>2.4493636424948967E-3</v>
      </c>
      <c r="W93" s="3" t="s">
        <v>180</v>
      </c>
    </row>
    <row r="94" spans="1:23" x14ac:dyDescent="0.45">
      <c r="A94" t="s">
        <v>184</v>
      </c>
      <c r="B94" t="s">
        <v>278</v>
      </c>
      <c r="F94" t="s">
        <v>87</v>
      </c>
      <c r="G94" t="str">
        <f>VLOOKUP(Table5[[#This Row],[letter pair]], A:B, 2,FALSE)</f>
        <v>אתי מחנכת איתר אתון</v>
      </c>
      <c r="H94">
        <f>IFERROR(VLOOKUP(Table5[[#This Row],[letter pair]],M:O,3,FALSE),0)</f>
        <v>2.8508832874783461E-3</v>
      </c>
      <c r="I94">
        <f>IFERROR(VLOOKUP(Table5[[#This Row],[letter pair]],R:T,3,FALSE),0)</f>
        <v>2.9741097821563284E-3</v>
      </c>
      <c r="J94">
        <f>MAX(Table5[[#This Row],[EDGES]],Table5[[#This Row],[CORNER]])</f>
        <v>2.9741097821563284E-3</v>
      </c>
      <c r="M94" t="s">
        <v>253</v>
      </c>
      <c r="N94">
        <v>1106</v>
      </c>
      <c r="O94" s="2">
        <f>Table2[[#This Row],[TIMES]]/$P$1</f>
        <v>2.561394732697848E-3</v>
      </c>
      <c r="R94" t="s">
        <v>265</v>
      </c>
      <c r="S94">
        <v>1487</v>
      </c>
      <c r="T94">
        <f>Table1[[#This Row],[TIMES]]/$U$1</f>
        <v>2.4460736980456083E-3</v>
      </c>
      <c r="W94" s="4" t="s">
        <v>243</v>
      </c>
    </row>
    <row r="95" spans="1:23" x14ac:dyDescent="0.45">
      <c r="A95" t="s">
        <v>193</v>
      </c>
      <c r="B95" t="s">
        <v>280</v>
      </c>
      <c r="F95" t="s">
        <v>223</v>
      </c>
      <c r="G95" t="str">
        <f>VLOOKUP(Table5[[#This Row],[letter pair]], A:B, 2,FALSE)</f>
        <v>נד נידב נדנדה</v>
      </c>
      <c r="H95">
        <f>IFERROR(VLOOKUP(Table5[[#This Row],[letter pair]],M:O,3,FALSE),0)</f>
        <v>2.9666787093905454E-3</v>
      </c>
      <c r="I95">
        <f>IFERROR(VLOOKUP(Table5[[#This Row],[letter pair]],R:T,3,FALSE),0)</f>
        <v>2.3917896146323568E-3</v>
      </c>
      <c r="J95">
        <f>MAX(Table5[[#This Row],[EDGES]],Table5[[#This Row],[CORNER]])</f>
        <v>2.9666787093905454E-3</v>
      </c>
      <c r="M95" t="s">
        <v>156</v>
      </c>
      <c r="N95">
        <v>1105</v>
      </c>
      <c r="O95" s="2">
        <f>Table2[[#This Row],[TIMES]]/$P$1</f>
        <v>2.5590788242596039E-3</v>
      </c>
      <c r="R95" t="s">
        <v>296</v>
      </c>
      <c r="S95">
        <v>1486</v>
      </c>
      <c r="T95">
        <f>Table1[[#This Row],[TIMES]]/$U$1</f>
        <v>2.4444287258209643E-3</v>
      </c>
      <c r="W95" s="3" t="s">
        <v>263</v>
      </c>
    </row>
    <row r="96" spans="1:23" x14ac:dyDescent="0.45">
      <c r="A96" t="s">
        <v>281</v>
      </c>
      <c r="B96" t="s">
        <v>282</v>
      </c>
      <c r="F96" t="s">
        <v>137</v>
      </c>
      <c r="G96" t="str">
        <f>VLOOKUP(Table5[[#This Row],[letter pair]], A:B, 2,FALSE)</f>
        <v>דליה דילג דלת</v>
      </c>
      <c r="H96">
        <f>IFERROR(VLOOKUP(Table5[[#This Row],[letter pair]],M:O,3,FALSE),0)</f>
        <v>2.7142446896219509E-3</v>
      </c>
      <c r="I96">
        <f>IFERROR(VLOOKUP(Table5[[#This Row],[letter pair]],R:T,3,FALSE),0)</f>
        <v>2.9017310042719928E-3</v>
      </c>
      <c r="J96">
        <f>MAX(Table5[[#This Row],[EDGES]],Table5[[#This Row],[CORNER]])</f>
        <v>2.9017310042719928E-3</v>
      </c>
      <c r="M96" t="s">
        <v>284</v>
      </c>
      <c r="N96">
        <v>1098</v>
      </c>
      <c r="O96" s="2">
        <f>Table2[[#This Row],[TIMES]]/$P$1</f>
        <v>2.5428674651918962E-3</v>
      </c>
      <c r="R96" t="s">
        <v>248</v>
      </c>
      <c r="S96">
        <v>1481</v>
      </c>
      <c r="T96">
        <f>Table1[[#This Row],[TIMES]]/$U$1</f>
        <v>2.4362038646977445E-3</v>
      </c>
      <c r="W96" s="4" t="s">
        <v>284</v>
      </c>
    </row>
    <row r="97" spans="1:23" x14ac:dyDescent="0.45">
      <c r="A97" t="s">
        <v>285</v>
      </c>
      <c r="B97" t="s">
        <v>286</v>
      </c>
      <c r="F97" t="s">
        <v>231</v>
      </c>
      <c r="G97" t="str">
        <f>VLOOKUP(Table5[[#This Row],[letter pair]], A:B, 2,FALSE)</f>
        <v>קאקה קיקה (עשה קקי) קקטוס</v>
      </c>
      <c r="H97">
        <f>IFERROR(VLOOKUP(Table5[[#This Row],[letter pair]],M:O,3,FALSE),0)</f>
        <v>2.8879378224902501E-3</v>
      </c>
      <c r="I97">
        <f>IFERROR(VLOOKUP(Table5[[#This Row],[letter pair]],R:T,3,FALSE),0)</f>
        <v>0</v>
      </c>
      <c r="J97">
        <f>MAX(Table5[[#This Row],[EDGES]],Table5[[#This Row],[CORNER]])</f>
        <v>2.8879378224902501E-3</v>
      </c>
      <c r="M97" t="s">
        <v>322</v>
      </c>
      <c r="N97">
        <v>1093</v>
      </c>
      <c r="O97" s="2">
        <f>Table2[[#This Row],[TIMES]]/$P$1</f>
        <v>2.5312879230006764E-3</v>
      </c>
      <c r="R97" t="s">
        <v>298</v>
      </c>
      <c r="S97">
        <v>1476</v>
      </c>
      <c r="T97">
        <f>Table1[[#This Row],[TIMES]]/$U$1</f>
        <v>2.4279790035745246E-3</v>
      </c>
      <c r="W97" s="3" t="s">
        <v>168</v>
      </c>
    </row>
    <row r="98" spans="1:23" x14ac:dyDescent="0.45">
      <c r="A98" t="s">
        <v>220</v>
      </c>
      <c r="B98" t="s">
        <v>288</v>
      </c>
      <c r="F98" t="s">
        <v>36</v>
      </c>
      <c r="G98" t="str">
        <f>VLOOKUP(Table5[[#This Row],[letter pair]], A:B, 2,FALSE)</f>
        <v>אחמד יאסין אחז אח</v>
      </c>
      <c r="H98">
        <f>IFERROR(VLOOKUP(Table5[[#This Row],[letter pair]],M:O,3,FALSE),0)</f>
        <v>2.878674188737274E-3</v>
      </c>
      <c r="I98">
        <f>IFERROR(VLOOKUP(Table5[[#This Row],[letter pair]],R:T,3,FALSE),0)</f>
        <v>2.4131742535527289E-3</v>
      </c>
      <c r="J98">
        <f>MAX(Table5[[#This Row],[EDGES]],Table5[[#This Row],[CORNER]])</f>
        <v>2.878674188737274E-3</v>
      </c>
      <c r="M98" t="s">
        <v>285</v>
      </c>
      <c r="N98">
        <v>1091</v>
      </c>
      <c r="O98" s="2">
        <f>Table2[[#This Row],[TIMES]]/$P$1</f>
        <v>2.5266561061241884E-3</v>
      </c>
      <c r="R98" t="s">
        <v>245</v>
      </c>
      <c r="S98">
        <v>1475</v>
      </c>
      <c r="T98">
        <f>Table1[[#This Row],[TIMES]]/$U$1</f>
        <v>2.4263340313498806E-3</v>
      </c>
      <c r="W98" s="4" t="s">
        <v>201</v>
      </c>
    </row>
    <row r="99" spans="1:23" x14ac:dyDescent="0.45">
      <c r="A99" t="s">
        <v>107</v>
      </c>
      <c r="B99" t="s">
        <v>290</v>
      </c>
      <c r="F99" t="s">
        <v>48</v>
      </c>
      <c r="G99" t="str">
        <f>VLOOKUP(Table5[[#This Row],[letter pair]], A:B, 2,FALSE)</f>
        <v>איכר אכל אוכף</v>
      </c>
      <c r="H99">
        <f>IFERROR(VLOOKUP(Table5[[#This Row],[letter pair]],M:O,3,FALSE),0)</f>
        <v>2.8601469212313222E-3</v>
      </c>
      <c r="I99">
        <f>IFERROR(VLOOKUP(Table5[[#This Row],[letter pair]],R:T,3,FALSE),0)</f>
        <v>2.1253041142400312E-3</v>
      </c>
      <c r="J99">
        <f>MAX(Table5[[#This Row],[EDGES]],Table5[[#This Row],[CORNER]])</f>
        <v>2.8601469212313222E-3</v>
      </c>
      <c r="M99" t="s">
        <v>960</v>
      </c>
      <c r="N99">
        <v>1088</v>
      </c>
      <c r="O99" s="2">
        <f>Table2[[#This Row],[TIMES]]/$P$1</f>
        <v>2.5197083808094563E-3</v>
      </c>
      <c r="R99" t="s">
        <v>277</v>
      </c>
      <c r="S99">
        <v>1472</v>
      </c>
      <c r="T99">
        <f>Table1[[#This Row],[TIMES]]/$U$1</f>
        <v>2.4213991146759487E-3</v>
      </c>
      <c r="W99" s="3" t="s">
        <v>265</v>
      </c>
    </row>
    <row r="100" spans="1:23" x14ac:dyDescent="0.45">
      <c r="A100" t="s">
        <v>292</v>
      </c>
      <c r="B100" t="s">
        <v>293</v>
      </c>
      <c r="F100" t="s">
        <v>1228</v>
      </c>
      <c r="G100" t="str">
        <f>VLOOKUP(Table5[[#This Row],[letter pair]], A:B, 2,FALSE)</f>
        <v>ג'וג'ו ג'אג' (שפט) ג'אג' (שופט)</v>
      </c>
      <c r="H100">
        <f>IFERROR(VLOOKUP(Table5[[#This Row],[letter pair]],M:O,3,FALSE),0)</f>
        <v>2.8601469212313222E-3</v>
      </c>
      <c r="I100">
        <f>IFERROR(VLOOKUP(Table5[[#This Row],[letter pair]],R:T,3,FALSE),0)</f>
        <v>0</v>
      </c>
      <c r="J100">
        <f>MAX(Table5[[#This Row],[EDGES]],Table5[[#This Row],[CORNER]])</f>
        <v>2.8601469212313222E-3</v>
      </c>
      <c r="M100" t="s">
        <v>273</v>
      </c>
      <c r="N100">
        <v>1088</v>
      </c>
      <c r="O100" s="2">
        <f>Table2[[#This Row],[TIMES]]/$P$1</f>
        <v>2.5197083808094563E-3</v>
      </c>
      <c r="R100" t="s">
        <v>28</v>
      </c>
      <c r="S100">
        <v>1470</v>
      </c>
      <c r="T100">
        <f>Table1[[#This Row],[TIMES]]/$U$1</f>
        <v>2.4181091702266608E-3</v>
      </c>
      <c r="W100" s="4" t="s">
        <v>143</v>
      </c>
    </row>
    <row r="101" spans="1:23" x14ac:dyDescent="0.45">
      <c r="A101" t="s">
        <v>284</v>
      </c>
      <c r="B101" t="s">
        <v>295</v>
      </c>
      <c r="F101" t="s">
        <v>1134</v>
      </c>
      <c r="G101" t="str">
        <f>VLOOKUP(Table5[[#This Row],[letter pair]], A:B, 2,FALSE)</f>
        <v>צ'ארלי צ'יאם(ירה על משהו עם מטף) ומסיכה) צ'אי (תה עם חלב)</v>
      </c>
      <c r="H101">
        <f>IFERROR(VLOOKUP(Table5[[#This Row],[letter pair]],M:O,3,FALSE),0)</f>
        <v>2.4293879517179409E-3</v>
      </c>
      <c r="I101">
        <f>IFERROR(VLOOKUP(Table5[[#This Row],[letter pair]],R:T,3,FALSE),0)</f>
        <v>2.8474469208587413E-3</v>
      </c>
      <c r="J101">
        <f>MAX(Table5[[#This Row],[EDGES]],Table5[[#This Row],[CORNER]])</f>
        <v>2.8474469208587413E-3</v>
      </c>
      <c r="M101" t="s">
        <v>209</v>
      </c>
      <c r="N101">
        <v>1078</v>
      </c>
      <c r="O101" s="2">
        <f>Table2[[#This Row],[TIMES]]/$P$1</f>
        <v>2.4965492964270164E-3</v>
      </c>
      <c r="R101" t="s">
        <v>36</v>
      </c>
      <c r="S101">
        <v>1467</v>
      </c>
      <c r="T101">
        <f>Table1[[#This Row],[TIMES]]/$U$1</f>
        <v>2.4131742535527289E-3</v>
      </c>
      <c r="W101" s="3" t="s">
        <v>184</v>
      </c>
    </row>
    <row r="102" spans="1:23" x14ac:dyDescent="0.45">
      <c r="A102" t="s">
        <v>74</v>
      </c>
      <c r="B102" t="s">
        <v>297</v>
      </c>
      <c r="F102" t="s">
        <v>180</v>
      </c>
      <c r="G102" t="str">
        <f>VLOOKUP(Table5[[#This Row],[letter pair]], A:B, 2,FALSE)</f>
        <v>תאיר תיאר תאנה</v>
      </c>
      <c r="H102">
        <f>IFERROR(VLOOKUP(Table5[[#This Row],[letter pair]],M:O,3,FALSE),0)</f>
        <v>2.408544775773745E-3</v>
      </c>
      <c r="I102">
        <f>IFERROR(VLOOKUP(Table5[[#This Row],[letter pair]],R:T,3,FALSE),0)</f>
        <v>2.8441569764094533E-3</v>
      </c>
      <c r="J102">
        <f>MAX(Table5[[#This Row],[EDGES]],Table5[[#This Row],[CORNER]])</f>
        <v>2.8441569764094533E-3</v>
      </c>
      <c r="M102" t="s">
        <v>184</v>
      </c>
      <c r="N102">
        <v>1077</v>
      </c>
      <c r="O102" s="2">
        <f>Table2[[#This Row],[TIMES]]/$P$1</f>
        <v>2.4942333879887724E-3</v>
      </c>
      <c r="R102" t="s">
        <v>95</v>
      </c>
      <c r="S102">
        <v>1464</v>
      </c>
      <c r="T102">
        <f>Table1[[#This Row],[TIMES]]/$U$1</f>
        <v>2.4082393368787969E-3</v>
      </c>
      <c r="W102" s="4" t="s">
        <v>273</v>
      </c>
    </row>
    <row r="103" spans="1:23" x14ac:dyDescent="0.45">
      <c r="A103" t="s">
        <v>299</v>
      </c>
      <c r="B103" t="s">
        <v>300</v>
      </c>
      <c r="F103" t="s">
        <v>63</v>
      </c>
      <c r="G103" t="str">
        <f>VLOOKUP(Table5[[#This Row],[letter pair]], A:B, 2,FALSE)</f>
        <v>אסף אסף אסם</v>
      </c>
      <c r="H103">
        <f>IFERROR(VLOOKUP(Table5[[#This Row],[letter pair]],M:O,3,FALSE),0)</f>
        <v>2.8439355621636144E-3</v>
      </c>
      <c r="I103">
        <f>IFERROR(VLOOKUP(Table5[[#This Row],[letter pair]],R:T,3,FALSE),0)</f>
        <v>2.3095410034001578E-3</v>
      </c>
      <c r="J103">
        <f>MAX(Table5[[#This Row],[EDGES]],Table5[[#This Row],[CORNER]])</f>
        <v>2.8439355621636144E-3</v>
      </c>
      <c r="M103" t="s">
        <v>201</v>
      </c>
      <c r="N103">
        <v>1075</v>
      </c>
      <c r="O103" s="2">
        <f>Table2[[#This Row],[TIMES]]/$P$1</f>
        <v>2.4896015711122843E-3</v>
      </c>
      <c r="R103" t="s">
        <v>255</v>
      </c>
      <c r="S103">
        <v>1456</v>
      </c>
      <c r="T103">
        <f>Table1[[#This Row],[TIMES]]/$U$1</f>
        <v>2.3950795590816447E-3</v>
      </c>
      <c r="W103" s="3" t="s">
        <v>252</v>
      </c>
    </row>
    <row r="104" spans="1:23" x14ac:dyDescent="0.45">
      <c r="A104" t="s">
        <v>301</v>
      </c>
      <c r="B104" t="s">
        <v>302</v>
      </c>
      <c r="F104" t="s">
        <v>28</v>
      </c>
      <c r="G104" t="str">
        <f>VLOOKUP(Table5[[#This Row],[letter pair]], A:B, 2,FALSE)</f>
        <v>אוולין איוורר אווז</v>
      </c>
      <c r="H104">
        <f>IFERROR(VLOOKUP(Table5[[#This Row],[letter pair]],M:O,3,FALSE),0)</f>
        <v>2.8300401115341502E-3</v>
      </c>
      <c r="I104">
        <f>IFERROR(VLOOKUP(Table5[[#This Row],[letter pair]],R:T,3,FALSE),0)</f>
        <v>2.4181091702266608E-3</v>
      </c>
      <c r="J104">
        <f>MAX(Table5[[#This Row],[EDGES]],Table5[[#This Row],[CORNER]])</f>
        <v>2.8300401115341502E-3</v>
      </c>
      <c r="M104" t="s">
        <v>168</v>
      </c>
      <c r="N104">
        <v>1072</v>
      </c>
      <c r="O104" s="2">
        <f>Table2[[#This Row],[TIMES]]/$P$1</f>
        <v>2.4826538457975527E-3</v>
      </c>
      <c r="R104" t="s">
        <v>223</v>
      </c>
      <c r="S104">
        <v>1454</v>
      </c>
      <c r="T104">
        <f>Table1[[#This Row],[TIMES]]/$U$1</f>
        <v>2.3917896146323568E-3</v>
      </c>
      <c r="W104" s="4" t="s">
        <v>156</v>
      </c>
    </row>
    <row r="105" spans="1:23" x14ac:dyDescent="0.45">
      <c r="A105" t="s">
        <v>303</v>
      </c>
      <c r="B105" t="s">
        <v>304</v>
      </c>
      <c r="F105" t="s">
        <v>40</v>
      </c>
      <c r="G105" t="str">
        <f>VLOOKUP(Table5[[#This Row],[letter pair]], A:B, 2,FALSE)</f>
        <v>אטלס אטם אטב</v>
      </c>
      <c r="H105">
        <f>IFERROR(VLOOKUP(Table5[[#This Row],[letter pair]],M:O,3,FALSE),0)</f>
        <v>2.8115128440281984E-3</v>
      </c>
      <c r="I105">
        <f>IFERROR(VLOOKUP(Table5[[#This Row],[letter pair]],R:T,3,FALSE),0)</f>
        <v>0</v>
      </c>
      <c r="J105">
        <f>MAX(Table5[[#This Row],[EDGES]],Table5[[#This Row],[CORNER]])</f>
        <v>2.8115128440281984E-3</v>
      </c>
      <c r="M105" t="s">
        <v>281</v>
      </c>
      <c r="N105">
        <v>1063</v>
      </c>
      <c r="O105" s="2">
        <f>Table2[[#This Row],[TIMES]]/$P$1</f>
        <v>2.4618106698533569E-3</v>
      </c>
      <c r="R105" t="s">
        <v>68</v>
      </c>
      <c r="S105">
        <v>1453</v>
      </c>
      <c r="T105">
        <f>Table1[[#This Row],[TIMES]]/$U$1</f>
        <v>2.3901446424077128E-3</v>
      </c>
      <c r="W105" s="3" t="s">
        <v>193</v>
      </c>
    </row>
    <row r="106" spans="1:23" x14ac:dyDescent="0.45">
      <c r="A106" t="s">
        <v>306</v>
      </c>
      <c r="B106" t="s">
        <v>307</v>
      </c>
      <c r="F106" t="s">
        <v>168</v>
      </c>
      <c r="G106" t="str">
        <f>VLOOKUP(Table5[[#This Row],[letter pair]], A:B, 2,FALSE)</f>
        <v>ליאור ליאפ (עשה ליי אפ) לאו</v>
      </c>
      <c r="H106">
        <f>IFERROR(VLOOKUP(Table5[[#This Row],[letter pair]],M:O,3,FALSE),0)</f>
        <v>2.4826538457975527E-3</v>
      </c>
      <c r="I106">
        <f>IFERROR(VLOOKUP(Table5[[#This Row],[letter pair]],R:T,3,FALSE),0)</f>
        <v>2.781648031872982E-3</v>
      </c>
      <c r="J106">
        <f>MAX(Table5[[#This Row],[EDGES]],Table5[[#This Row],[CORNER]])</f>
        <v>2.781648031872982E-3</v>
      </c>
      <c r="M106" t="s">
        <v>265</v>
      </c>
      <c r="N106">
        <v>1060</v>
      </c>
      <c r="O106" s="2">
        <f>Table2[[#This Row],[TIMES]]/$P$1</f>
        <v>2.4548629445386248E-3</v>
      </c>
      <c r="R106" t="s">
        <v>257</v>
      </c>
      <c r="S106">
        <v>1447</v>
      </c>
      <c r="T106">
        <f>Table1[[#This Row],[TIMES]]/$U$1</f>
        <v>2.380274809059849E-3</v>
      </c>
      <c r="W106" s="4" t="s">
        <v>173</v>
      </c>
    </row>
    <row r="107" spans="1:23" x14ac:dyDescent="0.45">
      <c r="A107" t="s">
        <v>248</v>
      </c>
      <c r="B107" t="s">
        <v>309</v>
      </c>
      <c r="F107" t="s">
        <v>184</v>
      </c>
      <c r="G107" t="str">
        <f>VLOOKUP(Table5[[#This Row],[letter pair]], A:B, 2,FALSE)</f>
        <v>דשה דישדש דושה</v>
      </c>
      <c r="H107">
        <f>IFERROR(VLOOKUP(Table5[[#This Row],[letter pair]],M:O,3,FALSE),0)</f>
        <v>2.4942333879887724E-3</v>
      </c>
      <c r="I107">
        <f>IFERROR(VLOOKUP(Table5[[#This Row],[letter pair]],R:T,3,FALSE),0)</f>
        <v>2.778358087423694E-3</v>
      </c>
      <c r="J107">
        <f>MAX(Table5[[#This Row],[EDGES]],Table5[[#This Row],[CORNER]])</f>
        <v>2.778358087423694E-3</v>
      </c>
      <c r="M107" t="s">
        <v>252</v>
      </c>
      <c r="N107">
        <v>1051</v>
      </c>
      <c r="O107" s="2">
        <f>Table2[[#This Row],[TIMES]]/$P$1</f>
        <v>2.4340197685944289E-3</v>
      </c>
      <c r="R107" t="s">
        <v>60</v>
      </c>
      <c r="S107">
        <v>1443</v>
      </c>
      <c r="T107">
        <f>Table1[[#This Row],[TIMES]]/$U$1</f>
        <v>2.3736949201612731E-3</v>
      </c>
      <c r="W107" s="3" t="s">
        <v>234</v>
      </c>
    </row>
    <row r="108" spans="1:23" x14ac:dyDescent="0.45">
      <c r="A108" t="s">
        <v>311</v>
      </c>
      <c r="B108" t="s">
        <v>312</v>
      </c>
      <c r="F108" t="s">
        <v>156</v>
      </c>
      <c r="G108" t="str">
        <f>VLOOKUP(Table5[[#This Row],[letter pair]], A:B, 2,FALSE)</f>
        <v>דאוד דאה דאון</v>
      </c>
      <c r="H108">
        <f>IFERROR(VLOOKUP(Table5[[#This Row],[letter pair]],M:O,3,FALSE),0)</f>
        <v>2.5590788242596039E-3</v>
      </c>
      <c r="I108">
        <f>IFERROR(VLOOKUP(Table5[[#This Row],[letter pair]],R:T,3,FALSE),0)</f>
        <v>2.7668432818511858E-3</v>
      </c>
      <c r="J108">
        <f>MAX(Table5[[#This Row],[EDGES]],Table5[[#This Row],[CORNER]])</f>
        <v>2.7668432818511858E-3</v>
      </c>
      <c r="M108" t="s">
        <v>173</v>
      </c>
      <c r="N108">
        <v>1050</v>
      </c>
      <c r="O108" s="2">
        <f>Table2[[#This Row],[TIMES]]/$P$1</f>
        <v>2.4317038601561849E-3</v>
      </c>
      <c r="R108" t="s">
        <v>305</v>
      </c>
      <c r="S108">
        <v>1437</v>
      </c>
      <c r="T108">
        <f>Table1[[#This Row],[TIMES]]/$U$1</f>
        <v>2.3638250868134093E-3</v>
      </c>
      <c r="W108" s="4" t="s">
        <v>314</v>
      </c>
    </row>
    <row r="109" spans="1:23" x14ac:dyDescent="0.45">
      <c r="A109" t="s">
        <v>315</v>
      </c>
      <c r="B109" t="s">
        <v>316</v>
      </c>
      <c r="F109" t="s">
        <v>235</v>
      </c>
      <c r="G109" t="str">
        <f>VLOOKUP(Table5[[#This Row],[letter pair]], A:B, 2,FALSE)</f>
        <v>חוחי (מישהי הם מחוך) חיחת (נעץ שיניים) חוחית</v>
      </c>
      <c r="H109">
        <f>IFERROR(VLOOKUP(Table5[[#This Row],[letter pair]],M:O,3,FALSE),0)</f>
        <v>2.755931041510343E-3</v>
      </c>
      <c r="I109">
        <f>IFERROR(VLOOKUP(Table5[[#This Row],[letter pair]],R:T,3,FALSE),0)</f>
        <v>0</v>
      </c>
      <c r="J109">
        <f>MAX(Table5[[#This Row],[EDGES]],Table5[[#This Row],[CORNER]])</f>
        <v>2.755931041510343E-3</v>
      </c>
      <c r="M109" t="s">
        <v>1134</v>
      </c>
      <c r="N109">
        <v>1049</v>
      </c>
      <c r="O109" s="2">
        <f>Table2[[#This Row],[TIMES]]/$P$1</f>
        <v>2.4293879517179409E-3</v>
      </c>
      <c r="R109" t="s">
        <v>1200</v>
      </c>
      <c r="S109">
        <v>1431</v>
      </c>
      <c r="T109">
        <f>Table1[[#This Row],[TIMES]]/$U$1</f>
        <v>2.3539552534655455E-3</v>
      </c>
      <c r="W109" s="3" t="s">
        <v>317</v>
      </c>
    </row>
    <row r="110" spans="1:23" x14ac:dyDescent="0.45">
      <c r="A110" t="s">
        <v>287</v>
      </c>
      <c r="B110" t="s">
        <v>318</v>
      </c>
      <c r="F110" t="s">
        <v>161</v>
      </c>
      <c r="G110" t="str">
        <f>VLOOKUP(Table5[[#This Row],[letter pair]], A:B, 2,FALSE)</f>
        <v>שאול שאב שאוורמה</v>
      </c>
      <c r="H110">
        <f>IFERROR(VLOOKUP(Table5[[#This Row],[letter pair]],M:O,3,FALSE),0)</f>
        <v>2.373806149200085E-3</v>
      </c>
      <c r="I110">
        <f>IFERROR(VLOOKUP(Table5[[#This Row],[letter pair]],R:T,3,FALSE),0)</f>
        <v>2.753683504054034E-3</v>
      </c>
      <c r="J110">
        <f>MAX(Table5[[#This Row],[EDGES]],Table5[[#This Row],[CORNER]])</f>
        <v>2.753683504054034E-3</v>
      </c>
      <c r="M110" t="s">
        <v>374</v>
      </c>
      <c r="N110">
        <v>1047</v>
      </c>
      <c r="O110" s="2">
        <f>Table2[[#This Row],[TIMES]]/$P$1</f>
        <v>2.4247561348414528E-3</v>
      </c>
      <c r="R110" t="s">
        <v>310</v>
      </c>
      <c r="S110">
        <v>1424</v>
      </c>
      <c r="T110">
        <f>Table1[[#This Row],[TIMES]]/$U$1</f>
        <v>2.3424404478930372E-3</v>
      </c>
      <c r="W110" s="4" t="s">
        <v>253</v>
      </c>
    </row>
    <row r="111" spans="1:23" x14ac:dyDescent="0.45">
      <c r="A111" t="s">
        <v>320</v>
      </c>
      <c r="B111" t="s">
        <v>321</v>
      </c>
      <c r="F111" t="s">
        <v>76</v>
      </c>
      <c r="G111" t="str">
        <f>VLOOKUP(Table5[[#This Row],[letter pair]], A:B, 2,FALSE)</f>
        <v>אייקי איקש אקדח</v>
      </c>
      <c r="H111">
        <f>IFERROR(VLOOKUP(Table5[[#This Row],[letter pair]],M:O,3,FALSE),0)</f>
        <v>2.753615133072099E-3</v>
      </c>
      <c r="I111">
        <f>IFERROR(VLOOKUP(Table5[[#This Row],[letter pair]],R:T,3,FALSE),0)</f>
        <v>2.1861680865518586E-3</v>
      </c>
      <c r="J111">
        <f>MAX(Table5[[#This Row],[EDGES]],Table5[[#This Row],[CORNER]])</f>
        <v>2.753615133072099E-3</v>
      </c>
      <c r="M111" t="s">
        <v>314</v>
      </c>
      <c r="N111">
        <v>1045</v>
      </c>
      <c r="O111" s="2">
        <f>Table2[[#This Row],[TIMES]]/$P$1</f>
        <v>2.4201243179649647E-3</v>
      </c>
      <c r="R111" t="s">
        <v>342</v>
      </c>
      <c r="S111">
        <v>1418</v>
      </c>
      <c r="T111">
        <f>Table1[[#This Row],[TIMES]]/$U$1</f>
        <v>2.3325706145451734E-3</v>
      </c>
      <c r="W111" s="3" t="s">
        <v>322</v>
      </c>
    </row>
    <row r="112" spans="1:23" x14ac:dyDescent="0.45">
      <c r="A112" t="s">
        <v>323</v>
      </c>
      <c r="B112" t="s">
        <v>324</v>
      </c>
      <c r="F112" t="s">
        <v>80</v>
      </c>
      <c r="G112" t="str">
        <f>VLOOKUP(Table5[[#This Row],[letter pair]], A:B, 2,FALSE)</f>
        <v>אריאל ארב ארמון</v>
      </c>
      <c r="H112">
        <f>IFERROR(VLOOKUP(Table5[[#This Row],[letter pair]],M:O,3,FALSE),0)</f>
        <v>2.6401356195981437E-3</v>
      </c>
      <c r="I112">
        <f>IFERROR(VLOOKUP(Table5[[#This Row],[letter pair]],R:T,3,FALSE),0)</f>
        <v>2.7454586429308142E-3</v>
      </c>
      <c r="J112">
        <f>MAX(Table5[[#This Row],[EDGES]],Table5[[#This Row],[CORNER]])</f>
        <v>2.7454586429308142E-3</v>
      </c>
      <c r="M112" t="s">
        <v>234</v>
      </c>
      <c r="N112">
        <v>1041</v>
      </c>
      <c r="O112" s="2">
        <f>Table2[[#This Row],[TIMES]]/$P$1</f>
        <v>2.4108606842119891E-3</v>
      </c>
      <c r="R112" t="s">
        <v>409</v>
      </c>
      <c r="S112">
        <v>1417</v>
      </c>
      <c r="T112">
        <f>Table1[[#This Row],[TIMES]]/$U$1</f>
        <v>2.3309256423205294E-3</v>
      </c>
      <c r="W112" s="4" t="s">
        <v>325</v>
      </c>
    </row>
    <row r="113" spans="1:23" x14ac:dyDescent="0.45">
      <c r="A113" t="s">
        <v>326</v>
      </c>
      <c r="B113" t="s">
        <v>327</v>
      </c>
      <c r="F113" t="s">
        <v>209</v>
      </c>
      <c r="G113" t="str">
        <f>VLOOKUP(Table5[[#This Row],[letter pair]], A:B, 2,FALSE)</f>
        <v>חאי (נגר) חאה (ניסה להקיא) חואל (כיפה גדולה של בוכרים)</v>
      </c>
      <c r="H113">
        <f>IFERROR(VLOOKUP(Table5[[#This Row],[letter pair]],M:O,3,FALSE),0)</f>
        <v>2.4965492964270164E-3</v>
      </c>
      <c r="I113">
        <f>IFERROR(VLOOKUP(Table5[[#This Row],[letter pair]],R:T,3,FALSE),0)</f>
        <v>2.7454586429308142E-3</v>
      </c>
      <c r="J113">
        <f>MAX(Table5[[#This Row],[EDGES]],Table5[[#This Row],[CORNER]])</f>
        <v>2.7454586429308142E-3</v>
      </c>
      <c r="M113" t="s">
        <v>180</v>
      </c>
      <c r="N113">
        <v>1040</v>
      </c>
      <c r="O113" s="2">
        <f>Table2[[#This Row],[TIMES]]/$P$1</f>
        <v>2.408544775773745E-3</v>
      </c>
      <c r="R113" t="s">
        <v>289</v>
      </c>
      <c r="S113">
        <v>1413</v>
      </c>
      <c r="T113">
        <f>Table1[[#This Row],[TIMES]]/$U$1</f>
        <v>2.3243457534219535E-3</v>
      </c>
      <c r="W113" s="3" t="s">
        <v>206</v>
      </c>
    </row>
    <row r="114" spans="1:23" x14ac:dyDescent="0.45">
      <c r="A114" t="s">
        <v>328</v>
      </c>
      <c r="B114" t="s">
        <v>329</v>
      </c>
      <c r="F114" t="s">
        <v>190</v>
      </c>
      <c r="G114" t="str">
        <f>VLOOKUP(Table5[[#This Row],[letter pair]], A:B, 2,FALSE)</f>
        <v>ילד ילד ילקוט</v>
      </c>
      <c r="H114">
        <f>IFERROR(VLOOKUP(Table5[[#This Row],[letter pair]],M:O,3,FALSE),0)</f>
        <v>0</v>
      </c>
      <c r="I114">
        <f>IFERROR(VLOOKUP(Table5[[#This Row],[letter pair]],R:T,3,FALSE),0)</f>
        <v>2.7257189762350861E-3</v>
      </c>
      <c r="J114">
        <f>MAX(Table5[[#This Row],[EDGES]],Table5[[#This Row],[CORNER]])</f>
        <v>2.7257189762350861E-3</v>
      </c>
      <c r="M114" t="s">
        <v>206</v>
      </c>
      <c r="N114">
        <v>1040</v>
      </c>
      <c r="O114" s="2">
        <f>Table2[[#This Row],[TIMES]]/$P$1</f>
        <v>2.408544775773745E-3</v>
      </c>
      <c r="R114" t="s">
        <v>279</v>
      </c>
      <c r="S114">
        <v>1406</v>
      </c>
      <c r="T114">
        <f>Table1[[#This Row],[TIMES]]/$U$1</f>
        <v>2.3128309478494457E-3</v>
      </c>
      <c r="W114" s="4" t="s">
        <v>209</v>
      </c>
    </row>
    <row r="115" spans="1:23" x14ac:dyDescent="0.45">
      <c r="A115" t="s">
        <v>330</v>
      </c>
      <c r="B115" t="s">
        <v>331</v>
      </c>
      <c r="F115" t="s">
        <v>196</v>
      </c>
      <c r="G115" t="str">
        <f>VLOOKUP(Table5[[#This Row],[letter pair]], A:B, 2,FALSE)</f>
        <v>צאל (נער גבעות) ציאל (שם משהו כנעליים) צאן</v>
      </c>
      <c r="H115">
        <f>IFERROR(VLOOKUP(Table5[[#This Row],[letter pair]],M:O,3,FALSE),0)</f>
        <v>0</v>
      </c>
      <c r="I115">
        <f>IFERROR(VLOOKUP(Table5[[#This Row],[letter pair]],R:T,3,FALSE),0)</f>
        <v>2.7207840595611541E-3</v>
      </c>
      <c r="J115">
        <f>MAX(Table5[[#This Row],[EDGES]],Table5[[#This Row],[CORNER]])</f>
        <v>2.7207840595611541E-3</v>
      </c>
      <c r="M115" t="s">
        <v>270</v>
      </c>
      <c r="N115">
        <v>1040</v>
      </c>
      <c r="O115" s="2">
        <f>Table2[[#This Row],[TIMES]]/$P$1</f>
        <v>2.408544775773745E-3</v>
      </c>
      <c r="R115" t="s">
        <v>336</v>
      </c>
      <c r="S115">
        <v>1404</v>
      </c>
      <c r="T115">
        <f>Table1[[#This Row],[TIMES]]/$U$1</f>
        <v>2.3095410034001578E-3</v>
      </c>
      <c r="W115" s="3" t="s">
        <v>333</v>
      </c>
    </row>
    <row r="116" spans="1:23" x14ac:dyDescent="0.45">
      <c r="A116" t="s">
        <v>334</v>
      </c>
      <c r="B116" t="s">
        <v>335</v>
      </c>
      <c r="F116" t="s">
        <v>212</v>
      </c>
      <c r="G116" t="str">
        <f>VLOOKUP(Table5[[#This Row],[letter pair]], A:B, 2,FALSE)</f>
        <v>פיונה פייח פיפי</v>
      </c>
      <c r="H116">
        <f>IFERROR(VLOOKUP(Table5[[#This Row],[letter pair]],M:O,3,FALSE),0)</f>
        <v>0</v>
      </c>
      <c r="I116">
        <f>IFERROR(VLOOKUP(Table5[[#This Row],[letter pair]],R:T,3,FALSE),0)</f>
        <v>2.7207840595611541E-3</v>
      </c>
      <c r="J116">
        <f>MAX(Table5[[#This Row],[EDGES]],Table5[[#This Row],[CORNER]])</f>
        <v>2.7207840595611541E-3</v>
      </c>
      <c r="M116" t="s">
        <v>370</v>
      </c>
      <c r="N116">
        <v>1038</v>
      </c>
      <c r="O116" s="2">
        <f>Table2[[#This Row],[TIMES]]/$P$1</f>
        <v>2.403912958897257E-3</v>
      </c>
      <c r="R116" t="s">
        <v>63</v>
      </c>
      <c r="S116">
        <v>1404</v>
      </c>
      <c r="T116">
        <f>Table1[[#This Row],[TIMES]]/$U$1</f>
        <v>2.3095410034001578E-3</v>
      </c>
      <c r="W116" s="4" t="s">
        <v>294</v>
      </c>
    </row>
    <row r="117" spans="1:23" x14ac:dyDescent="0.45">
      <c r="A117" t="s">
        <v>337</v>
      </c>
      <c r="B117" t="s">
        <v>338</v>
      </c>
      <c r="F117" t="s">
        <v>1182</v>
      </c>
      <c r="G117" t="str">
        <f>VLOOKUP(Table5[[#This Row],[letter pair]], A:B, 2,FALSE)</f>
        <v>ג'ואי ג'יאז (עשה יססס) ג'אקוזי</v>
      </c>
      <c r="H117">
        <f>IFERROR(VLOOKUP(Table5[[#This Row],[letter pair]],M:O,3,FALSE),0)</f>
        <v>2.3877015998295492E-3</v>
      </c>
      <c r="I117">
        <f>IFERROR(VLOOKUP(Table5[[#This Row],[letter pair]],R:T,3,FALSE),0)</f>
        <v>2.7191390873365102E-3</v>
      </c>
      <c r="J117">
        <f>MAX(Table5[[#This Row],[EDGES]],Table5[[#This Row],[CORNER]])</f>
        <v>2.7191390873365102E-3</v>
      </c>
      <c r="M117" t="s">
        <v>164</v>
      </c>
      <c r="N117">
        <v>1034</v>
      </c>
      <c r="O117" s="2">
        <f>Table2[[#This Row],[TIMES]]/$P$1</f>
        <v>2.3946493251442813E-3</v>
      </c>
      <c r="R117" t="s">
        <v>377</v>
      </c>
      <c r="S117">
        <v>1404</v>
      </c>
      <c r="T117">
        <f>Table1[[#This Row],[TIMES]]/$U$1</f>
        <v>2.3095410034001578E-3</v>
      </c>
      <c r="W117" s="3" t="s">
        <v>164</v>
      </c>
    </row>
    <row r="118" spans="1:23" x14ac:dyDescent="0.45">
      <c r="A118" t="s">
        <v>340</v>
      </c>
      <c r="B118" t="s">
        <v>341</v>
      </c>
      <c r="F118" t="s">
        <v>91</v>
      </c>
      <c r="G118" t="str">
        <f>VLOOKUP(Table5[[#This Row],[letter pair]], A:B, 2,FALSE)</f>
        <v>איצ'ה אצ'ס אצ'קו (מטפחת שחורה)</v>
      </c>
      <c r="H118">
        <f>IFERROR(VLOOKUP(Table5[[#This Row],[letter pair]],M:O,3,FALSE),0)</f>
        <v>2.718876506498439E-3</v>
      </c>
      <c r="I118">
        <f>IFERROR(VLOOKUP(Table5[[#This Row],[letter pair]],R:T,3,FALSE),0)</f>
        <v>2.4575885036181165E-3</v>
      </c>
      <c r="J118">
        <f>MAX(Table5[[#This Row],[EDGES]],Table5[[#This Row],[CORNER]])</f>
        <v>2.718876506498439E-3</v>
      </c>
      <c r="M118" t="s">
        <v>349</v>
      </c>
      <c r="N118">
        <v>1032</v>
      </c>
      <c r="O118" s="2">
        <f>Table2[[#This Row],[TIMES]]/$P$1</f>
        <v>2.3900175082677932E-3</v>
      </c>
      <c r="R118" t="s">
        <v>355</v>
      </c>
      <c r="S118">
        <v>1399</v>
      </c>
      <c r="T118">
        <f>Table1[[#This Row],[TIMES]]/$U$1</f>
        <v>2.3013161422769375E-3</v>
      </c>
      <c r="W118" s="4" t="s">
        <v>187</v>
      </c>
    </row>
    <row r="119" spans="1:23" x14ac:dyDescent="0.45">
      <c r="A119" t="s">
        <v>343</v>
      </c>
      <c r="B119" t="s">
        <v>344</v>
      </c>
      <c r="F119" t="s">
        <v>187</v>
      </c>
      <c r="G119" t="str">
        <f>VLOOKUP(Table5[[#This Row],[letter pair]], A:B, 2,FALSE)</f>
        <v>ראובן ראיין ראשן</v>
      </c>
      <c r="H119">
        <f>IFERROR(VLOOKUP(Table5[[#This Row],[letter pair]],M:O,3,FALSE),0)</f>
        <v>2.3506470648176452E-3</v>
      </c>
      <c r="I119">
        <f>IFERROR(VLOOKUP(Table5[[#This Row],[letter pair]],R:T,3,FALSE),0)</f>
        <v>2.7043343373147144E-3</v>
      </c>
      <c r="J119">
        <f>MAX(Table5[[#This Row],[EDGES]],Table5[[#This Row],[CORNER]])</f>
        <v>2.7043343373147144E-3</v>
      </c>
      <c r="M119" t="s">
        <v>1182</v>
      </c>
      <c r="N119">
        <v>1031</v>
      </c>
      <c r="O119" s="2">
        <f>Table2[[#This Row],[TIMES]]/$P$1</f>
        <v>2.3877015998295492E-3</v>
      </c>
      <c r="R119" t="s">
        <v>275</v>
      </c>
      <c r="S119">
        <v>1395</v>
      </c>
      <c r="T119">
        <f>Table1[[#This Row],[TIMES]]/$U$1</f>
        <v>2.2947362533783616E-3</v>
      </c>
      <c r="W119" s="3" t="s">
        <v>346</v>
      </c>
    </row>
    <row r="120" spans="1:23" x14ac:dyDescent="0.45">
      <c r="A120" t="s">
        <v>347</v>
      </c>
      <c r="B120" t="s">
        <v>348</v>
      </c>
      <c r="F120" t="s">
        <v>95</v>
      </c>
      <c r="G120" t="str">
        <f>VLOOKUP(Table5[[#This Row],[letter pair]], A:B, 2,FALSE)</f>
        <v>אג'ה (הודי עם טיקה שרוקד) אג'ט (משש על הלחיים) אג'מה (קרם לבן)</v>
      </c>
      <c r="H120">
        <f>IFERROR(VLOOKUP(Table5[[#This Row],[letter pair]],M:O,3,FALSE),0)</f>
        <v>2.7003492389924872E-3</v>
      </c>
      <c r="I120">
        <f>IFERROR(VLOOKUP(Table5[[#This Row],[letter pair]],R:T,3,FALSE),0)</f>
        <v>2.4082393368787969E-3</v>
      </c>
      <c r="J120">
        <f>MAX(Table5[[#This Row],[EDGES]],Table5[[#This Row],[CORNER]])</f>
        <v>2.7003492389924872E-3</v>
      </c>
      <c r="M120" t="s">
        <v>243</v>
      </c>
      <c r="N120">
        <v>1030</v>
      </c>
      <c r="O120" s="2">
        <f>Table2[[#This Row],[TIMES]]/$P$1</f>
        <v>2.3853856913913052E-3</v>
      </c>
      <c r="R120" t="s">
        <v>431</v>
      </c>
      <c r="S120">
        <v>1394</v>
      </c>
      <c r="T120">
        <f>Table1[[#This Row],[TIMES]]/$U$1</f>
        <v>2.2930912811537176E-3</v>
      </c>
      <c r="W120" s="4" t="s">
        <v>349</v>
      </c>
    </row>
    <row r="121" spans="1:23" x14ac:dyDescent="0.45">
      <c r="A121" t="s">
        <v>350</v>
      </c>
      <c r="B121" t="s">
        <v>351</v>
      </c>
      <c r="F121" t="s">
        <v>32</v>
      </c>
      <c r="G121" t="str">
        <f>VLOOKUP(Table5[[#This Row],[letter pair]], A:B, 2,FALSE)</f>
        <v>אזיגי (יאיר כבורר) איזן אזיקון</v>
      </c>
      <c r="H121">
        <f>IFERROR(VLOOKUP(Table5[[#This Row],[letter pair]],M:O,3,FALSE),0)</f>
        <v>2.6957174221159991E-3</v>
      </c>
      <c r="I121">
        <f>IFERROR(VLOOKUP(Table5[[#This Row],[letter pair]],R:T,3,FALSE),0)</f>
        <v>2.2815764755812098E-3</v>
      </c>
      <c r="J121">
        <f>MAX(Table5[[#This Row],[EDGES]],Table5[[#This Row],[CORNER]])</f>
        <v>2.6957174221159991E-3</v>
      </c>
      <c r="M121" t="s">
        <v>378</v>
      </c>
      <c r="N121">
        <v>1029</v>
      </c>
      <c r="O121" s="2">
        <f>Table2[[#This Row],[TIMES]]/$P$1</f>
        <v>2.3830697829530611E-3</v>
      </c>
      <c r="R121" t="s">
        <v>283</v>
      </c>
      <c r="S121">
        <v>1392</v>
      </c>
      <c r="T121">
        <f>Table1[[#This Row],[TIMES]]/$U$1</f>
        <v>2.2898013367044297E-3</v>
      </c>
      <c r="W121" s="3" t="s">
        <v>353</v>
      </c>
    </row>
    <row r="122" spans="1:23" x14ac:dyDescent="0.45">
      <c r="A122" t="s">
        <v>173</v>
      </c>
      <c r="B122" t="s">
        <v>354</v>
      </c>
      <c r="F122" t="s">
        <v>173</v>
      </c>
      <c r="G122" t="str">
        <f>VLOOKUP(Table5[[#This Row],[letter pair]], A:B, 2,FALSE)</f>
        <v>וואלס וגרומיט ויאלס ואן</v>
      </c>
      <c r="H122">
        <f>IFERROR(VLOOKUP(Table5[[#This Row],[letter pair]],M:O,3,FALSE),0)</f>
        <v>2.4317038601561849E-3</v>
      </c>
      <c r="I122">
        <f>IFERROR(VLOOKUP(Table5[[#This Row],[letter pair]],R:T,3,FALSE),0)</f>
        <v>2.6434703650028871E-3</v>
      </c>
      <c r="J122">
        <f>MAX(Table5[[#This Row],[EDGES]],Table5[[#This Row],[CORNER]])</f>
        <v>2.6434703650028871E-3</v>
      </c>
      <c r="M122" t="s">
        <v>193</v>
      </c>
      <c r="N122">
        <v>1027</v>
      </c>
      <c r="O122" s="2">
        <f>Table2[[#This Row],[TIMES]]/$P$1</f>
        <v>2.3784379660765731E-3</v>
      </c>
      <c r="R122" t="s">
        <v>345</v>
      </c>
      <c r="S122">
        <v>1390</v>
      </c>
      <c r="T122">
        <f>Table1[[#This Row],[TIMES]]/$U$1</f>
        <v>2.2865113922551417E-3</v>
      </c>
      <c r="W122" s="4" t="s">
        <v>161</v>
      </c>
    </row>
    <row r="123" spans="1:23" x14ac:dyDescent="0.45">
      <c r="A123" t="s">
        <v>51</v>
      </c>
      <c r="B123" t="s">
        <v>356</v>
      </c>
      <c r="F123" t="s">
        <v>263</v>
      </c>
      <c r="G123" t="str">
        <f>VLOOKUP(Table5[[#This Row],[letter pair]], A:B, 2,FALSE)</f>
        <v>דסה דיסקס דיסק</v>
      </c>
      <c r="H123">
        <f>IFERROR(VLOOKUP(Table5[[#This Row],[letter pair]],M:O,3,FALSE),0)</f>
        <v>2.6331878942834116E-3</v>
      </c>
      <c r="I123">
        <f>IFERROR(VLOOKUP(Table5[[#This Row],[letter pair]],R:T,3,FALSE),0)</f>
        <v>1.9427121973045484E-3</v>
      </c>
      <c r="J123">
        <f>MAX(Table5[[#This Row],[EDGES]],Table5[[#This Row],[CORNER]])</f>
        <v>2.6331878942834116E-3</v>
      </c>
      <c r="M123" t="s">
        <v>161</v>
      </c>
      <c r="N123">
        <v>1025</v>
      </c>
      <c r="O123" s="2">
        <f>Table2[[#This Row],[TIMES]]/$P$1</f>
        <v>2.373806149200085E-3</v>
      </c>
      <c r="R123" t="s">
        <v>32</v>
      </c>
      <c r="S123">
        <v>1387</v>
      </c>
      <c r="T123">
        <f>Table1[[#This Row],[TIMES]]/$U$1</f>
        <v>2.2815764755812098E-3</v>
      </c>
      <c r="W123" s="3" t="s">
        <v>358</v>
      </c>
    </row>
    <row r="124" spans="1:23" x14ac:dyDescent="0.45">
      <c r="A124" t="s">
        <v>359</v>
      </c>
      <c r="B124" t="s">
        <v>360</v>
      </c>
      <c r="F124" t="s">
        <v>246</v>
      </c>
      <c r="G124" t="str">
        <f>VLOOKUP(Table5[[#This Row],[letter pair]], A:B, 2,FALSE)</f>
        <v>דחוח דחס דחליל</v>
      </c>
      <c r="H124">
        <f>IFERROR(VLOOKUP(Table5[[#This Row],[letter pair]],M:O,3,FALSE),0)</f>
        <v>2.6308719858451676E-3</v>
      </c>
      <c r="I124">
        <f>IFERROR(VLOOKUP(Table5[[#This Row],[letter pair]],R:T,3,FALSE),0)</f>
        <v>2.031540697435324E-3</v>
      </c>
      <c r="J124">
        <f>MAX(Table5[[#This Row],[EDGES]],Table5[[#This Row],[CORNER]])</f>
        <v>2.6308719858451676E-3</v>
      </c>
      <c r="M124" t="s">
        <v>363</v>
      </c>
      <c r="N124">
        <v>1017</v>
      </c>
      <c r="O124" s="2">
        <f>Table2[[#This Row],[TIMES]]/$P$1</f>
        <v>2.3552788816941332E-3</v>
      </c>
      <c r="R124" t="s">
        <v>262</v>
      </c>
      <c r="S124">
        <v>1384</v>
      </c>
      <c r="T124">
        <f>Table1[[#This Row],[TIMES]]/$U$1</f>
        <v>2.2766415589072779E-3</v>
      </c>
      <c r="W124" s="4" t="s">
        <v>176</v>
      </c>
    </row>
    <row r="125" spans="1:23" x14ac:dyDescent="0.45">
      <c r="A125" t="s">
        <v>298</v>
      </c>
      <c r="B125" t="s">
        <v>362</v>
      </c>
      <c r="F125" t="s">
        <v>255</v>
      </c>
      <c r="G125" t="str">
        <f>VLOOKUP(Table5[[#This Row],[letter pair]], A:B, 2,FALSE)</f>
        <v>צדי צד צדף</v>
      </c>
      <c r="H125">
        <f>IFERROR(VLOOKUP(Table5[[#This Row],[letter pair]],M:O,3,FALSE),0)</f>
        <v>2.6308719858451676E-3</v>
      </c>
      <c r="I125">
        <f>IFERROR(VLOOKUP(Table5[[#This Row],[letter pair]],R:T,3,FALSE),0)</f>
        <v>2.3950795590816447E-3</v>
      </c>
      <c r="J125">
        <f>MAX(Table5[[#This Row],[EDGES]],Table5[[#This Row],[CORNER]])</f>
        <v>2.6308719858451676E-3</v>
      </c>
      <c r="M125" t="s">
        <v>962</v>
      </c>
      <c r="N125">
        <v>1015</v>
      </c>
      <c r="O125" s="2">
        <f>Table2[[#This Row],[TIMES]]/$P$1</f>
        <v>2.3506470648176452E-3</v>
      </c>
      <c r="R125" t="s">
        <v>24</v>
      </c>
      <c r="S125">
        <v>1384</v>
      </c>
      <c r="T125">
        <f>Table1[[#This Row],[TIMES]]/$U$1</f>
        <v>2.2766415589072779E-3</v>
      </c>
      <c r="W125" s="3" t="s">
        <v>363</v>
      </c>
    </row>
    <row r="126" spans="1:23" x14ac:dyDescent="0.45">
      <c r="A126" t="s">
        <v>364</v>
      </c>
      <c r="B126" t="s">
        <v>365</v>
      </c>
      <c r="F126" t="s">
        <v>242</v>
      </c>
      <c r="G126" t="str">
        <f>VLOOKUP(Table5[[#This Row],[letter pair]], A:B, 2,FALSE)</f>
        <v>מיי מיין מיטה</v>
      </c>
      <c r="H126">
        <f>IFERROR(VLOOKUP(Table5[[#This Row],[letter pair]],M:O,3,FALSE),0)</f>
        <v>0</v>
      </c>
      <c r="I126">
        <f>IFERROR(VLOOKUP(Table5[[#This Row],[letter pair]],R:T,3,FALSE),0)</f>
        <v>2.618795781633227E-3</v>
      </c>
      <c r="J126">
        <f>MAX(Table5[[#This Row],[EDGES]],Table5[[#This Row],[CORNER]])</f>
        <v>2.618795781633227E-3</v>
      </c>
      <c r="M126" t="s">
        <v>187</v>
      </c>
      <c r="N126">
        <v>1015</v>
      </c>
      <c r="O126" s="2">
        <f>Table2[[#This Row],[TIMES]]/$P$1</f>
        <v>2.3506470648176452E-3</v>
      </c>
      <c r="R126" t="s">
        <v>1204</v>
      </c>
      <c r="S126">
        <v>1383</v>
      </c>
      <c r="T126">
        <f>Table1[[#This Row],[TIMES]]/$U$1</f>
        <v>2.2749965866826339E-3</v>
      </c>
      <c r="W126" s="4" t="s">
        <v>367</v>
      </c>
    </row>
    <row r="127" spans="1:23" x14ac:dyDescent="0.45">
      <c r="A127" t="s">
        <v>93</v>
      </c>
      <c r="B127" t="s">
        <v>368</v>
      </c>
      <c r="F127" t="s">
        <v>145</v>
      </c>
      <c r="G127" t="str">
        <f>VLOOKUP(Table5[[#This Row],[letter pair]], A:B, 2,FALSE)</f>
        <v>יאן יאם יאה</v>
      </c>
      <c r="H127">
        <f>IFERROR(VLOOKUP(Table5[[#This Row],[letter pair]],M:O,3,FALSE),0)</f>
        <v>0</v>
      </c>
      <c r="I127">
        <f>IFERROR(VLOOKUP(Table5[[#This Row],[letter pair]],R:T,3,FALSE),0)</f>
        <v>2.6171508094085831E-3</v>
      </c>
      <c r="J127">
        <f>MAX(Table5[[#This Row],[EDGES]],Table5[[#This Row],[CORNER]])</f>
        <v>2.6171508094085831E-3</v>
      </c>
      <c r="M127" t="s">
        <v>325</v>
      </c>
      <c r="N127">
        <v>1011</v>
      </c>
      <c r="O127" s="2">
        <f>Table2[[#This Row],[TIMES]]/$P$1</f>
        <v>2.3413834310646695E-3</v>
      </c>
      <c r="R127" t="s">
        <v>281</v>
      </c>
      <c r="S127">
        <v>1380</v>
      </c>
      <c r="T127">
        <f>Table1[[#This Row],[TIMES]]/$U$1</f>
        <v>2.270061670008702E-3</v>
      </c>
      <c r="W127" s="3" t="s">
        <v>370</v>
      </c>
    </row>
    <row r="128" spans="1:23" x14ac:dyDescent="0.45">
      <c r="A128" t="s">
        <v>371</v>
      </c>
      <c r="B128" t="s">
        <v>372</v>
      </c>
      <c r="F128" t="s">
        <v>193</v>
      </c>
      <c r="G128" t="str">
        <f>VLOOKUP(Table5[[#This Row],[letter pair]], A:B, 2,FALSE)</f>
        <v>דותן דיתת דת</v>
      </c>
      <c r="H128">
        <f>IFERROR(VLOOKUP(Table5[[#This Row],[letter pair]],M:O,3,FALSE),0)</f>
        <v>2.3784379660765731E-3</v>
      </c>
      <c r="I128">
        <f>IFERROR(VLOOKUP(Table5[[#This Row],[letter pair]],R:T,3,FALSE),0)</f>
        <v>2.6155058371839391E-3</v>
      </c>
      <c r="J128">
        <f>MAX(Table5[[#This Row],[EDGES]],Table5[[#This Row],[CORNER]])</f>
        <v>2.6155058371839391E-3</v>
      </c>
      <c r="M128" t="s">
        <v>386</v>
      </c>
      <c r="N128">
        <v>1010</v>
      </c>
      <c r="O128" s="2">
        <f>Table2[[#This Row],[TIMES]]/$P$1</f>
        <v>2.3390675226264254E-3</v>
      </c>
      <c r="R128" t="s">
        <v>308</v>
      </c>
      <c r="S128">
        <v>1378</v>
      </c>
      <c r="T128">
        <f>Table1[[#This Row],[TIMES]]/$U$1</f>
        <v>2.2667717255594141E-3</v>
      </c>
      <c r="W128" s="4" t="s">
        <v>374</v>
      </c>
    </row>
    <row r="129" spans="1:23" x14ac:dyDescent="0.45">
      <c r="A129" t="s">
        <v>375</v>
      </c>
      <c r="B129" t="s">
        <v>376</v>
      </c>
      <c r="F129" t="s">
        <v>164</v>
      </c>
      <c r="G129" t="str">
        <f>VLOOKUP(Table5[[#This Row],[letter pair]], A:B, 2,FALSE)</f>
        <v>עאיד (שייח דרוזי) עאסה (עשה מסאז עם הרגליים) עארוק (לביבות ירק עיראקיות)</v>
      </c>
      <c r="H129">
        <f>IFERROR(VLOOKUP(Table5[[#This Row],[letter pair]],M:O,3,FALSE),0)</f>
        <v>2.3946493251442813E-3</v>
      </c>
      <c r="I129">
        <f>IFERROR(VLOOKUP(Table5[[#This Row],[letter pair]],R:T,3,FALSE),0)</f>
        <v>2.5809614204664153E-3</v>
      </c>
      <c r="J129">
        <f>MAX(Table5[[#This Row],[EDGES]],Table5[[#This Row],[CORNER]])</f>
        <v>2.5809614204664153E-3</v>
      </c>
      <c r="M129" t="s">
        <v>353</v>
      </c>
      <c r="N129">
        <v>1007</v>
      </c>
      <c r="O129" s="2">
        <f>Table2[[#This Row],[TIMES]]/$P$1</f>
        <v>2.3321197973116933E-3</v>
      </c>
      <c r="R129" t="s">
        <v>313</v>
      </c>
      <c r="S129">
        <v>1370</v>
      </c>
      <c r="T129">
        <f>Table1[[#This Row],[TIMES]]/$U$1</f>
        <v>2.2536119477622619E-3</v>
      </c>
      <c r="W129" s="3" t="s">
        <v>378</v>
      </c>
    </row>
    <row r="130" spans="1:23" x14ac:dyDescent="0.45">
      <c r="A130" t="s">
        <v>379</v>
      </c>
      <c r="B130" t="s">
        <v>380</v>
      </c>
      <c r="F130" t="s">
        <v>234</v>
      </c>
      <c r="G130" t="str">
        <f>VLOOKUP(Table5[[#This Row],[letter pair]], A:B, 2,FALSE)</f>
        <v>כיאל כיאם (הקרין במקרן) כארון (ירח ננסי)</v>
      </c>
      <c r="H130">
        <f>IFERROR(VLOOKUP(Table5[[#This Row],[letter pair]],M:O,3,FALSE),0)</f>
        <v>2.4108606842119891E-3</v>
      </c>
      <c r="I130">
        <f>IFERROR(VLOOKUP(Table5[[#This Row],[letter pair]],R:T,3,FALSE),0)</f>
        <v>2.5743815315678394E-3</v>
      </c>
      <c r="J130">
        <f>MAX(Table5[[#This Row],[EDGES]],Table5[[#This Row],[CORNER]])</f>
        <v>2.5743815315678394E-3</v>
      </c>
      <c r="M130" t="s">
        <v>317</v>
      </c>
      <c r="N130">
        <v>1000</v>
      </c>
      <c r="O130" s="2">
        <f>Table2[[#This Row],[TIMES]]/$P$1</f>
        <v>2.3159084382439856E-3</v>
      </c>
      <c r="R130" t="s">
        <v>402</v>
      </c>
      <c r="S130">
        <v>1368</v>
      </c>
      <c r="T130">
        <f>Table1[[#This Row],[TIMES]]/$U$1</f>
        <v>2.2503220033129739E-3</v>
      </c>
      <c r="W130" s="4" t="s">
        <v>382</v>
      </c>
    </row>
    <row r="131" spans="1:23" x14ac:dyDescent="0.45">
      <c r="A131" t="s">
        <v>383</v>
      </c>
      <c r="B131" t="s">
        <v>384</v>
      </c>
      <c r="F131" t="s">
        <v>253</v>
      </c>
      <c r="G131" t="str">
        <f>VLOOKUP(Table5[[#This Row],[letter pair]], A:B, 2,FALSE)</f>
        <v>דיכטר דיכא דכאו(מחנה השמדה)</v>
      </c>
      <c r="H131">
        <f>IFERROR(VLOOKUP(Table5[[#This Row],[letter pair]],M:O,3,FALSE),0)</f>
        <v>2.561394732697848E-3</v>
      </c>
      <c r="I131">
        <f>IFERROR(VLOOKUP(Table5[[#This Row],[letter pair]],R:T,3,FALSE),0)</f>
        <v>1.9196825861595326E-3</v>
      </c>
      <c r="J131">
        <f>MAX(Table5[[#This Row],[EDGES]],Table5[[#This Row],[CORNER]])</f>
        <v>2.561394732697848E-3</v>
      </c>
      <c r="M131" t="s">
        <v>382</v>
      </c>
      <c r="N131">
        <v>990</v>
      </c>
      <c r="O131" s="2">
        <f>Table2[[#This Row],[TIMES]]/$P$1</f>
        <v>2.2927493538615457E-3</v>
      </c>
      <c r="R131" t="s">
        <v>385</v>
      </c>
      <c r="S131">
        <v>1360</v>
      </c>
      <c r="T131">
        <f>Table1[[#This Row],[TIMES]]/$U$1</f>
        <v>2.2371622255158222E-3</v>
      </c>
      <c r="W131" s="3" t="s">
        <v>386</v>
      </c>
    </row>
    <row r="132" spans="1:23" x14ac:dyDescent="0.45">
      <c r="A132" t="s">
        <v>387</v>
      </c>
      <c r="B132" t="s">
        <v>388</v>
      </c>
      <c r="F132" t="s">
        <v>206</v>
      </c>
      <c r="G132" t="str">
        <f>VLOOKUP(Table5[[#This Row],[letter pair]], A:B, 2,FALSE)</f>
        <v>קיאן קיאן (נתן למישהו פסלון מוזהב) קאטן</v>
      </c>
      <c r="H132">
        <f>IFERROR(VLOOKUP(Table5[[#This Row],[letter pair]],M:O,3,FALSE),0)</f>
        <v>2.408544775773745E-3</v>
      </c>
      <c r="I132">
        <f>IFERROR(VLOOKUP(Table5[[#This Row],[letter pair]],R:T,3,FALSE),0)</f>
        <v>2.5579318093213997E-3</v>
      </c>
      <c r="J132">
        <f>MAX(Table5[[#This Row],[EDGES]],Table5[[#This Row],[CORNER]])</f>
        <v>2.5579318093213997E-3</v>
      </c>
      <c r="M132" t="s">
        <v>423</v>
      </c>
      <c r="N132">
        <v>973</v>
      </c>
      <c r="O132" s="2">
        <f>Table2[[#This Row],[TIMES]]/$P$1</f>
        <v>2.2533789104113981E-3</v>
      </c>
      <c r="R132" t="s">
        <v>285</v>
      </c>
      <c r="S132">
        <v>1358</v>
      </c>
      <c r="T132">
        <f>Table1[[#This Row],[TIMES]]/$U$1</f>
        <v>2.2338722810665342E-3</v>
      </c>
      <c r="W132" s="4" t="s">
        <v>277</v>
      </c>
    </row>
    <row r="133" spans="1:23" x14ac:dyDescent="0.45">
      <c r="A133" t="s">
        <v>390</v>
      </c>
      <c r="B133" t="s">
        <v>391</v>
      </c>
      <c r="F133" t="s">
        <v>284</v>
      </c>
      <c r="G133" t="str">
        <f>VLOOKUP(Table5[[#This Row],[letter pair]], A:B, 2,FALSE)</f>
        <v>הדר הדביק הדר</v>
      </c>
      <c r="H133">
        <f>IFERROR(VLOOKUP(Table5[[#This Row],[letter pair]],M:O,3,FALSE),0)</f>
        <v>2.5428674651918962E-3</v>
      </c>
      <c r="I133">
        <f>IFERROR(VLOOKUP(Table5[[#This Row],[letter pair]],R:T,3,FALSE),0)</f>
        <v>0</v>
      </c>
      <c r="J133">
        <f>MAX(Table5[[#This Row],[EDGES]],Table5[[#This Row],[CORNER]])</f>
        <v>2.5428674651918962E-3</v>
      </c>
      <c r="M133" t="s">
        <v>417</v>
      </c>
      <c r="N133">
        <v>964</v>
      </c>
      <c r="O133" s="2">
        <f>Table2[[#This Row],[TIMES]]/$P$1</f>
        <v>2.2325357344672022E-3</v>
      </c>
      <c r="R133" t="s">
        <v>339</v>
      </c>
      <c r="S133">
        <v>1357</v>
      </c>
      <c r="T133">
        <f>Table1[[#This Row],[TIMES]]/$U$1</f>
        <v>2.2322273088418903E-3</v>
      </c>
      <c r="W133" s="3" t="s">
        <v>393</v>
      </c>
    </row>
    <row r="134" spans="1:23" x14ac:dyDescent="0.45">
      <c r="A134" t="s">
        <v>319</v>
      </c>
      <c r="B134" t="s">
        <v>394</v>
      </c>
      <c r="F134" t="s">
        <v>1188</v>
      </c>
      <c r="G134" t="str">
        <f>VLOOKUP(Table5[[#This Row],[letter pair]], A:B, 2,FALSE)</f>
        <v>ג'יד ג'ידד (נתן פקודות) ג'ודוקא</v>
      </c>
      <c r="H134">
        <f>IFERROR(VLOOKUP(Table5[[#This Row],[letter pair]],M:O,3,FALSE),0)</f>
        <v>2.0982130450490511E-3</v>
      </c>
      <c r="I134">
        <f>IFERROR(VLOOKUP(Table5[[#This Row],[letter pair]],R:T,3,FALSE),0)</f>
        <v>2.5316122537270957E-3</v>
      </c>
      <c r="J134">
        <f>MAX(Table5[[#This Row],[EDGES]],Table5[[#This Row],[CORNER]])</f>
        <v>2.5316122537270957E-3</v>
      </c>
      <c r="M134" t="s">
        <v>799</v>
      </c>
      <c r="N134">
        <v>945</v>
      </c>
      <c r="O134" s="2">
        <f>Table2[[#This Row],[TIMES]]/$P$1</f>
        <v>2.1885334741405665E-3</v>
      </c>
      <c r="R134" t="s">
        <v>395</v>
      </c>
      <c r="S134">
        <v>1356</v>
      </c>
      <c r="T134">
        <f>Table1[[#This Row],[TIMES]]/$U$1</f>
        <v>2.2305823366172463E-3</v>
      </c>
      <c r="W134" s="4" t="s">
        <v>396</v>
      </c>
    </row>
    <row r="135" spans="1:23" x14ac:dyDescent="0.45">
      <c r="A135" t="s">
        <v>397</v>
      </c>
      <c r="B135" t="s">
        <v>398</v>
      </c>
      <c r="F135" t="s">
        <v>322</v>
      </c>
      <c r="G135" t="str">
        <f>VLOOKUP(Table5[[#This Row],[letter pair]], A:B, 2,FALSE)</f>
        <v>עחטי (אכטונג) עחבה עחד (אוסטרליה בערבית)</v>
      </c>
      <c r="H135">
        <f>IFERROR(VLOOKUP(Table5[[#This Row],[letter pair]],M:O,3,FALSE),0)</f>
        <v>2.5312879230006764E-3</v>
      </c>
      <c r="I135">
        <f>IFERROR(VLOOKUP(Table5[[#This Row],[letter pair]],R:T,3,FALSE),0)</f>
        <v>1.4722501410563682E-3</v>
      </c>
      <c r="J135">
        <f>MAX(Table5[[#This Row],[EDGES]],Table5[[#This Row],[CORNER]])</f>
        <v>2.5312879230006764E-3</v>
      </c>
      <c r="M135" t="s">
        <v>396</v>
      </c>
      <c r="N135">
        <v>944</v>
      </c>
      <c r="O135" s="2">
        <f>Table2[[#This Row],[TIMES]]/$P$1</f>
        <v>2.1862175657023225E-3</v>
      </c>
      <c r="R135" t="s">
        <v>373</v>
      </c>
      <c r="S135">
        <v>1352</v>
      </c>
      <c r="T135">
        <f>Table1[[#This Row],[TIMES]]/$U$1</f>
        <v>2.2240024477186704E-3</v>
      </c>
      <c r="W135" s="3" t="s">
        <v>240</v>
      </c>
    </row>
    <row r="136" spans="1:23" x14ac:dyDescent="0.45">
      <c r="A136" t="s">
        <v>400</v>
      </c>
      <c r="B136" t="s">
        <v>401</v>
      </c>
      <c r="F136" t="s">
        <v>1140</v>
      </c>
      <c r="G136" t="str">
        <f>VLOOKUP(Table5[[#This Row],[letter pair]], A:B, 2,FALSE)</f>
        <v>צ'ד (אפריקאי עם דגל צ'אד) צ'ידר(פיזר פירורים של) צ'דר</v>
      </c>
      <c r="H136">
        <f>IFERROR(VLOOKUP(Table5[[#This Row],[letter pair]],M:O,3,FALSE),0)</f>
        <v>1.9592585387544119E-3</v>
      </c>
      <c r="I136">
        <f>IFERROR(VLOOKUP(Table5[[#This Row],[letter pair]],R:T,3,FALSE),0)</f>
        <v>2.5299672815024517E-3</v>
      </c>
      <c r="J136">
        <f>MAX(Table5[[#This Row],[EDGES]],Table5[[#This Row],[CORNER]])</f>
        <v>2.5299672815024517E-3</v>
      </c>
      <c r="M136" t="s">
        <v>237</v>
      </c>
      <c r="N136">
        <v>923</v>
      </c>
      <c r="O136" s="2">
        <f>Table2[[#This Row],[TIMES]]/$P$1</f>
        <v>2.1375834884991987E-3</v>
      </c>
      <c r="R136" t="s">
        <v>361</v>
      </c>
      <c r="S136">
        <v>1351</v>
      </c>
      <c r="T136">
        <f>Table1[[#This Row],[TIMES]]/$U$1</f>
        <v>2.2223574754940264E-3</v>
      </c>
      <c r="W136" s="4" t="s">
        <v>279</v>
      </c>
    </row>
    <row r="137" spans="1:23" x14ac:dyDescent="0.45">
      <c r="A137" t="s">
        <v>403</v>
      </c>
      <c r="B137" t="s">
        <v>404</v>
      </c>
      <c r="F137" t="s">
        <v>285</v>
      </c>
      <c r="G137" t="str">
        <f>VLOOKUP(Table5[[#This Row],[letter pair]], A:B, 2,FALSE)</f>
        <v>דיג'יי אגסטין דיג'ד (עטף משהו בניילון נצמד) דיג'ירידו</v>
      </c>
      <c r="H137">
        <f>IFERROR(VLOOKUP(Table5[[#This Row],[letter pair]],M:O,3,FALSE),0)</f>
        <v>2.5266561061241884E-3</v>
      </c>
      <c r="I137">
        <f>IFERROR(VLOOKUP(Table5[[#This Row],[letter pair]],R:T,3,FALSE),0)</f>
        <v>2.2338722810665342E-3</v>
      </c>
      <c r="J137">
        <f>MAX(Table5[[#This Row],[EDGES]],Table5[[#This Row],[CORNER]])</f>
        <v>2.5266561061241884E-3</v>
      </c>
      <c r="M137" t="s">
        <v>279</v>
      </c>
      <c r="N137">
        <v>916</v>
      </c>
      <c r="O137" s="2">
        <f>Table2[[#This Row],[TIMES]]/$P$1</f>
        <v>2.121372129431491E-3</v>
      </c>
      <c r="R137" t="s">
        <v>369</v>
      </c>
      <c r="S137">
        <v>1348</v>
      </c>
      <c r="T137">
        <f>Table1[[#This Row],[TIMES]]/$U$1</f>
        <v>2.2174225588200945E-3</v>
      </c>
      <c r="W137" s="3" t="s">
        <v>406</v>
      </c>
    </row>
    <row r="138" spans="1:23" x14ac:dyDescent="0.45">
      <c r="A138" t="s">
        <v>407</v>
      </c>
      <c r="B138" t="s">
        <v>408</v>
      </c>
      <c r="F138" t="s">
        <v>273</v>
      </c>
      <c r="G138" t="str">
        <f>VLOOKUP(Table5[[#This Row],[letter pair]], A:B, 2,FALSE)</f>
        <v>דקו דקר דקל</v>
      </c>
      <c r="H138">
        <f>IFERROR(VLOOKUP(Table5[[#This Row],[letter pair]],M:O,3,FALSE),0)</f>
        <v>2.5197083808094563E-3</v>
      </c>
      <c r="I138">
        <f>IFERROR(VLOOKUP(Table5[[#This Row],[letter pair]],R:T,3,FALSE),0)</f>
        <v>2.0381205863338999E-3</v>
      </c>
      <c r="J138">
        <f>MAX(Table5[[#This Row],[EDGES]],Table5[[#This Row],[CORNER]])</f>
        <v>2.5197083808094563E-3</v>
      </c>
      <c r="M138" t="s">
        <v>361</v>
      </c>
      <c r="N138">
        <v>910</v>
      </c>
      <c r="O138" s="2">
        <f>Table2[[#This Row],[TIMES]]/$P$1</f>
        <v>2.1074766788020268E-3</v>
      </c>
      <c r="R138" t="s">
        <v>357</v>
      </c>
      <c r="S138">
        <v>1343</v>
      </c>
      <c r="T138">
        <f>Table1[[#This Row],[TIMES]]/$U$1</f>
        <v>2.2091976976968742E-3</v>
      </c>
      <c r="W138" s="4" t="s">
        <v>369</v>
      </c>
    </row>
    <row r="139" spans="1:23" x14ac:dyDescent="0.45">
      <c r="A139" t="s">
        <v>410</v>
      </c>
      <c r="B139" t="s">
        <v>411</v>
      </c>
      <c r="F139" t="s">
        <v>960</v>
      </c>
      <c r="G139" t="str">
        <f>VLOOKUP(Table5[[#This Row],[letter pair]], A:B, 2,FALSE)</f>
        <v>עצ'לי (אדם שהוא עץ מדבר) עצ'פה ( עשה על משהו פוווו) עצ'ה (מקל בערבית, מקל מכושף)</v>
      </c>
      <c r="H139">
        <f>IFERROR(VLOOKUP(Table5[[#This Row],[letter pair]],M:O,3,FALSE),0)</f>
        <v>2.5197083808094563E-3</v>
      </c>
      <c r="I139">
        <f>IFERROR(VLOOKUP(Table5[[#This Row],[letter pair]],R:T,3,FALSE),0)</f>
        <v>1.4919898077520961E-3</v>
      </c>
      <c r="J139">
        <f>MAX(Table5[[#This Row],[EDGES]],Table5[[#This Row],[CORNER]])</f>
        <v>2.5197083808094563E-3</v>
      </c>
      <c r="M139" t="s">
        <v>413</v>
      </c>
      <c r="N139">
        <v>910</v>
      </c>
      <c r="O139" s="2">
        <f>Table2[[#This Row],[TIMES]]/$P$1</f>
        <v>2.1074766788020268E-3</v>
      </c>
      <c r="R139" t="s">
        <v>436</v>
      </c>
      <c r="S139">
        <v>1342</v>
      </c>
      <c r="T139">
        <f>Table1[[#This Row],[TIMES]]/$U$1</f>
        <v>2.2075527254722302E-3</v>
      </c>
      <c r="W139" s="3" t="s">
        <v>413</v>
      </c>
    </row>
    <row r="140" spans="1:23" x14ac:dyDescent="0.45">
      <c r="A140" t="s">
        <v>414</v>
      </c>
      <c r="B140" t="s">
        <v>415</v>
      </c>
      <c r="F140" t="s">
        <v>252</v>
      </c>
      <c r="G140" t="str">
        <f>VLOOKUP(Table5[[#This Row],[letter pair]], A:B, 2,FALSE)</f>
        <v>סאסאי סיאב(הצליף עם סרגל) סאה (כד עם שנתות)</v>
      </c>
      <c r="H140">
        <f>IFERROR(VLOOKUP(Table5[[#This Row],[letter pair]],M:O,3,FALSE),0)</f>
        <v>2.4340197685944289E-3</v>
      </c>
      <c r="I140">
        <f>IFERROR(VLOOKUP(Table5[[#This Row],[letter pair]],R:T,3,FALSE),0)</f>
        <v>2.5102276148067241E-3</v>
      </c>
      <c r="J140">
        <f>MAX(Table5[[#This Row],[EDGES]],Table5[[#This Row],[CORNER]])</f>
        <v>2.5102276148067241E-3</v>
      </c>
      <c r="M140" t="s">
        <v>1188</v>
      </c>
      <c r="N140">
        <v>906</v>
      </c>
      <c r="O140" s="2">
        <f>Table2[[#This Row],[TIMES]]/$P$1</f>
        <v>2.0982130450490511E-3</v>
      </c>
      <c r="R140" t="s">
        <v>287</v>
      </c>
      <c r="S140">
        <v>1341</v>
      </c>
      <c r="T140">
        <f>Table1[[#This Row],[TIMES]]/$U$1</f>
        <v>2.2059077532475863E-3</v>
      </c>
      <c r="W140" s="4" t="s">
        <v>417</v>
      </c>
    </row>
    <row r="141" spans="1:23" x14ac:dyDescent="0.45">
      <c r="A141" t="s">
        <v>418</v>
      </c>
      <c r="B141" t="s">
        <v>419</v>
      </c>
      <c r="F141" t="s">
        <v>220</v>
      </c>
      <c r="G141" t="str">
        <f>VLOOKUP(Table5[[#This Row],[letter pair]], A:B, 2,FALSE)</f>
        <v>הארי האזין האם</v>
      </c>
      <c r="H141">
        <f>IFERROR(VLOOKUP(Table5[[#This Row],[letter pair]],M:O,3,FALSE),0)</f>
        <v>0</v>
      </c>
      <c r="I141">
        <f>IFERROR(VLOOKUP(Table5[[#This Row],[letter pair]],R:T,3,FALSE),0)</f>
        <v>2.5003577814588602E-3</v>
      </c>
      <c r="J141">
        <f>MAX(Table5[[#This Row],[EDGES]],Table5[[#This Row],[CORNER]])</f>
        <v>2.5003577814588602E-3</v>
      </c>
      <c r="M141" t="s">
        <v>283</v>
      </c>
      <c r="N141">
        <v>889</v>
      </c>
      <c r="O141" s="2">
        <f>Table2[[#This Row],[TIMES]]/$P$1</f>
        <v>2.058842601598903E-3</v>
      </c>
      <c r="R141" t="s">
        <v>366</v>
      </c>
      <c r="S141">
        <v>1339</v>
      </c>
      <c r="T141">
        <f>Table1[[#This Row],[TIMES]]/$U$1</f>
        <v>2.2026178087982983E-3</v>
      </c>
      <c r="W141" s="3" t="s">
        <v>237</v>
      </c>
    </row>
    <row r="142" spans="1:23" x14ac:dyDescent="0.45">
      <c r="A142" t="s">
        <v>421</v>
      </c>
      <c r="B142" t="s">
        <v>422</v>
      </c>
      <c r="F142" t="s">
        <v>201</v>
      </c>
      <c r="G142" t="str">
        <f>VLOOKUP(Table5[[#This Row],[letter pair]], A:B, 2,FALSE)</f>
        <v>זואי זיאב זאב</v>
      </c>
      <c r="H142">
        <f>IFERROR(VLOOKUP(Table5[[#This Row],[letter pair]],M:O,3,FALSE),0)</f>
        <v>2.4896015711122843E-3</v>
      </c>
      <c r="I142">
        <f>IFERROR(VLOOKUP(Table5[[#This Row],[letter pair]],R:T,3,FALSE),0)</f>
        <v>2.4839080592124201E-3</v>
      </c>
      <c r="J142">
        <f>MAX(Table5[[#This Row],[EDGES]],Table5[[#This Row],[CORNER]])</f>
        <v>2.4896015711122843E-3</v>
      </c>
      <c r="M142" t="s">
        <v>267</v>
      </c>
      <c r="N142">
        <v>889</v>
      </c>
      <c r="O142" s="2">
        <f>Table2[[#This Row],[TIMES]]/$P$1</f>
        <v>2.058842601598903E-3</v>
      </c>
      <c r="R142" t="s">
        <v>517</v>
      </c>
      <c r="S142">
        <v>1335</v>
      </c>
      <c r="T142">
        <f>Table1[[#This Row],[TIMES]]/$U$1</f>
        <v>2.1960379198997224E-3</v>
      </c>
      <c r="W142" s="4" t="s">
        <v>423</v>
      </c>
    </row>
    <row r="143" spans="1:23" x14ac:dyDescent="0.45">
      <c r="A143" t="s">
        <v>424</v>
      </c>
      <c r="B143" t="s">
        <v>425</v>
      </c>
      <c r="F143" t="s">
        <v>291</v>
      </c>
      <c r="G143" t="str">
        <f>VLOOKUP(Table5[[#This Row],[letter pair]], A:B, 2,FALSE)</f>
        <v>יותם ייתד יתוש</v>
      </c>
      <c r="H143">
        <f>IFERROR(VLOOKUP(Table5[[#This Row],[letter pair]],M:O,3,FALSE),0)</f>
        <v>0</v>
      </c>
      <c r="I143">
        <f>IFERROR(VLOOKUP(Table5[[#This Row],[letter pair]],R:T,3,FALSE),0)</f>
        <v>2.4806181147631321E-3</v>
      </c>
      <c r="J143">
        <f>MAX(Table5[[#This Row],[EDGES]],Table5[[#This Row],[CORNER]])</f>
        <v>2.4806181147631321E-3</v>
      </c>
      <c r="M143" t="s">
        <v>393</v>
      </c>
      <c r="N143">
        <v>885</v>
      </c>
      <c r="O143" s="2">
        <f>Table2[[#This Row],[TIMES]]/$P$1</f>
        <v>2.0495789678459274E-3</v>
      </c>
      <c r="R143" t="s">
        <v>516</v>
      </c>
      <c r="S143">
        <v>1334</v>
      </c>
      <c r="T143">
        <f>Table1[[#This Row],[TIMES]]/$U$1</f>
        <v>2.1943929476750785E-3</v>
      </c>
      <c r="W143" s="3" t="s">
        <v>267</v>
      </c>
    </row>
    <row r="144" spans="1:23" x14ac:dyDescent="0.45">
      <c r="A144" t="s">
        <v>427</v>
      </c>
      <c r="B144" t="s">
        <v>428</v>
      </c>
      <c r="F144" t="s">
        <v>267</v>
      </c>
      <c r="G144" t="str">
        <f>VLOOKUP(Table5[[#This Row],[letter pair]], A:B, 2,FALSE)</f>
        <v>לידור לידר לדרמן</v>
      </c>
      <c r="H144">
        <f>IFERROR(VLOOKUP(Table5[[#This Row],[letter pair]],M:O,3,FALSE),0)</f>
        <v>2.058842601598903E-3</v>
      </c>
      <c r="I144">
        <f>IFERROR(VLOOKUP(Table5[[#This Row],[letter pair]],R:T,3,FALSE),0)</f>
        <v>2.4707482814152683E-3</v>
      </c>
      <c r="J144">
        <f>MAX(Table5[[#This Row],[EDGES]],Table5[[#This Row],[CORNER]])</f>
        <v>2.4707482814152683E-3</v>
      </c>
      <c r="M144" t="s">
        <v>406</v>
      </c>
      <c r="N144">
        <v>871</v>
      </c>
      <c r="O144" s="2">
        <f>Table2[[#This Row],[TIMES]]/$P$1</f>
        <v>2.0171562497105114E-3</v>
      </c>
      <c r="R144" t="s">
        <v>332</v>
      </c>
      <c r="S144">
        <v>1333</v>
      </c>
      <c r="T144">
        <f>Table1[[#This Row],[TIMES]]/$U$1</f>
        <v>2.1927479754504345E-3</v>
      </c>
      <c r="W144" s="4" t="s">
        <v>250</v>
      </c>
    </row>
    <row r="145" spans="1:23" x14ac:dyDescent="0.45">
      <c r="A145" t="s">
        <v>429</v>
      </c>
      <c r="B145" t="s">
        <v>430</v>
      </c>
      <c r="F145" t="s">
        <v>281</v>
      </c>
      <c r="G145" t="str">
        <f>VLOOKUP(Table5[[#This Row],[letter pair]], A:B, 2,FALSE)</f>
        <v>דוצ'מן דיצ'ר (שם על משהו נצנצים) דץ' (חליפה מחויטת)</v>
      </c>
      <c r="H145">
        <f>IFERROR(VLOOKUP(Table5[[#This Row],[letter pair]],M:O,3,FALSE),0)</f>
        <v>2.4618106698533569E-3</v>
      </c>
      <c r="I145">
        <f>IFERROR(VLOOKUP(Table5[[#This Row],[letter pair]],R:T,3,FALSE),0)</f>
        <v>2.270061670008702E-3</v>
      </c>
      <c r="J145">
        <f>MAX(Table5[[#This Row],[EDGES]],Table5[[#This Row],[CORNER]])</f>
        <v>2.4618106698533569E-3</v>
      </c>
      <c r="M145" t="s">
        <v>551</v>
      </c>
      <c r="N145">
        <v>868</v>
      </c>
      <c r="O145" s="2">
        <f>Table2[[#This Row],[TIMES]]/$P$1</f>
        <v>2.0102085243957793E-3</v>
      </c>
      <c r="R145" t="s">
        <v>56</v>
      </c>
      <c r="S145">
        <v>1330</v>
      </c>
      <c r="T145">
        <f>Table1[[#This Row],[TIMES]]/$U$1</f>
        <v>2.1878130587765026E-3</v>
      </c>
      <c r="W145" s="3" t="s">
        <v>245</v>
      </c>
    </row>
    <row r="146" spans="1:23" x14ac:dyDescent="0.45">
      <c r="A146" t="s">
        <v>201</v>
      </c>
      <c r="B146" t="s">
        <v>432</v>
      </c>
      <c r="F146" t="s">
        <v>265</v>
      </c>
      <c r="G146" t="str">
        <f>VLOOKUP(Table5[[#This Row],[letter pair]], A:B, 2,FALSE)</f>
        <v>דריה דרס דרבוקה</v>
      </c>
      <c r="H146">
        <f>IFERROR(VLOOKUP(Table5[[#This Row],[letter pair]],M:O,3,FALSE),0)</f>
        <v>2.4548629445386248E-3</v>
      </c>
      <c r="I146">
        <f>IFERROR(VLOOKUP(Table5[[#This Row],[letter pair]],R:T,3,FALSE),0)</f>
        <v>2.4460736980456083E-3</v>
      </c>
      <c r="J146">
        <f>MAX(Table5[[#This Row],[EDGES]],Table5[[#This Row],[CORNER]])</f>
        <v>2.4548629445386248E-3</v>
      </c>
      <c r="M146" t="s">
        <v>326</v>
      </c>
      <c r="N146">
        <v>868</v>
      </c>
      <c r="O146" s="2">
        <f>Table2[[#This Row],[TIMES]]/$P$1</f>
        <v>2.0102085243957793E-3</v>
      </c>
      <c r="R146" t="s">
        <v>76</v>
      </c>
      <c r="S146">
        <v>1329</v>
      </c>
      <c r="T146">
        <f>Table1[[#This Row],[TIMES]]/$U$1</f>
        <v>2.1861680865518586E-3</v>
      </c>
      <c r="W146" s="4" t="s">
        <v>361</v>
      </c>
    </row>
    <row r="147" spans="1:23" x14ac:dyDescent="0.45">
      <c r="A147" t="s">
        <v>109</v>
      </c>
      <c r="B147" t="s">
        <v>434</v>
      </c>
      <c r="F147" t="s">
        <v>237</v>
      </c>
      <c r="G147" t="str">
        <f>VLOOKUP(Table5[[#This Row],[letter pair]], A:B, 2,FALSE)</f>
        <v>תדמי (מישהו מתדמור, לבוש ורוד) תידר (מדד כמה פעמים משהו מופיע) תדר</v>
      </c>
      <c r="H147">
        <f>IFERROR(VLOOKUP(Table5[[#This Row],[letter pair]],M:O,3,FALSE),0)</f>
        <v>2.1375834884991987E-3</v>
      </c>
      <c r="I147">
        <f>IFERROR(VLOOKUP(Table5[[#This Row],[letter pair]],R:T,3,FALSE),0)</f>
        <v>2.4493636424948967E-3</v>
      </c>
      <c r="J147">
        <f>MAX(Table5[[#This Row],[EDGES]],Table5[[#This Row],[CORNER]])</f>
        <v>2.4493636424948967E-3</v>
      </c>
      <c r="M147" t="s">
        <v>491</v>
      </c>
      <c r="N147">
        <v>867</v>
      </c>
      <c r="O147" s="2">
        <f>Table2[[#This Row],[TIMES]]/$P$1</f>
        <v>2.0078926159575357E-3</v>
      </c>
      <c r="R147" t="s">
        <v>416</v>
      </c>
      <c r="S147">
        <v>1323</v>
      </c>
      <c r="T147">
        <f>Table1[[#This Row],[TIMES]]/$U$1</f>
        <v>2.1762982532039948E-3</v>
      </c>
      <c r="W147" s="3" t="s">
        <v>436</v>
      </c>
    </row>
    <row r="148" spans="1:23" x14ac:dyDescent="0.45">
      <c r="A148" t="s">
        <v>437</v>
      </c>
      <c r="B148" t="s">
        <v>438</v>
      </c>
      <c r="F148" t="s">
        <v>296</v>
      </c>
      <c r="G148" t="str">
        <f>VLOOKUP(Table5[[#This Row],[letter pair]], A:B, 2,FALSE)</f>
        <v>ידידיה יידה יד</v>
      </c>
      <c r="H148">
        <f>IFERROR(VLOOKUP(Table5[[#This Row],[letter pair]],M:O,3,FALSE),0)</f>
        <v>0</v>
      </c>
      <c r="I148">
        <f>IFERROR(VLOOKUP(Table5[[#This Row],[letter pair]],R:T,3,FALSE),0)</f>
        <v>2.4444287258209643E-3</v>
      </c>
      <c r="J148">
        <f>MAX(Table5[[#This Row],[EDGES]],Table5[[#This Row],[CORNER]])</f>
        <v>2.4444287258209643E-3</v>
      </c>
      <c r="M148" t="s">
        <v>436</v>
      </c>
      <c r="N148">
        <v>866</v>
      </c>
      <c r="O148" s="2">
        <f>Table2[[#This Row],[TIMES]]/$P$1</f>
        <v>2.0055767075192917E-3</v>
      </c>
      <c r="R148" t="s">
        <v>457</v>
      </c>
      <c r="S148">
        <v>1318</v>
      </c>
      <c r="T148">
        <f>Table1[[#This Row],[TIMES]]/$U$1</f>
        <v>2.1680733920807749E-3</v>
      </c>
      <c r="W148" s="4" t="s">
        <v>439</v>
      </c>
    </row>
    <row r="149" spans="1:23" x14ac:dyDescent="0.45">
      <c r="A149" t="s">
        <v>361</v>
      </c>
      <c r="B149" t="s">
        <v>440</v>
      </c>
      <c r="F149" t="s">
        <v>248</v>
      </c>
      <c r="G149" t="str">
        <f>VLOOKUP(Table5[[#This Row],[letter pair]], A:B, 2,FALSE)</f>
        <v>היימן הידד הינומה</v>
      </c>
      <c r="H149">
        <f>IFERROR(VLOOKUP(Table5[[#This Row],[letter pair]],M:O,3,FALSE),0)</f>
        <v>0</v>
      </c>
      <c r="I149">
        <f>IFERROR(VLOOKUP(Table5[[#This Row],[letter pair]],R:T,3,FALSE),0)</f>
        <v>2.4362038646977445E-3</v>
      </c>
      <c r="J149">
        <f>MAX(Table5[[#This Row],[EDGES]],Table5[[#This Row],[CORNER]])</f>
        <v>2.4362038646977445E-3</v>
      </c>
      <c r="M149" t="s">
        <v>305</v>
      </c>
      <c r="N149">
        <v>864</v>
      </c>
      <c r="O149" s="2">
        <f>Table2[[#This Row],[TIMES]]/$P$1</f>
        <v>2.0009448906428036E-3</v>
      </c>
      <c r="R149" t="s">
        <v>444</v>
      </c>
      <c r="S149">
        <v>1317</v>
      </c>
      <c r="T149">
        <f>Table1[[#This Row],[TIMES]]/$U$1</f>
        <v>2.1664284198561305E-3</v>
      </c>
      <c r="W149" s="3" t="s">
        <v>305</v>
      </c>
    </row>
    <row r="150" spans="1:23" x14ac:dyDescent="0.45">
      <c r="A150" t="s">
        <v>442</v>
      </c>
      <c r="B150" t="s">
        <v>443</v>
      </c>
      <c r="F150" t="s">
        <v>298</v>
      </c>
      <c r="G150" t="str">
        <f>VLOOKUP(Table5[[#This Row],[letter pair]], A:B, 2,FALSE)</f>
        <v>וודי וידא וודו</v>
      </c>
      <c r="H150">
        <f>IFERROR(VLOOKUP(Table5[[#This Row],[letter pair]],M:O,3,FALSE),0)</f>
        <v>0</v>
      </c>
      <c r="I150">
        <f>IFERROR(VLOOKUP(Table5[[#This Row],[letter pair]],R:T,3,FALSE),0)</f>
        <v>2.4279790035745246E-3</v>
      </c>
      <c r="J150">
        <f>MAX(Table5[[#This Row],[EDGES]],Table5[[#This Row],[CORNER]])</f>
        <v>2.4279790035745246E-3</v>
      </c>
      <c r="M150" t="s">
        <v>277</v>
      </c>
      <c r="N150">
        <v>860</v>
      </c>
      <c r="O150" s="2">
        <f>Table2[[#This Row],[TIMES]]/$P$1</f>
        <v>1.9916812568898275E-3</v>
      </c>
      <c r="R150" t="s">
        <v>363</v>
      </c>
      <c r="S150">
        <v>1315</v>
      </c>
      <c r="T150">
        <f>Table1[[#This Row],[TIMES]]/$U$1</f>
        <v>2.1631384754068426E-3</v>
      </c>
      <c r="W150" s="4" t="s">
        <v>326</v>
      </c>
    </row>
    <row r="151" spans="1:23" x14ac:dyDescent="0.45">
      <c r="A151" t="s">
        <v>445</v>
      </c>
      <c r="B151" t="s">
        <v>446</v>
      </c>
      <c r="F151" t="s">
        <v>245</v>
      </c>
      <c r="G151" t="str">
        <f>VLOOKUP(Table5[[#This Row],[letter pair]], A:B, 2,FALSE)</f>
        <v>שדמן שידר שדים</v>
      </c>
      <c r="H151">
        <f>IFERROR(VLOOKUP(Table5[[#This Row],[letter pair]],M:O,3,FALSE),0)</f>
        <v>1.9569426303161679E-3</v>
      </c>
      <c r="I151">
        <f>IFERROR(VLOOKUP(Table5[[#This Row],[letter pair]],R:T,3,FALSE),0)</f>
        <v>2.4263340313498806E-3</v>
      </c>
      <c r="J151">
        <f>MAX(Table5[[#This Row],[EDGES]],Table5[[#This Row],[CORNER]])</f>
        <v>2.4263340313498806E-3</v>
      </c>
      <c r="M151" t="s">
        <v>507</v>
      </c>
      <c r="N151">
        <v>854</v>
      </c>
      <c r="O151" s="2">
        <f>Table2[[#This Row],[TIMES]]/$P$1</f>
        <v>1.9777858062603637E-3</v>
      </c>
      <c r="R151" t="s">
        <v>453</v>
      </c>
      <c r="S151">
        <v>1315</v>
      </c>
      <c r="T151">
        <f>Table1[[#This Row],[TIMES]]/$U$1</f>
        <v>2.1631384754068426E-3</v>
      </c>
      <c r="W151" s="3" t="s">
        <v>283</v>
      </c>
    </row>
    <row r="152" spans="1:23" x14ac:dyDescent="0.45">
      <c r="A152" t="s">
        <v>181</v>
      </c>
      <c r="B152" t="s">
        <v>448</v>
      </c>
      <c r="F152" t="s">
        <v>374</v>
      </c>
      <c r="G152" t="str">
        <f>VLOOKUP(Table5[[#This Row],[letter pair]], A:B, 2,FALSE)</f>
        <v>עזרא עזב עזק (גומחה לשתיל)</v>
      </c>
      <c r="H152">
        <f>IFERROR(VLOOKUP(Table5[[#This Row],[letter pair]],M:O,3,FALSE),0)</f>
        <v>2.4247561348414528E-3</v>
      </c>
      <c r="I152">
        <f>IFERROR(VLOOKUP(Table5[[#This Row],[letter pair]],R:T,3,FALSE),0)</f>
        <v>1.4393506965634886E-3</v>
      </c>
      <c r="J152">
        <f>MAX(Table5[[#This Row],[EDGES]],Table5[[#This Row],[CORNER]])</f>
        <v>2.4247561348414528E-3</v>
      </c>
      <c r="M152" t="s">
        <v>495</v>
      </c>
      <c r="N152">
        <v>849</v>
      </c>
      <c r="O152" s="2">
        <f>Table2[[#This Row],[TIMES]]/$P$1</f>
        <v>1.9662062640691436E-3</v>
      </c>
      <c r="R152" t="s">
        <v>392</v>
      </c>
      <c r="S152">
        <v>1311</v>
      </c>
      <c r="T152">
        <f>Table1[[#This Row],[TIMES]]/$U$1</f>
        <v>2.1565585865082667E-3</v>
      </c>
      <c r="W152" s="4" t="s">
        <v>450</v>
      </c>
    </row>
    <row r="153" spans="1:23" x14ac:dyDescent="0.45">
      <c r="A153" t="s">
        <v>451</v>
      </c>
      <c r="B153" t="s">
        <v>452</v>
      </c>
      <c r="F153" t="s">
        <v>277</v>
      </c>
      <c r="G153" t="str">
        <f>VLOOKUP(Table5[[#This Row],[letter pair]], A:B, 2,FALSE)</f>
        <v>חדד חידד חדק</v>
      </c>
      <c r="H153">
        <f>IFERROR(VLOOKUP(Table5[[#This Row],[letter pair]],M:O,3,FALSE),0)</f>
        <v>1.9916812568898275E-3</v>
      </c>
      <c r="I153">
        <f>IFERROR(VLOOKUP(Table5[[#This Row],[letter pair]],R:T,3,FALSE),0)</f>
        <v>2.4213991146759487E-3</v>
      </c>
      <c r="J153">
        <f>MAX(Table5[[#This Row],[EDGES]],Table5[[#This Row],[CORNER]])</f>
        <v>2.4213991146759487E-3</v>
      </c>
      <c r="M153" t="s">
        <v>447</v>
      </c>
      <c r="N153">
        <v>846</v>
      </c>
      <c r="O153" s="2">
        <f>Table2[[#This Row],[TIMES]]/$P$1</f>
        <v>1.9592585387544119E-3</v>
      </c>
      <c r="R153" t="s">
        <v>1158</v>
      </c>
      <c r="S153">
        <v>1308</v>
      </c>
      <c r="T153">
        <f>Table1[[#This Row],[TIMES]]/$U$1</f>
        <v>2.1516236698343348E-3</v>
      </c>
      <c r="W153" s="3" t="s">
        <v>403</v>
      </c>
    </row>
    <row r="154" spans="1:23" x14ac:dyDescent="0.45">
      <c r="A154" t="s">
        <v>454</v>
      </c>
      <c r="B154" t="s">
        <v>455</v>
      </c>
      <c r="F154" t="s">
        <v>314</v>
      </c>
      <c r="G154" t="str">
        <f>VLOOKUP(Table5[[#This Row],[letter pair]], A:B, 2,FALSE)</f>
        <v>עסיסי (א-סיסי) עיסה עסיס</v>
      </c>
      <c r="H154">
        <f>IFERROR(VLOOKUP(Table5[[#This Row],[letter pair]],M:O,3,FALSE),0)</f>
        <v>2.4201243179649647E-3</v>
      </c>
      <c r="I154">
        <f>IFERROR(VLOOKUP(Table5[[#This Row],[letter pair]],R:T,3,FALSE),0)</f>
        <v>1.3850666131502369E-3</v>
      </c>
      <c r="J154">
        <f>MAX(Table5[[#This Row],[EDGES]],Table5[[#This Row],[CORNER]])</f>
        <v>2.4201243179649647E-3</v>
      </c>
      <c r="M154" t="s">
        <v>1140</v>
      </c>
      <c r="N154">
        <v>846</v>
      </c>
      <c r="O154" s="2">
        <f>Table2[[#This Row],[TIMES]]/$P$1</f>
        <v>1.9592585387544119E-3</v>
      </c>
      <c r="R154" t="s">
        <v>555</v>
      </c>
      <c r="S154">
        <v>1303</v>
      </c>
      <c r="T154">
        <f>Table1[[#This Row],[TIMES]]/$U$1</f>
        <v>2.1433988087111149E-3</v>
      </c>
      <c r="W154" s="4" t="s">
        <v>456</v>
      </c>
    </row>
    <row r="155" spans="1:23" x14ac:dyDescent="0.45">
      <c r="A155" t="s">
        <v>457</v>
      </c>
      <c r="B155" t="s">
        <v>458</v>
      </c>
      <c r="F155" t="s">
        <v>270</v>
      </c>
      <c r="G155" t="str">
        <f>VLOOKUP(Table5[[#This Row],[letter pair]], A:B, 2,FALSE)</f>
        <v>עלמה עלמש עלה</v>
      </c>
      <c r="H155">
        <f>IFERROR(VLOOKUP(Table5[[#This Row],[letter pair]],M:O,3,FALSE),0)</f>
        <v>2.408544775773745E-3</v>
      </c>
      <c r="I155">
        <f>IFERROR(VLOOKUP(Table5[[#This Row],[letter pair]],R:T,3,FALSE),0)</f>
        <v>1.883493197217365E-3</v>
      </c>
      <c r="J155">
        <f>MAX(Table5[[#This Row],[EDGES]],Table5[[#This Row],[CORNER]])</f>
        <v>2.408544775773745E-3</v>
      </c>
      <c r="M155" t="s">
        <v>245</v>
      </c>
      <c r="N155">
        <v>845</v>
      </c>
      <c r="O155" s="2">
        <f>Table2[[#This Row],[TIMES]]/$P$1</f>
        <v>1.9569426303161679E-3</v>
      </c>
      <c r="R155" t="s">
        <v>325</v>
      </c>
      <c r="S155">
        <v>1303</v>
      </c>
      <c r="T155">
        <f>Table1[[#This Row],[TIMES]]/$U$1</f>
        <v>2.1433988087111149E-3</v>
      </c>
      <c r="W155" s="3" t="s">
        <v>460</v>
      </c>
    </row>
    <row r="156" spans="1:23" x14ac:dyDescent="0.45">
      <c r="A156" t="s">
        <v>461</v>
      </c>
      <c r="B156" t="s">
        <v>462</v>
      </c>
      <c r="F156" t="s">
        <v>370</v>
      </c>
      <c r="G156" t="str">
        <f>VLOOKUP(Table5[[#This Row],[letter pair]], A:B, 2,FALSE)</f>
        <v>לסר ליסף לסת</v>
      </c>
      <c r="H156">
        <f>IFERROR(VLOOKUP(Table5[[#This Row],[letter pair]],M:O,3,FALSE),0)</f>
        <v>2.403912958897257E-3</v>
      </c>
      <c r="I156">
        <f>IFERROR(VLOOKUP(Table5[[#This Row],[letter pair]],R:T,3,FALSE),0)</f>
        <v>1.8884281138912969E-3</v>
      </c>
      <c r="J156">
        <f>MAX(Table5[[#This Row],[EDGES]],Table5[[#This Row],[CORNER]])</f>
        <v>2.403912958897257E-3</v>
      </c>
      <c r="M156" t="s">
        <v>608</v>
      </c>
      <c r="N156">
        <v>841</v>
      </c>
      <c r="O156" s="2">
        <f>Table2[[#This Row],[TIMES]]/$P$1</f>
        <v>1.9476789965631918E-3</v>
      </c>
      <c r="R156" t="s">
        <v>696</v>
      </c>
      <c r="S156">
        <v>1302</v>
      </c>
      <c r="T156">
        <f>Table1[[#This Row],[TIMES]]/$U$1</f>
        <v>2.1417538364864709E-3</v>
      </c>
      <c r="W156" s="4" t="s">
        <v>463</v>
      </c>
    </row>
    <row r="157" spans="1:23" x14ac:dyDescent="0.45">
      <c r="A157" t="s">
        <v>464</v>
      </c>
      <c r="B157" t="s">
        <v>465</v>
      </c>
      <c r="F157" t="s">
        <v>349</v>
      </c>
      <c r="G157" t="str">
        <f>VLOOKUP(Table5[[#This Row],[letter pair]], A:B, 2,FALSE)</f>
        <v>עשו עישן עשן</v>
      </c>
      <c r="H157">
        <f>IFERROR(VLOOKUP(Table5[[#This Row],[letter pair]],M:O,3,FALSE),0)</f>
        <v>2.3900175082677932E-3</v>
      </c>
      <c r="I157">
        <f>IFERROR(VLOOKUP(Table5[[#This Row],[letter pair]],R:T,3,FALSE),0)</f>
        <v>1.9821915306960044E-3</v>
      </c>
      <c r="J157">
        <f>MAX(Table5[[#This Row],[EDGES]],Table5[[#This Row],[CORNER]])</f>
        <v>2.3900175082677932E-3</v>
      </c>
      <c r="M157" t="s">
        <v>584</v>
      </c>
      <c r="N157">
        <v>840</v>
      </c>
      <c r="O157" s="2">
        <f>Table2[[#This Row],[TIMES]]/$P$1</f>
        <v>1.945363088124948E-3</v>
      </c>
      <c r="R157" t="s">
        <v>403</v>
      </c>
      <c r="S157">
        <v>1301</v>
      </c>
      <c r="T157">
        <f>Table1[[#This Row],[TIMES]]/$U$1</f>
        <v>2.140108864261827E-3</v>
      </c>
      <c r="W157" s="3" t="s">
        <v>467</v>
      </c>
    </row>
    <row r="158" spans="1:23" x14ac:dyDescent="0.45">
      <c r="A158" t="s">
        <v>308</v>
      </c>
      <c r="B158" t="s">
        <v>468</v>
      </c>
      <c r="F158" t="s">
        <v>243</v>
      </c>
      <c r="G158" t="str">
        <f>VLOOKUP(Table5[[#This Row],[letter pair]], A:B, 2,FALSE)</f>
        <v>דייזי דיזר דיזל</v>
      </c>
      <c r="H158">
        <f>IFERROR(VLOOKUP(Table5[[#This Row],[letter pair]],M:O,3,FALSE),0)</f>
        <v>2.3853856913913052E-3</v>
      </c>
      <c r="I158">
        <f>IFERROR(VLOOKUP(Table5[[#This Row],[letter pair]],R:T,3,FALSE),0)</f>
        <v>2.0463454474571197E-3</v>
      </c>
      <c r="J158">
        <f>MAX(Table5[[#This Row],[EDGES]],Table5[[#This Row],[CORNER]])</f>
        <v>2.3853856913913052E-3</v>
      </c>
      <c r="M158" t="s">
        <v>643</v>
      </c>
      <c r="N158">
        <v>836</v>
      </c>
      <c r="O158" s="2">
        <f>Table2[[#This Row],[TIMES]]/$P$1</f>
        <v>1.9360994543719718E-3</v>
      </c>
      <c r="R158" t="s">
        <v>1176</v>
      </c>
      <c r="S158">
        <v>1300</v>
      </c>
      <c r="T158">
        <f>Table1[[#This Row],[TIMES]]/$U$1</f>
        <v>2.138463892037183E-3</v>
      </c>
      <c r="W158" s="4" t="s">
        <v>469</v>
      </c>
    </row>
    <row r="159" spans="1:23" x14ac:dyDescent="0.45">
      <c r="A159" t="s">
        <v>470</v>
      </c>
      <c r="B159" t="s">
        <v>471</v>
      </c>
      <c r="F159" t="s">
        <v>378</v>
      </c>
      <c r="G159" t="str">
        <f>VLOOKUP(Table5[[#This Row],[letter pair]], A:B, 2,FALSE)</f>
        <v>עקיבא עיקם עקב</v>
      </c>
      <c r="H159">
        <f>IFERROR(VLOOKUP(Table5[[#This Row],[letter pair]],M:O,3,FALSE),0)</f>
        <v>2.3830697829530611E-3</v>
      </c>
      <c r="I159">
        <f>IFERROR(VLOOKUP(Table5[[#This Row],[letter pair]],R:T,3,FALSE),0)</f>
        <v>1.3143328074905454E-3</v>
      </c>
      <c r="J159">
        <f>MAX(Table5[[#This Row],[EDGES]],Table5[[#This Row],[CORNER]])</f>
        <v>2.3830697829530611E-3</v>
      </c>
      <c r="M159" t="s">
        <v>369</v>
      </c>
      <c r="N159">
        <v>833</v>
      </c>
      <c r="O159" s="2">
        <f>Table2[[#This Row],[TIMES]]/$P$1</f>
        <v>1.92915172905724E-3</v>
      </c>
      <c r="R159" t="s">
        <v>260</v>
      </c>
      <c r="S159">
        <v>1300</v>
      </c>
      <c r="T159">
        <f>Table1[[#This Row],[TIMES]]/$U$1</f>
        <v>2.138463892037183E-3</v>
      </c>
      <c r="W159" s="3" t="s">
        <v>473</v>
      </c>
    </row>
    <row r="160" spans="1:23" x14ac:dyDescent="0.45">
      <c r="A160" t="s">
        <v>474</v>
      </c>
      <c r="B160" t="s">
        <v>475</v>
      </c>
      <c r="F160" t="s">
        <v>257</v>
      </c>
      <c r="G160" t="str">
        <f>VLOOKUP(Table5[[#This Row],[letter pair]], A:B, 2,FALSE)</f>
        <v>דצ דיצף דוצ</v>
      </c>
      <c r="H160">
        <f>IFERROR(VLOOKUP(Table5[[#This Row],[letter pair]],M:O,3,FALSE),0)</f>
        <v>1.6882972514798654E-3</v>
      </c>
      <c r="I160">
        <f>IFERROR(VLOOKUP(Table5[[#This Row],[letter pair]],R:T,3,FALSE),0)</f>
        <v>2.380274809059849E-3</v>
      </c>
      <c r="J160">
        <f>MAX(Table5[[#This Row],[EDGES]],Table5[[#This Row],[CORNER]])</f>
        <v>2.380274809059849E-3</v>
      </c>
      <c r="M160" t="s">
        <v>537</v>
      </c>
      <c r="N160">
        <v>831</v>
      </c>
      <c r="O160" s="2">
        <f>Table2[[#This Row],[TIMES]]/$P$1</f>
        <v>1.9245199121807521E-3</v>
      </c>
      <c r="R160" t="s">
        <v>1224</v>
      </c>
      <c r="S160">
        <v>1298</v>
      </c>
      <c r="T160">
        <f>Table1[[#This Row],[TIMES]]/$U$1</f>
        <v>2.1351739475878951E-3</v>
      </c>
      <c r="W160" s="4" t="s">
        <v>477</v>
      </c>
    </row>
    <row r="161" spans="1:23" x14ac:dyDescent="0.45">
      <c r="A161" t="s">
        <v>478</v>
      </c>
      <c r="B161" t="s">
        <v>479</v>
      </c>
      <c r="F161" t="s">
        <v>60</v>
      </c>
      <c r="G161" t="str">
        <f>VLOOKUP(Table5[[#This Row],[letter pair]], A:B, 2,FALSE)</f>
        <v>אנתוני כרמלו אנס אננס</v>
      </c>
      <c r="H161">
        <f>IFERROR(VLOOKUP(Table5[[#This Row],[letter pair]],M:O,3,FALSE),0)</f>
        <v>1.8782017434158724E-3</v>
      </c>
      <c r="I161">
        <f>IFERROR(VLOOKUP(Table5[[#This Row],[letter pair]],R:T,3,FALSE),0)</f>
        <v>2.3736949201612731E-3</v>
      </c>
      <c r="J161">
        <f>MAX(Table5[[#This Row],[EDGES]],Table5[[#This Row],[CORNER]])</f>
        <v>2.3736949201612731E-3</v>
      </c>
      <c r="M161" t="s">
        <v>1208</v>
      </c>
      <c r="N161">
        <v>829</v>
      </c>
      <c r="O161" s="2">
        <f>Table2[[#This Row],[TIMES]]/$P$1</f>
        <v>1.9198880953042641E-3</v>
      </c>
      <c r="R161" t="s">
        <v>364</v>
      </c>
      <c r="S161">
        <v>1293</v>
      </c>
      <c r="T161">
        <f>Table1[[#This Row],[TIMES]]/$U$1</f>
        <v>2.1269490864646752E-3</v>
      </c>
      <c r="W161" s="3" t="s">
        <v>478</v>
      </c>
    </row>
    <row r="162" spans="1:23" x14ac:dyDescent="0.45">
      <c r="A162" t="s">
        <v>480</v>
      </c>
      <c r="B162" t="s">
        <v>481</v>
      </c>
      <c r="F162" t="s">
        <v>305</v>
      </c>
      <c r="G162" t="str">
        <f>VLOOKUP(Table5[[#This Row],[letter pair]], A:B, 2,FALSE)</f>
        <v>סדריק סידר סדן</v>
      </c>
      <c r="H162">
        <f>IFERROR(VLOOKUP(Table5[[#This Row],[letter pair]],M:O,3,FALSE),0)</f>
        <v>2.0009448906428036E-3</v>
      </c>
      <c r="I162">
        <f>IFERROR(VLOOKUP(Table5[[#This Row],[letter pair]],R:T,3,FALSE),0)</f>
        <v>2.3638250868134093E-3</v>
      </c>
      <c r="J162">
        <f>MAX(Table5[[#This Row],[EDGES]],Table5[[#This Row],[CORNER]])</f>
        <v>2.3638250868134093E-3</v>
      </c>
      <c r="M162" t="s">
        <v>588</v>
      </c>
      <c r="N162">
        <v>828</v>
      </c>
      <c r="O162" s="2">
        <f>Table2[[#This Row],[TIMES]]/$P$1</f>
        <v>1.91757218686602E-3</v>
      </c>
      <c r="R162" t="s">
        <v>480</v>
      </c>
      <c r="S162">
        <v>1292</v>
      </c>
      <c r="T162">
        <f>Table1[[#This Row],[TIMES]]/$U$1</f>
        <v>2.1253041142400312E-3</v>
      </c>
      <c r="W162" s="4" t="s">
        <v>482</v>
      </c>
    </row>
    <row r="163" spans="1:23" x14ac:dyDescent="0.45">
      <c r="A163" t="s">
        <v>483</v>
      </c>
      <c r="B163" t="s">
        <v>484</v>
      </c>
      <c r="F163" t="s">
        <v>363</v>
      </c>
      <c r="G163" t="str">
        <f>VLOOKUP(Table5[[#This Row],[letter pair]], A:B, 2,FALSE)</f>
        <v>לשם לש לשון</v>
      </c>
      <c r="H163">
        <f>IFERROR(VLOOKUP(Table5[[#This Row],[letter pair]],M:O,3,FALSE),0)</f>
        <v>2.3552788816941332E-3</v>
      </c>
      <c r="I163">
        <f>IFERROR(VLOOKUP(Table5[[#This Row],[letter pair]],R:T,3,FALSE),0)</f>
        <v>2.1631384754068426E-3</v>
      </c>
      <c r="J163">
        <f>MAX(Table5[[#This Row],[EDGES]],Table5[[#This Row],[CORNER]])</f>
        <v>2.3552788816941332E-3</v>
      </c>
      <c r="M163" t="s">
        <v>546</v>
      </c>
      <c r="N163">
        <v>826</v>
      </c>
      <c r="O163" s="2">
        <f>Table2[[#This Row],[TIMES]]/$P$1</f>
        <v>1.9129403699895322E-3</v>
      </c>
      <c r="R163" t="s">
        <v>48</v>
      </c>
      <c r="S163">
        <v>1292</v>
      </c>
      <c r="T163">
        <f>Table1[[#This Row],[TIMES]]/$U$1</f>
        <v>2.1253041142400312E-3</v>
      </c>
      <c r="W163" s="3" t="s">
        <v>416</v>
      </c>
    </row>
    <row r="164" spans="1:23" x14ac:dyDescent="0.45">
      <c r="A164" t="s">
        <v>485</v>
      </c>
      <c r="B164" t="s">
        <v>486</v>
      </c>
      <c r="F164" t="s">
        <v>1200</v>
      </c>
      <c r="G164" t="str">
        <f>VLOOKUP(Table5[[#This Row],[letter pair]], A:B, 2,FALSE)</f>
        <v>ג'יימס ג'יג'ה (עשה למישהו GG) ג'ינס</v>
      </c>
      <c r="H164">
        <f>IFERROR(VLOOKUP(Table5[[#This Row],[letter pair]],M:O,3,FALSE),0)</f>
        <v>0</v>
      </c>
      <c r="I164">
        <f>IFERROR(VLOOKUP(Table5[[#This Row],[letter pair]],R:T,3,FALSE),0)</f>
        <v>2.3539552534655455E-3</v>
      </c>
      <c r="J164">
        <f>MAX(Table5[[#This Row],[EDGES]],Table5[[#This Row],[CORNER]])</f>
        <v>2.3539552534655455E-3</v>
      </c>
      <c r="M164" t="s">
        <v>268</v>
      </c>
      <c r="N164">
        <v>822</v>
      </c>
      <c r="O164" s="2">
        <f>Table2[[#This Row],[TIMES]]/$P$1</f>
        <v>1.9036767362365561E-3</v>
      </c>
      <c r="R164" t="s">
        <v>506</v>
      </c>
      <c r="S164">
        <v>1290</v>
      </c>
      <c r="T164">
        <f>Table1[[#This Row],[TIMES]]/$U$1</f>
        <v>2.1220141697907433E-3</v>
      </c>
      <c r="W164" s="4" t="s">
        <v>447</v>
      </c>
    </row>
    <row r="165" spans="1:23" x14ac:dyDescent="0.45">
      <c r="A165" t="s">
        <v>487</v>
      </c>
      <c r="B165" t="s">
        <v>488</v>
      </c>
      <c r="F165" t="s">
        <v>962</v>
      </c>
      <c r="G165" t="str">
        <f>VLOOKUP(Table5[[#This Row],[letter pair]], A:B, 2,FALSE)</f>
        <v>עג'לים (מורה שמלמד בלבוש ערבי עם יומן ותיק) עג'לה (זירז בערבית) עג'מי (DVD שיש בו את הסרט עליו)</v>
      </c>
      <c r="H165">
        <f>IFERROR(VLOOKUP(Table5[[#This Row],[letter pair]],M:O,3,FALSE),0)</f>
        <v>2.3506470648176452E-3</v>
      </c>
      <c r="I165">
        <f>IFERROR(VLOOKUP(Table5[[#This Row],[letter pair]],R:T,3,FALSE),0)</f>
        <v>1.5067945577738921E-3</v>
      </c>
      <c r="J165">
        <f>MAX(Table5[[#This Row],[EDGES]],Table5[[#This Row],[CORNER]])</f>
        <v>2.3506470648176452E-3</v>
      </c>
      <c r="M165" t="s">
        <v>536</v>
      </c>
      <c r="N165">
        <v>822</v>
      </c>
      <c r="O165" s="2">
        <f>Table2[[#This Row],[TIMES]]/$P$1</f>
        <v>1.9036767362365561E-3</v>
      </c>
      <c r="R165" t="s">
        <v>501</v>
      </c>
      <c r="S165">
        <v>1288</v>
      </c>
      <c r="T165">
        <f>Table1[[#This Row],[TIMES]]/$U$1</f>
        <v>2.1187242253414549E-3</v>
      </c>
      <c r="W165" s="3" t="s">
        <v>480</v>
      </c>
    </row>
    <row r="166" spans="1:23" x14ac:dyDescent="0.45">
      <c r="A166" t="s">
        <v>489</v>
      </c>
      <c r="B166" t="s">
        <v>490</v>
      </c>
      <c r="F166" t="s">
        <v>310</v>
      </c>
      <c r="G166" t="str">
        <f>VLOOKUP(Table5[[#This Row],[letter pair]], A:B, 2,FALSE)</f>
        <v>רייף רייר ריימן</v>
      </c>
      <c r="H166">
        <f>IFERROR(VLOOKUP(Table5[[#This Row],[letter pair]],M:O,3,FALSE),0)</f>
        <v>0</v>
      </c>
      <c r="I166">
        <f>IFERROR(VLOOKUP(Table5[[#This Row],[letter pair]],R:T,3,FALSE),0)</f>
        <v>2.3424404478930372E-3</v>
      </c>
      <c r="J166">
        <f>MAX(Table5[[#This Row],[EDGES]],Table5[[#This Row],[CORNER]])</f>
        <v>2.3424404478930372E-3</v>
      </c>
      <c r="M166" t="s">
        <v>469</v>
      </c>
      <c r="N166">
        <v>821</v>
      </c>
      <c r="O166" s="2">
        <f>Table2[[#This Row],[TIMES]]/$P$1</f>
        <v>1.9013608277983123E-3</v>
      </c>
      <c r="R166" t="s">
        <v>441</v>
      </c>
      <c r="S166">
        <v>1288</v>
      </c>
      <c r="T166">
        <f>Table1[[#This Row],[TIMES]]/$U$1</f>
        <v>2.1187242253414549E-3</v>
      </c>
      <c r="W166" s="4" t="s">
        <v>491</v>
      </c>
    </row>
    <row r="167" spans="1:23" x14ac:dyDescent="0.45">
      <c r="A167" t="s">
        <v>492</v>
      </c>
      <c r="B167" t="s">
        <v>493</v>
      </c>
      <c r="F167" t="s">
        <v>325</v>
      </c>
      <c r="G167" t="str">
        <f>VLOOKUP(Table5[[#This Row],[letter pair]], A:B, 2,FALSE)</f>
        <v>לרנר לירלר לירה</v>
      </c>
      <c r="H167">
        <f>IFERROR(VLOOKUP(Table5[[#This Row],[letter pair]],M:O,3,FALSE),0)</f>
        <v>2.3413834310646695E-3</v>
      </c>
      <c r="I167">
        <f>IFERROR(VLOOKUP(Table5[[#This Row],[letter pair]],R:T,3,FALSE),0)</f>
        <v>2.1433988087111149E-3</v>
      </c>
      <c r="J167">
        <f>MAX(Table5[[#This Row],[EDGES]],Table5[[#This Row],[CORNER]])</f>
        <v>2.3413834310646695E-3</v>
      </c>
      <c r="M167" t="s">
        <v>450</v>
      </c>
      <c r="N167">
        <v>815</v>
      </c>
      <c r="O167" s="2">
        <f>Table2[[#This Row],[TIMES]]/$P$1</f>
        <v>1.8874653771688483E-3</v>
      </c>
      <c r="R167" t="s">
        <v>1152</v>
      </c>
      <c r="S167">
        <v>1288</v>
      </c>
      <c r="T167">
        <f>Table1[[#This Row],[TIMES]]/$U$1</f>
        <v>2.1187242253414549E-3</v>
      </c>
      <c r="W167" s="3" t="s">
        <v>495</v>
      </c>
    </row>
    <row r="168" spans="1:23" x14ac:dyDescent="0.45">
      <c r="A168" t="s">
        <v>496</v>
      </c>
      <c r="B168" t="s">
        <v>497</v>
      </c>
      <c r="F168" t="s">
        <v>386</v>
      </c>
      <c r="G168" t="str">
        <f>VLOOKUP(Table5[[#This Row],[letter pair]], A:B, 2,FALSE)</f>
        <v>לחן לחץ לחם</v>
      </c>
      <c r="H168">
        <f>IFERROR(VLOOKUP(Table5[[#This Row],[letter pair]],M:O,3,FALSE),0)</f>
        <v>2.3390675226264254E-3</v>
      </c>
      <c r="I168">
        <f>IFERROR(VLOOKUP(Table5[[#This Row],[letter pair]],R:T,3,FALSE),0)</f>
        <v>1.76176525259371E-3</v>
      </c>
      <c r="J168">
        <f>MAX(Table5[[#This Row],[EDGES]],Table5[[#This Row],[CORNER]])</f>
        <v>2.3390675226264254E-3</v>
      </c>
      <c r="M168" t="s">
        <v>60</v>
      </c>
      <c r="N168">
        <v>811</v>
      </c>
      <c r="O168" s="2">
        <f>Table2[[#This Row],[TIMES]]/$P$1</f>
        <v>1.8782017434158724E-3</v>
      </c>
      <c r="R168" t="s">
        <v>529</v>
      </c>
      <c r="S168">
        <v>1286</v>
      </c>
      <c r="T168">
        <f>Table1[[#This Row],[TIMES]]/$U$1</f>
        <v>2.115434280892167E-3</v>
      </c>
      <c r="W168" s="4" t="s">
        <v>498</v>
      </c>
    </row>
    <row r="169" spans="1:23" x14ac:dyDescent="0.45">
      <c r="A169" t="s">
        <v>499</v>
      </c>
      <c r="B169" t="s">
        <v>500</v>
      </c>
      <c r="F169" t="s">
        <v>342</v>
      </c>
      <c r="G169" t="str">
        <f>VLOOKUP(Table5[[#This Row],[letter pair]], A:B, 2,FALSE)</f>
        <v>לי לייר (לשים על משהו לורד ) לייזר</v>
      </c>
      <c r="H169">
        <f>IFERROR(VLOOKUP(Table5[[#This Row],[letter pair]],M:O,3,FALSE),0)</f>
        <v>0</v>
      </c>
      <c r="I169">
        <f>IFERROR(VLOOKUP(Table5[[#This Row],[letter pair]],R:T,3,FALSE),0)</f>
        <v>2.3325706145451734E-3</v>
      </c>
      <c r="J169">
        <f>MAX(Table5[[#This Row],[EDGES]],Table5[[#This Row],[CORNER]])</f>
        <v>2.3325706145451734E-3</v>
      </c>
      <c r="M169" t="s">
        <v>609</v>
      </c>
      <c r="N169">
        <v>811</v>
      </c>
      <c r="O169" s="2">
        <f>Table2[[#This Row],[TIMES]]/$P$1</f>
        <v>1.8782017434158724E-3</v>
      </c>
      <c r="R169" t="s">
        <v>383</v>
      </c>
      <c r="S169">
        <v>1285</v>
      </c>
      <c r="T169">
        <f>Table1[[#This Row],[TIMES]]/$U$1</f>
        <v>2.113789308667523E-3</v>
      </c>
      <c r="W169" s="3" t="s">
        <v>260</v>
      </c>
    </row>
    <row r="170" spans="1:23" x14ac:dyDescent="0.45">
      <c r="A170" t="s">
        <v>209</v>
      </c>
      <c r="B170" t="s">
        <v>502</v>
      </c>
      <c r="F170" t="s">
        <v>353</v>
      </c>
      <c r="G170" t="str">
        <f>VLOOKUP(Table5[[#This Row],[letter pair]], A:B, 2,FALSE)</f>
        <v>ערס ערף ערסל</v>
      </c>
      <c r="H170">
        <f>IFERROR(VLOOKUP(Table5[[#This Row],[letter pair]],M:O,3,FALSE),0)</f>
        <v>2.3321197973116933E-3</v>
      </c>
      <c r="I170">
        <f>IFERROR(VLOOKUP(Table5[[#This Row],[letter pair]],R:T,3,FALSE),0)</f>
        <v>1.6531970857672068E-3</v>
      </c>
      <c r="J170">
        <f>MAX(Table5[[#This Row],[EDGES]],Table5[[#This Row],[CORNER]])</f>
        <v>2.3321197973116933E-3</v>
      </c>
      <c r="M170" t="s">
        <v>461</v>
      </c>
      <c r="N170">
        <v>806</v>
      </c>
      <c r="O170" s="2">
        <f>Table2[[#This Row],[TIMES]]/$P$1</f>
        <v>1.8666222012246525E-3</v>
      </c>
      <c r="R170" t="s">
        <v>328</v>
      </c>
      <c r="S170">
        <v>1285</v>
      </c>
      <c r="T170">
        <f>Table1[[#This Row],[TIMES]]/$U$1</f>
        <v>2.113789308667523E-3</v>
      </c>
      <c r="W170" s="4" t="s">
        <v>504</v>
      </c>
    </row>
    <row r="171" spans="1:23" x14ac:dyDescent="0.45">
      <c r="A171" t="s">
        <v>66</v>
      </c>
      <c r="B171" t="s">
        <v>505</v>
      </c>
      <c r="F171" t="s">
        <v>409</v>
      </c>
      <c r="G171" t="str">
        <f>VLOOKUP(Table5[[#This Row],[letter pair]], A:B, 2,FALSE)</f>
        <v>יצחק יצק יצור</v>
      </c>
      <c r="H171">
        <f>IFERROR(VLOOKUP(Table5[[#This Row],[letter pair]],M:O,3,FALSE),0)</f>
        <v>0</v>
      </c>
      <c r="I171">
        <f>IFERROR(VLOOKUP(Table5[[#This Row],[letter pair]],R:T,3,FALSE),0)</f>
        <v>2.3309256423205294E-3</v>
      </c>
      <c r="J171">
        <f>MAX(Table5[[#This Row],[EDGES]],Table5[[#This Row],[CORNER]])</f>
        <v>2.3309256423205294E-3</v>
      </c>
      <c r="M171" t="s">
        <v>470</v>
      </c>
      <c r="N171">
        <v>804</v>
      </c>
      <c r="O171" s="2">
        <f>Table2[[#This Row],[TIMES]]/$P$1</f>
        <v>1.8619903843481644E-3</v>
      </c>
      <c r="R171" t="s">
        <v>1174</v>
      </c>
      <c r="S171">
        <v>1285</v>
      </c>
      <c r="T171">
        <f>Table1[[#This Row],[TIMES]]/$U$1</f>
        <v>2.113789308667523E-3</v>
      </c>
      <c r="W171" s="3" t="s">
        <v>507</v>
      </c>
    </row>
    <row r="172" spans="1:23" x14ac:dyDescent="0.45">
      <c r="A172" t="s">
        <v>508</v>
      </c>
      <c r="B172" t="s">
        <v>509</v>
      </c>
      <c r="F172" t="s">
        <v>289</v>
      </c>
      <c r="G172" t="str">
        <f>VLOOKUP(Table5[[#This Row],[letter pair]], A:B, 2,FALSE)</f>
        <v>ציון צייץ צידנית</v>
      </c>
      <c r="H172">
        <f>IFERROR(VLOOKUP(Table5[[#This Row],[letter pair]],M:O,3,FALSE),0)</f>
        <v>0</v>
      </c>
      <c r="I172">
        <f>IFERROR(VLOOKUP(Table5[[#This Row],[letter pair]],R:T,3,FALSE),0)</f>
        <v>2.3243457534219535E-3</v>
      </c>
      <c r="J172">
        <f>MAX(Table5[[#This Row],[EDGES]],Table5[[#This Row],[CORNER]])</f>
        <v>2.3243457534219535E-3</v>
      </c>
      <c r="M172" t="s">
        <v>416</v>
      </c>
      <c r="N172">
        <v>803</v>
      </c>
      <c r="O172" s="2">
        <f>Table2[[#This Row],[TIMES]]/$P$1</f>
        <v>1.8596744759099204E-3</v>
      </c>
      <c r="R172" t="s">
        <v>476</v>
      </c>
      <c r="S172">
        <v>1284</v>
      </c>
      <c r="T172">
        <f>Table1[[#This Row],[TIMES]]/$U$1</f>
        <v>2.112144336442879E-3</v>
      </c>
      <c r="W172" s="4" t="s">
        <v>511</v>
      </c>
    </row>
    <row r="173" spans="1:23" x14ac:dyDescent="0.45">
      <c r="A173" t="s">
        <v>277</v>
      </c>
      <c r="B173" t="s">
        <v>512</v>
      </c>
      <c r="F173" t="s">
        <v>317</v>
      </c>
      <c r="G173" t="str">
        <f>VLOOKUP(Table5[[#This Row],[letter pair]], A:B, 2,FALSE)</f>
        <v>טאי (ילד יפני בלי הרבה שיער עם חולצה אדומה) טאטא טאידי</v>
      </c>
      <c r="H173">
        <f>IFERROR(VLOOKUP(Table5[[#This Row],[letter pair]],M:O,3,FALSE),0)</f>
        <v>2.3159084382439856E-3</v>
      </c>
      <c r="I173">
        <f>IFERROR(VLOOKUP(Table5[[#This Row],[letter pair]],R:T,3,FALSE),0)</f>
        <v>0</v>
      </c>
      <c r="J173">
        <f>MAX(Table5[[#This Row],[EDGES]],Table5[[#This Row],[CORNER]])</f>
        <v>2.3159084382439856E-3</v>
      </c>
      <c r="M173" t="s">
        <v>407</v>
      </c>
      <c r="N173">
        <v>803</v>
      </c>
      <c r="O173" s="2">
        <f>Table2[[#This Row],[TIMES]]/$P$1</f>
        <v>1.8596744759099204E-3</v>
      </c>
      <c r="R173" t="s">
        <v>1206</v>
      </c>
      <c r="S173">
        <v>1284</v>
      </c>
      <c r="T173">
        <f>Table1[[#This Row],[TIMES]]/$U$1</f>
        <v>2.112144336442879E-3</v>
      </c>
      <c r="W173" s="3" t="s">
        <v>328</v>
      </c>
    </row>
    <row r="174" spans="1:23" x14ac:dyDescent="0.45">
      <c r="A174" t="s">
        <v>514</v>
      </c>
      <c r="B174" t="s">
        <v>515</v>
      </c>
      <c r="F174" t="s">
        <v>279</v>
      </c>
      <c r="G174" t="str">
        <f>VLOOKUP(Table5[[#This Row],[letter pair]], A:B, 2,FALSE)</f>
        <v>עדו עדר עדש</v>
      </c>
      <c r="H174">
        <f>IFERROR(VLOOKUP(Table5[[#This Row],[letter pair]],M:O,3,FALSE),0)</f>
        <v>2.121372129431491E-3</v>
      </c>
      <c r="I174">
        <f>IFERROR(VLOOKUP(Table5[[#This Row],[letter pair]],R:T,3,FALSE),0)</f>
        <v>2.3128309478494457E-3</v>
      </c>
      <c r="J174">
        <f>MAX(Table5[[#This Row],[EDGES]],Table5[[#This Row],[CORNER]])</f>
        <v>2.3128309478494457E-3</v>
      </c>
      <c r="M174" t="s">
        <v>1214</v>
      </c>
      <c r="N174">
        <v>801</v>
      </c>
      <c r="O174" s="2">
        <f>Table2[[#This Row],[TIMES]]/$P$1</f>
        <v>1.8550426590334325E-3</v>
      </c>
      <c r="R174" t="s">
        <v>319</v>
      </c>
      <c r="S174">
        <v>1284</v>
      </c>
      <c r="T174">
        <f>Table1[[#This Row],[TIMES]]/$U$1</f>
        <v>2.112144336442879E-3</v>
      </c>
      <c r="W174" s="4" t="s">
        <v>517</v>
      </c>
    </row>
    <row r="175" spans="1:23" x14ac:dyDescent="0.45">
      <c r="A175" t="s">
        <v>441</v>
      </c>
      <c r="B175" t="s">
        <v>518</v>
      </c>
      <c r="F175" t="s">
        <v>336</v>
      </c>
      <c r="G175" t="str">
        <f>VLOOKUP(Table5[[#This Row],[letter pair]], A:B, 2,FALSE)</f>
        <v>חמי חימם חמור</v>
      </c>
      <c r="H175">
        <f>IFERROR(VLOOKUP(Table5[[#This Row],[letter pair]],M:O,3,FALSE),0)</f>
        <v>0</v>
      </c>
      <c r="I175">
        <f>IFERROR(VLOOKUP(Table5[[#This Row],[letter pair]],R:T,3,FALSE),0)</f>
        <v>2.3095410034001578E-3</v>
      </c>
      <c r="J175">
        <f>MAX(Table5[[#This Row],[EDGES]],Table5[[#This Row],[CORNER]])</f>
        <v>2.3095410034001578E-3</v>
      </c>
      <c r="M175" t="s">
        <v>628</v>
      </c>
      <c r="N175">
        <v>801</v>
      </c>
      <c r="O175" s="2">
        <f>Table2[[#This Row],[TIMES]]/$P$1</f>
        <v>1.8550426590334325E-3</v>
      </c>
      <c r="R175" t="s">
        <v>562</v>
      </c>
      <c r="S175">
        <v>1283</v>
      </c>
      <c r="T175">
        <f>Table1[[#This Row],[TIMES]]/$U$1</f>
        <v>2.1104993642182351E-3</v>
      </c>
      <c r="W175" s="3" t="s">
        <v>470</v>
      </c>
    </row>
    <row r="176" spans="1:23" x14ac:dyDescent="0.45">
      <c r="A176" t="s">
        <v>520</v>
      </c>
      <c r="B176" t="s">
        <v>521</v>
      </c>
      <c r="F176" t="s">
        <v>377</v>
      </c>
      <c r="G176" t="str">
        <f>VLOOKUP(Table5[[#This Row],[letter pair]], A:B, 2,FALSE)</f>
        <v>פלג פילס פלפל</v>
      </c>
      <c r="H176">
        <f>IFERROR(VLOOKUP(Table5[[#This Row],[letter pair]],M:O,3,FALSE),0)</f>
        <v>1.4196518726435632E-3</v>
      </c>
      <c r="I176">
        <f>IFERROR(VLOOKUP(Table5[[#This Row],[letter pair]],R:T,3,FALSE),0)</f>
        <v>2.3095410034001578E-3</v>
      </c>
      <c r="J176">
        <f>MAX(Table5[[#This Row],[EDGES]],Table5[[#This Row],[CORNER]])</f>
        <v>2.3095410034001578E-3</v>
      </c>
      <c r="M176" t="s">
        <v>1164</v>
      </c>
      <c r="N176">
        <v>800</v>
      </c>
      <c r="O176" s="2">
        <f>Table2[[#This Row],[TIMES]]/$P$1</f>
        <v>1.8527267505951885E-3</v>
      </c>
      <c r="R176" t="s">
        <v>447</v>
      </c>
      <c r="S176">
        <v>1280</v>
      </c>
      <c r="T176">
        <f>Table1[[#This Row],[TIMES]]/$U$1</f>
        <v>2.1055644475443031E-3</v>
      </c>
      <c r="W176" s="4" t="s">
        <v>268</v>
      </c>
    </row>
    <row r="177" spans="1:23" x14ac:dyDescent="0.45">
      <c r="A177" t="s">
        <v>235</v>
      </c>
      <c r="B177" t="s">
        <v>523</v>
      </c>
      <c r="F177" t="s">
        <v>355</v>
      </c>
      <c r="G177" t="str">
        <f>VLOOKUP(Table5[[#This Row],[letter pair]], A:B, 2,FALSE)</f>
        <v>רלף קליין רילד רולר</v>
      </c>
      <c r="H177">
        <f>IFERROR(VLOOKUP(Table5[[#This Row],[letter pair]],M:O,3,FALSE),0)</f>
        <v>1.7322995118065011E-3</v>
      </c>
      <c r="I177">
        <f>IFERROR(VLOOKUP(Table5[[#This Row],[letter pair]],R:T,3,FALSE),0)</f>
        <v>2.3013161422769375E-3</v>
      </c>
      <c r="J177">
        <f>MAX(Table5[[#This Row],[EDGES]],Table5[[#This Row],[CORNER]])</f>
        <v>2.3013161422769375E-3</v>
      </c>
      <c r="M177" t="s">
        <v>403</v>
      </c>
      <c r="N177">
        <v>799</v>
      </c>
      <c r="O177" s="2">
        <f>Table2[[#This Row],[TIMES]]/$P$1</f>
        <v>1.8504108421569445E-3</v>
      </c>
      <c r="R177" t="s">
        <v>1144</v>
      </c>
      <c r="S177">
        <v>1278</v>
      </c>
      <c r="T177">
        <f>Table1[[#This Row],[TIMES]]/$U$1</f>
        <v>2.1022745030950152E-3</v>
      </c>
      <c r="W177" s="3" t="s">
        <v>506</v>
      </c>
    </row>
    <row r="178" spans="1:23" x14ac:dyDescent="0.45">
      <c r="A178" t="s">
        <v>525</v>
      </c>
      <c r="B178" t="s">
        <v>526</v>
      </c>
      <c r="F178" t="s">
        <v>275</v>
      </c>
      <c r="G178" t="str">
        <f>VLOOKUP(Table5[[#This Row],[letter pair]], A:B, 2,FALSE)</f>
        <v>תייר תייק תיון</v>
      </c>
      <c r="H178">
        <f>IFERROR(VLOOKUP(Table5[[#This Row],[letter pair]],M:O,3,FALSE),0)</f>
        <v>0</v>
      </c>
      <c r="I178">
        <f>IFERROR(VLOOKUP(Table5[[#This Row],[letter pair]],R:T,3,FALSE),0)</f>
        <v>2.2947362533783616E-3</v>
      </c>
      <c r="J178">
        <f>MAX(Table5[[#This Row],[EDGES]],Table5[[#This Row],[CORNER]])</f>
        <v>2.2947362533783616E-3</v>
      </c>
      <c r="M178" t="s">
        <v>482</v>
      </c>
      <c r="N178">
        <v>797</v>
      </c>
      <c r="O178" s="2">
        <f>Table2[[#This Row],[TIMES]]/$P$1</f>
        <v>1.8457790252804564E-3</v>
      </c>
      <c r="R178" t="s">
        <v>503</v>
      </c>
      <c r="S178">
        <v>1277</v>
      </c>
      <c r="T178">
        <f>Table1[[#This Row],[TIMES]]/$U$1</f>
        <v>2.1006295308703712E-3</v>
      </c>
      <c r="W178" s="4" t="s">
        <v>528</v>
      </c>
    </row>
    <row r="179" spans="1:23" x14ac:dyDescent="0.45">
      <c r="A179" t="s">
        <v>529</v>
      </c>
      <c r="B179" t="s">
        <v>530</v>
      </c>
      <c r="F179" t="s">
        <v>431</v>
      </c>
      <c r="G179" t="str">
        <f>VLOOKUP(Table5[[#This Row],[letter pair]], A:B, 2,FALSE)</f>
        <v>נמרוד נמנמם נמלה</v>
      </c>
      <c r="H179">
        <f>IFERROR(VLOOKUP(Table5[[#This Row],[letter pair]],M:O,3,FALSE),0)</f>
        <v>0</v>
      </c>
      <c r="I179">
        <f>IFERROR(VLOOKUP(Table5[[#This Row],[letter pair]],R:T,3,FALSE),0)</f>
        <v>2.2930912811537176E-3</v>
      </c>
      <c r="J179">
        <f>MAX(Table5[[#This Row],[EDGES]],Table5[[#This Row],[CORNER]])</f>
        <v>2.2930912811537176E-3</v>
      </c>
      <c r="M179" t="s">
        <v>511</v>
      </c>
      <c r="N179">
        <v>794</v>
      </c>
      <c r="O179" s="2">
        <f>Table2[[#This Row],[TIMES]]/$P$1</f>
        <v>1.8388312999657245E-3</v>
      </c>
      <c r="R179" t="s">
        <v>1156</v>
      </c>
      <c r="S179">
        <v>1273</v>
      </c>
      <c r="T179">
        <f>Table1[[#This Row],[TIMES]]/$U$1</f>
        <v>2.0940496419717953E-3</v>
      </c>
      <c r="W179" s="3" t="s">
        <v>257</v>
      </c>
    </row>
    <row r="180" spans="1:23" x14ac:dyDescent="0.45">
      <c r="A180" t="s">
        <v>531</v>
      </c>
      <c r="B180" t="s">
        <v>532</v>
      </c>
      <c r="F180" t="s">
        <v>382</v>
      </c>
      <c r="G180" t="str">
        <f>VLOOKUP(Table5[[#This Row],[letter pair]], A:B, 2,FALSE)</f>
        <v>לוקי לקק לקקן</v>
      </c>
      <c r="H180">
        <f>IFERROR(VLOOKUP(Table5[[#This Row],[letter pair]],M:O,3,FALSE),0)</f>
        <v>2.2927493538615457E-3</v>
      </c>
      <c r="I180">
        <f>IFERROR(VLOOKUP(Table5[[#This Row],[letter pair]],R:T,3,FALSE),0)</f>
        <v>1.8374339749273334E-3</v>
      </c>
      <c r="J180">
        <f>MAX(Table5[[#This Row],[EDGES]],Table5[[#This Row],[CORNER]])</f>
        <v>2.2927493538615457E-3</v>
      </c>
      <c r="M180" t="s">
        <v>463</v>
      </c>
      <c r="N180">
        <v>794</v>
      </c>
      <c r="O180" s="2">
        <f>Table2[[#This Row],[TIMES]]/$P$1</f>
        <v>1.8388312999657245E-3</v>
      </c>
      <c r="R180" t="s">
        <v>1222</v>
      </c>
      <c r="S180">
        <v>1273</v>
      </c>
      <c r="T180">
        <f>Table1[[#This Row],[TIMES]]/$U$1</f>
        <v>2.0940496419717953E-3</v>
      </c>
      <c r="W180" s="4" t="s">
        <v>534</v>
      </c>
    </row>
    <row r="181" spans="1:23" x14ac:dyDescent="0.45">
      <c r="A181" t="s">
        <v>534</v>
      </c>
      <c r="B181" t="s">
        <v>535</v>
      </c>
      <c r="F181" t="s">
        <v>283</v>
      </c>
      <c r="G181" t="str">
        <f>VLOOKUP(Table5[[#This Row],[letter pair]], A:B, 2,FALSE)</f>
        <v>רודמן רידד רדיו</v>
      </c>
      <c r="H181">
        <f>IFERROR(VLOOKUP(Table5[[#This Row],[letter pair]],M:O,3,FALSE),0)</f>
        <v>2.058842601598903E-3</v>
      </c>
      <c r="I181">
        <f>IFERROR(VLOOKUP(Table5[[#This Row],[letter pair]],R:T,3,FALSE),0)</f>
        <v>2.2898013367044297E-3</v>
      </c>
      <c r="J181">
        <f>MAX(Table5[[#This Row],[EDGES]],Table5[[#This Row],[CORNER]])</f>
        <v>2.2898013367044297E-3</v>
      </c>
      <c r="M181" t="s">
        <v>764</v>
      </c>
      <c r="N181">
        <v>793</v>
      </c>
      <c r="O181" s="2">
        <f>Table2[[#This Row],[TIMES]]/$P$1</f>
        <v>1.8365153915274805E-3</v>
      </c>
      <c r="R181" t="s">
        <v>649</v>
      </c>
      <c r="S181">
        <v>1271</v>
      </c>
      <c r="T181">
        <f>Table1[[#This Row],[TIMES]]/$U$1</f>
        <v>2.0907596975225074E-3</v>
      </c>
      <c r="W181" s="3" t="s">
        <v>537</v>
      </c>
    </row>
    <row r="182" spans="1:23" x14ac:dyDescent="0.45">
      <c r="A182" t="s">
        <v>336</v>
      </c>
      <c r="B182" t="s">
        <v>538</v>
      </c>
      <c r="F182" t="s">
        <v>345</v>
      </c>
      <c r="G182" t="str">
        <f>VLOOKUP(Table5[[#This Row],[letter pair]], A:B, 2,FALSE)</f>
        <v>קיץ קייט (קפץ עם משהו בתור מצנח) קיאק</v>
      </c>
      <c r="H182">
        <f>IFERROR(VLOOKUP(Table5[[#This Row],[letter pair]],M:O,3,FALSE),0)</f>
        <v>0</v>
      </c>
      <c r="I182">
        <f>IFERROR(VLOOKUP(Table5[[#This Row],[letter pair]],R:T,3,FALSE),0)</f>
        <v>2.2865113922551417E-3</v>
      </c>
      <c r="J182">
        <f>MAX(Table5[[#This Row],[EDGES]],Table5[[#This Row],[CORNER]])</f>
        <v>2.2865113922551417E-3</v>
      </c>
      <c r="M182" t="s">
        <v>456</v>
      </c>
      <c r="N182">
        <v>792</v>
      </c>
      <c r="O182" s="2">
        <f>Table2[[#This Row],[TIMES]]/$P$1</f>
        <v>1.8341994830892365E-3</v>
      </c>
      <c r="R182" t="s">
        <v>536</v>
      </c>
      <c r="S182">
        <v>1271</v>
      </c>
      <c r="T182">
        <f>Table1[[#This Row],[TIMES]]/$U$1</f>
        <v>2.0907596975225074E-3</v>
      </c>
      <c r="W182" s="4" t="s">
        <v>539</v>
      </c>
    </row>
    <row r="183" spans="1:23" x14ac:dyDescent="0.45">
      <c r="A183" t="s">
        <v>463</v>
      </c>
      <c r="B183" t="s">
        <v>540</v>
      </c>
      <c r="F183" t="s">
        <v>262</v>
      </c>
      <c r="G183" t="str">
        <f>VLOOKUP(Table5[[#This Row],[letter pair]], A:B, 2,FALSE)</f>
        <v>ישי ישב ישיש</v>
      </c>
      <c r="H183">
        <f>IFERROR(VLOOKUP(Table5[[#This Row],[letter pair]],M:O,3,FALSE),0)</f>
        <v>0</v>
      </c>
      <c r="I183">
        <f>IFERROR(VLOOKUP(Table5[[#This Row],[letter pair]],R:T,3,FALSE),0)</f>
        <v>2.2766415589072779E-3</v>
      </c>
      <c r="J183">
        <f>MAX(Table5[[#This Row],[EDGES]],Table5[[#This Row],[CORNER]])</f>
        <v>2.2766415589072779E-3</v>
      </c>
      <c r="M183" t="s">
        <v>71</v>
      </c>
      <c r="N183">
        <v>792</v>
      </c>
      <c r="O183" s="2">
        <f>Table2[[#This Row],[TIMES]]/$P$1</f>
        <v>1.8341994830892365E-3</v>
      </c>
      <c r="R183" t="s">
        <v>603</v>
      </c>
      <c r="S183">
        <v>1268</v>
      </c>
      <c r="T183">
        <f>Table1[[#This Row],[TIMES]]/$U$1</f>
        <v>2.0858247808485755E-3</v>
      </c>
      <c r="W183" s="3" t="s">
        <v>541</v>
      </c>
    </row>
    <row r="184" spans="1:23" x14ac:dyDescent="0.45">
      <c r="A184" t="s">
        <v>417</v>
      </c>
      <c r="B184" t="s">
        <v>542</v>
      </c>
      <c r="F184" t="s">
        <v>1204</v>
      </c>
      <c r="G184" t="str">
        <f>VLOOKUP(Table5[[#This Row],[letter pair]], A:B, 2,FALSE)</f>
        <v>ג'ולי ג'לה (נהיה גדול בערבית) ג'לי</v>
      </c>
      <c r="H184">
        <f>IFERROR(VLOOKUP(Table5[[#This Row],[letter pair]],M:O,3,FALSE),0)</f>
        <v>1.8318835746509927E-3</v>
      </c>
      <c r="I184">
        <f>IFERROR(VLOOKUP(Table5[[#This Row],[letter pair]],R:T,3,FALSE),0)</f>
        <v>2.2749965866826339E-3</v>
      </c>
      <c r="J184">
        <f>MAX(Table5[[#This Row],[EDGES]],Table5[[#This Row],[CORNER]])</f>
        <v>2.2749965866826339E-3</v>
      </c>
      <c r="M184" t="s">
        <v>1204</v>
      </c>
      <c r="N184">
        <v>791</v>
      </c>
      <c r="O184" s="2">
        <f>Table2[[#This Row],[TIMES]]/$P$1</f>
        <v>1.8318835746509927E-3</v>
      </c>
      <c r="R184" t="s">
        <v>534</v>
      </c>
      <c r="S184">
        <v>1267</v>
      </c>
      <c r="T184">
        <f>Table1[[#This Row],[TIMES]]/$U$1</f>
        <v>2.0841798086239315E-3</v>
      </c>
      <c r="W184" s="4" t="s">
        <v>543</v>
      </c>
    </row>
    <row r="185" spans="1:23" x14ac:dyDescent="0.45">
      <c r="A185" t="s">
        <v>482</v>
      </c>
      <c r="B185" t="s">
        <v>544</v>
      </c>
      <c r="F185" t="s">
        <v>308</v>
      </c>
      <c r="G185" t="str">
        <f>VLOOKUP(Table5[[#This Row],[letter pair]], A:B, 2,FALSE)</f>
        <v>זמיר זימן זמבורה</v>
      </c>
      <c r="H185">
        <f>IFERROR(VLOOKUP(Table5[[#This Row],[letter pair]],M:O,3,FALSE),0)</f>
        <v>0</v>
      </c>
      <c r="I185">
        <f>IFERROR(VLOOKUP(Table5[[#This Row],[letter pair]],R:T,3,FALSE),0)</f>
        <v>2.2667717255594141E-3</v>
      </c>
      <c r="J185">
        <f>MAX(Table5[[#This Row],[EDGES]],Table5[[#This Row],[CORNER]])</f>
        <v>2.2667717255594141E-3</v>
      </c>
      <c r="M185" t="s">
        <v>260</v>
      </c>
      <c r="N185">
        <v>791</v>
      </c>
      <c r="O185" s="2">
        <f>Table2[[#This Row],[TIMES]]/$P$1</f>
        <v>1.8318835746509927E-3</v>
      </c>
      <c r="R185" t="s">
        <v>217</v>
      </c>
      <c r="S185">
        <v>1267</v>
      </c>
      <c r="T185">
        <f>Table1[[#This Row],[TIMES]]/$U$1</f>
        <v>2.0841798086239315E-3</v>
      </c>
      <c r="W185" s="3" t="s">
        <v>546</v>
      </c>
    </row>
    <row r="186" spans="1:23" x14ac:dyDescent="0.45">
      <c r="A186" t="s">
        <v>416</v>
      </c>
      <c r="B186" t="s">
        <v>547</v>
      </c>
      <c r="F186" t="s">
        <v>313</v>
      </c>
      <c r="G186" t="str">
        <f>VLOOKUP(Table5[[#This Row],[letter pair]], A:B, 2,FALSE)</f>
        <v>ירון ירה ירח</v>
      </c>
      <c r="H186">
        <f>IFERROR(VLOOKUP(Table5[[#This Row],[letter pair]],M:O,3,FALSE),0)</f>
        <v>0</v>
      </c>
      <c r="I186">
        <f>IFERROR(VLOOKUP(Table5[[#This Row],[letter pair]],R:T,3,FALSE),0)</f>
        <v>2.2536119477622619E-3</v>
      </c>
      <c r="J186">
        <f>MAX(Table5[[#This Row],[EDGES]],Table5[[#This Row],[CORNER]])</f>
        <v>2.2536119477622619E-3</v>
      </c>
      <c r="M186" t="s">
        <v>473</v>
      </c>
      <c r="N186">
        <v>791</v>
      </c>
      <c r="O186" s="2">
        <f>Table2[[#This Row],[TIMES]]/$P$1</f>
        <v>1.8318835746509927E-3</v>
      </c>
      <c r="R186" t="s">
        <v>272</v>
      </c>
      <c r="S186">
        <v>1261</v>
      </c>
      <c r="T186">
        <f>Table1[[#This Row],[TIMES]]/$U$1</f>
        <v>2.0743099752760677E-3</v>
      </c>
      <c r="W186" s="4" t="s">
        <v>355</v>
      </c>
    </row>
    <row r="187" spans="1:23" x14ac:dyDescent="0.45">
      <c r="A187" t="s">
        <v>548</v>
      </c>
      <c r="B187" t="s">
        <v>549</v>
      </c>
      <c r="F187" t="s">
        <v>423</v>
      </c>
      <c r="G187" t="str">
        <f>VLOOKUP(Table5[[#This Row],[letter pair]], A:B, 2,FALSE)</f>
        <v>ררי (אריה חמוד) רירש (פיזר פררו רושה) ריר (חלזון)</v>
      </c>
      <c r="H187">
        <f>IFERROR(VLOOKUP(Table5[[#This Row],[letter pair]],M:O,3,FALSE),0)</f>
        <v>2.2533789104113981E-3</v>
      </c>
      <c r="I187">
        <f>IFERROR(VLOOKUP(Table5[[#This Row],[letter pair]],R:T,3,FALSE),0)</f>
        <v>0</v>
      </c>
      <c r="J187">
        <f>MAX(Table5[[#This Row],[EDGES]],Table5[[#This Row],[CORNER]])</f>
        <v>2.2533789104113981E-3</v>
      </c>
      <c r="M187" t="s">
        <v>562</v>
      </c>
      <c r="N187">
        <v>790</v>
      </c>
      <c r="O187" s="2">
        <f>Table2[[#This Row],[TIMES]]/$P$1</f>
        <v>1.8295676662127486E-3</v>
      </c>
      <c r="R187" t="s">
        <v>464</v>
      </c>
      <c r="S187">
        <v>1260</v>
      </c>
      <c r="T187">
        <f>Table1[[#This Row],[TIMES]]/$U$1</f>
        <v>2.0726650030514233E-3</v>
      </c>
      <c r="W187" s="3" t="s">
        <v>551</v>
      </c>
    </row>
    <row r="188" spans="1:23" x14ac:dyDescent="0.45">
      <c r="A188" t="s">
        <v>30</v>
      </c>
      <c r="B188" t="s">
        <v>552</v>
      </c>
      <c r="F188" t="s">
        <v>402</v>
      </c>
      <c r="G188" t="str">
        <f>VLOOKUP(Table5[[#This Row],[letter pair]], A:B, 2,FALSE)</f>
        <v>קמבי קימט קמח</v>
      </c>
      <c r="H188">
        <f>IFERROR(VLOOKUP(Table5[[#This Row],[letter pair]],M:O,3,FALSE),0)</f>
        <v>0</v>
      </c>
      <c r="I188">
        <f>IFERROR(VLOOKUP(Table5[[#This Row],[letter pair]],R:T,3,FALSE),0)</f>
        <v>2.2503220033129739E-3</v>
      </c>
      <c r="J188">
        <f>MAX(Table5[[#This Row],[EDGES]],Table5[[#This Row],[CORNER]])</f>
        <v>2.2503220033129739E-3</v>
      </c>
      <c r="M188" t="s">
        <v>677</v>
      </c>
      <c r="N188">
        <v>789</v>
      </c>
      <c r="O188" s="2">
        <f>Table2[[#This Row],[TIMES]]/$P$1</f>
        <v>1.8272517577745046E-3</v>
      </c>
      <c r="R188" t="s">
        <v>396</v>
      </c>
      <c r="S188">
        <v>1257</v>
      </c>
      <c r="T188">
        <f>Table1[[#This Row],[TIMES]]/$U$1</f>
        <v>2.0677300863774914E-3</v>
      </c>
      <c r="W188" s="4" t="s">
        <v>553</v>
      </c>
    </row>
    <row r="189" spans="1:23" x14ac:dyDescent="0.45">
      <c r="A189" t="s">
        <v>413</v>
      </c>
      <c r="B189" t="s">
        <v>554</v>
      </c>
      <c r="F189" t="s">
        <v>385</v>
      </c>
      <c r="G189" t="str">
        <f>VLOOKUP(Table5[[#This Row],[letter pair]], A:B, 2,FALSE)</f>
        <v>תלמה תלה תלתל</v>
      </c>
      <c r="H189">
        <f>IFERROR(VLOOKUP(Table5[[#This Row],[letter pair]],M:O,3,FALSE),0)</f>
        <v>1.6072404561413259E-3</v>
      </c>
      <c r="I189">
        <f>IFERROR(VLOOKUP(Table5[[#This Row],[letter pair]],R:T,3,FALSE),0)</f>
        <v>2.2371622255158222E-3</v>
      </c>
      <c r="J189">
        <f>MAX(Table5[[#This Row],[EDGES]],Table5[[#This Row],[CORNER]])</f>
        <v>2.2371622255158222E-3</v>
      </c>
      <c r="M189" t="s">
        <v>927</v>
      </c>
      <c r="N189">
        <v>788</v>
      </c>
      <c r="O189" s="2">
        <f>Table2[[#This Row],[TIMES]]/$P$1</f>
        <v>1.8249358493362606E-3</v>
      </c>
      <c r="R189" t="s">
        <v>634</v>
      </c>
      <c r="S189">
        <v>1256</v>
      </c>
      <c r="T189">
        <f>Table1[[#This Row],[TIMES]]/$U$1</f>
        <v>2.0660851141528474E-3</v>
      </c>
      <c r="W189" s="3" t="s">
        <v>556</v>
      </c>
    </row>
    <row r="190" spans="1:23" x14ac:dyDescent="0.45">
      <c r="A190" t="s">
        <v>396</v>
      </c>
      <c r="B190" t="s">
        <v>557</v>
      </c>
      <c r="F190" t="s">
        <v>417</v>
      </c>
      <c r="G190" t="str">
        <f>VLOOKUP(Table5[[#This Row],[letter pair]], A:B, 2,FALSE)</f>
        <v>חסן חיסל חסה</v>
      </c>
      <c r="H190">
        <f>IFERROR(VLOOKUP(Table5[[#This Row],[letter pair]],M:O,3,FALSE),0)</f>
        <v>2.2325357344672022E-3</v>
      </c>
      <c r="I190">
        <f>IFERROR(VLOOKUP(Table5[[#This Row],[letter pair]],R:T,3,FALSE),0)</f>
        <v>1.8982979472391608E-3</v>
      </c>
      <c r="J190">
        <f>MAX(Table5[[#This Row],[EDGES]],Table5[[#This Row],[CORNER]])</f>
        <v>2.2325357344672022E-3</v>
      </c>
      <c r="M190" t="s">
        <v>708</v>
      </c>
      <c r="N190">
        <v>788</v>
      </c>
      <c r="O190" s="2">
        <f>Table2[[#This Row],[TIMES]]/$P$1</f>
        <v>1.8249358493362606E-3</v>
      </c>
      <c r="R190" t="s">
        <v>631</v>
      </c>
      <c r="S190">
        <v>1252</v>
      </c>
      <c r="T190">
        <f>Table1[[#This Row],[TIMES]]/$U$1</f>
        <v>2.0595052252542715E-3</v>
      </c>
      <c r="W190" s="4" t="s">
        <v>559</v>
      </c>
    </row>
    <row r="191" spans="1:23" x14ac:dyDescent="0.45">
      <c r="A191" t="s">
        <v>560</v>
      </c>
      <c r="B191" t="s">
        <v>561</v>
      </c>
      <c r="F191" t="s">
        <v>339</v>
      </c>
      <c r="G191" t="str">
        <f>VLOOKUP(Table5[[#This Row],[letter pair]], A:B, 2,FALSE)</f>
        <v>צליל צילם צלב</v>
      </c>
      <c r="H191">
        <f>IFERROR(VLOOKUP(Table5[[#This Row],[letter pair]],M:O,3,FALSE),0)</f>
        <v>1.5863972801971301E-3</v>
      </c>
      <c r="I191">
        <f>IFERROR(VLOOKUP(Table5[[#This Row],[letter pair]],R:T,3,FALSE),0)</f>
        <v>2.2322273088418903E-3</v>
      </c>
      <c r="J191">
        <f>MAX(Table5[[#This Row],[EDGES]],Table5[[#This Row],[CORNER]])</f>
        <v>2.2322273088418903E-3</v>
      </c>
      <c r="M191" t="s">
        <v>498</v>
      </c>
      <c r="N191">
        <v>787</v>
      </c>
      <c r="O191" s="2">
        <f>Table2[[#This Row],[TIMES]]/$P$1</f>
        <v>1.8226199408980165E-3</v>
      </c>
      <c r="R191" t="s">
        <v>643</v>
      </c>
      <c r="S191">
        <v>1249</v>
      </c>
      <c r="T191">
        <f>Table1[[#This Row],[TIMES]]/$U$1</f>
        <v>2.0545703085803396E-3</v>
      </c>
      <c r="W191" s="3" t="s">
        <v>562</v>
      </c>
    </row>
    <row r="192" spans="1:23" x14ac:dyDescent="0.45">
      <c r="A192" t="s">
        <v>563</v>
      </c>
      <c r="B192" t="s">
        <v>564</v>
      </c>
      <c r="F192" t="s">
        <v>395</v>
      </c>
      <c r="G192" t="str">
        <f>VLOOKUP(Table5[[#This Row],[letter pair]], A:B, 2,FALSE)</f>
        <v>כימאי כייס כיור</v>
      </c>
      <c r="H192">
        <f>IFERROR(VLOOKUP(Table5[[#This Row],[letter pair]],M:O,3,FALSE),0)</f>
        <v>0</v>
      </c>
      <c r="I192">
        <f>IFERROR(VLOOKUP(Table5[[#This Row],[letter pair]],R:T,3,FALSE),0)</f>
        <v>2.2305823366172463E-3</v>
      </c>
      <c r="J192">
        <f>MAX(Table5[[#This Row],[EDGES]],Table5[[#This Row],[CORNER]])</f>
        <v>2.2305823366172463E-3</v>
      </c>
      <c r="M192" t="s">
        <v>320</v>
      </c>
      <c r="N192">
        <v>787</v>
      </c>
      <c r="O192" s="2">
        <f>Table2[[#This Row],[TIMES]]/$P$1</f>
        <v>1.8226199408980165E-3</v>
      </c>
      <c r="R192" t="s">
        <v>352</v>
      </c>
      <c r="S192">
        <v>1249</v>
      </c>
      <c r="T192">
        <f>Table1[[#This Row],[TIMES]]/$U$1</f>
        <v>2.0545703085803396E-3</v>
      </c>
      <c r="W192" s="4" t="s">
        <v>320</v>
      </c>
    </row>
    <row r="193" spans="1:23" x14ac:dyDescent="0.45">
      <c r="A193" t="s">
        <v>566</v>
      </c>
      <c r="B193" t="s">
        <v>567</v>
      </c>
      <c r="F193" t="s">
        <v>373</v>
      </c>
      <c r="G193" t="str">
        <f>VLOOKUP(Table5[[#This Row],[letter pair]], A:B, 2,FALSE)</f>
        <v>שי שביב שייף שיח</v>
      </c>
      <c r="H193">
        <f>IFERROR(VLOOKUP(Table5[[#This Row],[letter pair]],M:O,3,FALSE),0)</f>
        <v>0</v>
      </c>
      <c r="I193">
        <f>IFERROR(VLOOKUP(Table5[[#This Row],[letter pair]],R:T,3,FALSE),0)</f>
        <v>2.2240024477186704E-3</v>
      </c>
      <c r="J193">
        <f>MAX(Table5[[#This Row],[EDGES]],Table5[[#This Row],[CORNER]])</f>
        <v>2.2240024477186704E-3</v>
      </c>
      <c r="M193" t="s">
        <v>1166</v>
      </c>
      <c r="N193">
        <v>786</v>
      </c>
      <c r="O193" s="2">
        <f>Table2[[#This Row],[TIMES]]/$P$1</f>
        <v>1.8203040324597727E-3</v>
      </c>
      <c r="R193" t="s">
        <v>550</v>
      </c>
      <c r="S193">
        <v>1248</v>
      </c>
      <c r="T193">
        <f>Table1[[#This Row],[TIMES]]/$U$1</f>
        <v>2.0529253363556956E-3</v>
      </c>
      <c r="W193" s="3" t="s">
        <v>568</v>
      </c>
    </row>
    <row r="194" spans="1:23" x14ac:dyDescent="0.45">
      <c r="A194" t="s">
        <v>317</v>
      </c>
      <c r="B194" t="s">
        <v>569</v>
      </c>
      <c r="F194" t="s">
        <v>361</v>
      </c>
      <c r="G194" t="str">
        <f>VLOOKUP(Table5[[#This Row],[letter pair]], A:B, 2,FALSE)</f>
        <v>זידאן זידר (הכניס לדיר חזירים) זדמו (עוף שלם)</v>
      </c>
      <c r="H194">
        <f>IFERROR(VLOOKUP(Table5[[#This Row],[letter pair]],M:O,3,FALSE),0)</f>
        <v>2.1074766788020268E-3</v>
      </c>
      <c r="I194">
        <f>IFERROR(VLOOKUP(Table5[[#This Row],[letter pair]],R:T,3,FALSE),0)</f>
        <v>2.2223574754940264E-3</v>
      </c>
      <c r="J194">
        <f>MAX(Table5[[#This Row],[EDGES]],Table5[[#This Row],[CORNER]])</f>
        <v>2.2223574754940264E-3</v>
      </c>
      <c r="M194" t="s">
        <v>724</v>
      </c>
      <c r="N194">
        <v>780</v>
      </c>
      <c r="O194" s="2">
        <f>Table2[[#This Row],[TIMES]]/$P$1</f>
        <v>1.8064085818303088E-3</v>
      </c>
      <c r="R194" t="s">
        <v>592</v>
      </c>
      <c r="S194">
        <v>1247</v>
      </c>
      <c r="T194">
        <f>Table1[[#This Row],[TIMES]]/$U$1</f>
        <v>2.0512803641310516E-3</v>
      </c>
      <c r="W194" s="4" t="s">
        <v>536</v>
      </c>
    </row>
    <row r="195" spans="1:23" x14ac:dyDescent="0.45">
      <c r="A195" t="s">
        <v>148</v>
      </c>
      <c r="B195" t="s">
        <v>571</v>
      </c>
      <c r="F195" t="s">
        <v>369</v>
      </c>
      <c r="G195" t="str">
        <f>VLOOKUP(Table5[[#This Row],[letter pair]], A:B, 2,FALSE)</f>
        <v>כדורי כדרר כד</v>
      </c>
      <c r="H195">
        <f>IFERROR(VLOOKUP(Table5[[#This Row],[letter pair]],M:O,3,FALSE),0)</f>
        <v>1.92915172905724E-3</v>
      </c>
      <c r="I195">
        <f>IFERROR(VLOOKUP(Table5[[#This Row],[letter pair]],R:T,3,FALSE),0)</f>
        <v>2.2174225588200945E-3</v>
      </c>
      <c r="J195">
        <f>MAX(Table5[[#This Row],[EDGES]],Table5[[#This Row],[CORNER]])</f>
        <v>2.2174225588200945E-3</v>
      </c>
      <c r="M195" t="s">
        <v>620</v>
      </c>
      <c r="N195">
        <v>780</v>
      </c>
      <c r="O195" s="2">
        <f>Table2[[#This Row],[TIMES]]/$P$1</f>
        <v>1.8064085818303088E-3</v>
      </c>
      <c r="R195" t="s">
        <v>268</v>
      </c>
      <c r="S195">
        <v>1247</v>
      </c>
      <c r="T195">
        <f>Table1[[#This Row],[TIMES]]/$U$1</f>
        <v>2.0512803641310516E-3</v>
      </c>
      <c r="W195" s="3" t="s">
        <v>573</v>
      </c>
    </row>
    <row r="196" spans="1:23" x14ac:dyDescent="0.45">
      <c r="A196" t="s">
        <v>574</v>
      </c>
      <c r="B196" t="s">
        <v>575</v>
      </c>
      <c r="F196" t="s">
        <v>357</v>
      </c>
      <c r="G196" t="str">
        <f>VLOOKUP(Table5[[#This Row],[letter pair]], A:B, 2,FALSE)</f>
        <v>לתיו לתר (קשר משהו עם חוט ניילון) ליתיום</v>
      </c>
      <c r="H196">
        <f>IFERROR(VLOOKUP(Table5[[#This Row],[letter pair]],M:O,3,FALSE),0)</f>
        <v>1.7832494974478689E-3</v>
      </c>
      <c r="I196">
        <f>IFERROR(VLOOKUP(Table5[[#This Row],[letter pair]],R:T,3,FALSE),0)</f>
        <v>2.2091976976968742E-3</v>
      </c>
      <c r="J196">
        <f>MAX(Table5[[#This Row],[EDGES]],Table5[[#This Row],[CORNER]])</f>
        <v>2.2091976976968742E-3</v>
      </c>
      <c r="M196" t="s">
        <v>563</v>
      </c>
      <c r="N196">
        <v>779</v>
      </c>
      <c r="O196" s="2">
        <f>Table2[[#This Row],[TIMES]]/$P$1</f>
        <v>1.8040926733920647E-3</v>
      </c>
      <c r="R196" t="s">
        <v>315</v>
      </c>
      <c r="S196">
        <v>1246</v>
      </c>
      <c r="T196">
        <f>Table1[[#This Row],[TIMES]]/$U$1</f>
        <v>2.0496353919064077E-3</v>
      </c>
      <c r="W196" s="4" t="s">
        <v>576</v>
      </c>
    </row>
    <row r="197" spans="1:23" x14ac:dyDescent="0.45">
      <c r="A197" t="s">
        <v>577</v>
      </c>
      <c r="B197" t="s">
        <v>578</v>
      </c>
      <c r="F197" t="s">
        <v>436</v>
      </c>
      <c r="G197" t="str">
        <f>VLOOKUP(Table5[[#This Row],[letter pair]], A:B, 2,FALSE)</f>
        <v>קדמוני קדח קדרה</v>
      </c>
      <c r="H197">
        <f>IFERROR(VLOOKUP(Table5[[#This Row],[letter pair]],M:O,3,FALSE),0)</f>
        <v>2.0055767075192917E-3</v>
      </c>
      <c r="I197">
        <f>IFERROR(VLOOKUP(Table5[[#This Row],[letter pair]],R:T,3,FALSE),0)</f>
        <v>2.2075527254722302E-3</v>
      </c>
      <c r="J197">
        <f>MAX(Table5[[#This Row],[EDGES]],Table5[[#This Row],[CORNER]])</f>
        <v>2.2075527254722302E-3</v>
      </c>
      <c r="M197" t="s">
        <v>439</v>
      </c>
      <c r="N197">
        <v>779</v>
      </c>
      <c r="O197" s="2">
        <f>Table2[[#This Row],[TIMES]]/$P$1</f>
        <v>1.8040926733920647E-3</v>
      </c>
      <c r="R197" t="s">
        <v>646</v>
      </c>
      <c r="S197">
        <v>1245</v>
      </c>
      <c r="T197">
        <f>Table1[[#This Row],[TIMES]]/$U$1</f>
        <v>2.0479904196817637E-3</v>
      </c>
      <c r="W197" s="3" t="s">
        <v>407</v>
      </c>
    </row>
    <row r="198" spans="1:23" x14ac:dyDescent="0.45">
      <c r="A198" t="s">
        <v>579</v>
      </c>
      <c r="B198" t="s">
        <v>580</v>
      </c>
      <c r="F198" t="s">
        <v>287</v>
      </c>
      <c r="G198" t="str">
        <f>VLOOKUP(Table5[[#This Row],[letter pair]], A:B, 2,FALSE)</f>
        <v>המילטון המתיק המן</v>
      </c>
      <c r="H198">
        <f>IFERROR(VLOOKUP(Table5[[#This Row],[letter pair]],M:O,3,FALSE),0)</f>
        <v>0</v>
      </c>
      <c r="I198">
        <f>IFERROR(VLOOKUP(Table5[[#This Row],[letter pair]],R:T,3,FALSE),0)</f>
        <v>2.2059077532475863E-3</v>
      </c>
      <c r="J198">
        <f>MAX(Table5[[#This Row],[EDGES]],Table5[[#This Row],[CORNER]])</f>
        <v>2.2059077532475863E-3</v>
      </c>
      <c r="M198" t="s">
        <v>506</v>
      </c>
      <c r="N198">
        <v>777</v>
      </c>
      <c r="O198" s="2">
        <f>Table2[[#This Row],[TIMES]]/$P$1</f>
        <v>1.7994608565155769E-3</v>
      </c>
      <c r="R198" t="s">
        <v>671</v>
      </c>
      <c r="S198">
        <v>1244</v>
      </c>
      <c r="T198">
        <f>Table1[[#This Row],[TIMES]]/$U$1</f>
        <v>2.0463454474571197E-3</v>
      </c>
      <c r="W198" s="4" t="s">
        <v>572</v>
      </c>
    </row>
    <row r="199" spans="1:23" x14ac:dyDescent="0.45">
      <c r="A199" t="s">
        <v>581</v>
      </c>
      <c r="B199" t="s">
        <v>582</v>
      </c>
      <c r="F199" t="s">
        <v>366</v>
      </c>
      <c r="G199" t="str">
        <f>VLOOKUP(Table5[[#This Row],[letter pair]], A:B, 2,FALSE)</f>
        <v>כמאל כימת כמון</v>
      </c>
      <c r="H199">
        <f>IFERROR(VLOOKUP(Table5[[#This Row],[letter pair]],M:O,3,FALSE),0)</f>
        <v>0</v>
      </c>
      <c r="I199">
        <f>IFERROR(VLOOKUP(Table5[[#This Row],[letter pair]],R:T,3,FALSE),0)</f>
        <v>2.2026178087982983E-3</v>
      </c>
      <c r="J199">
        <f>MAX(Table5[[#This Row],[EDGES]],Table5[[#This Row],[CORNER]])</f>
        <v>2.2026178087982983E-3</v>
      </c>
      <c r="M199" t="s">
        <v>706</v>
      </c>
      <c r="N199">
        <v>776</v>
      </c>
      <c r="O199" s="2">
        <f>Table2[[#This Row],[TIMES]]/$P$1</f>
        <v>1.7971449480773329E-3</v>
      </c>
      <c r="R199" t="s">
        <v>243</v>
      </c>
      <c r="S199">
        <v>1244</v>
      </c>
      <c r="T199">
        <f>Table1[[#This Row],[TIMES]]/$U$1</f>
        <v>2.0463454474571197E-3</v>
      </c>
      <c r="W199" s="3" t="s">
        <v>584</v>
      </c>
    </row>
    <row r="200" spans="1:23" x14ac:dyDescent="0.45">
      <c r="A200" t="s">
        <v>585</v>
      </c>
      <c r="B200" t="s">
        <v>586</v>
      </c>
      <c r="F200" t="s">
        <v>517</v>
      </c>
      <c r="G200" t="str">
        <f>VLOOKUP(Table5[[#This Row],[letter pair]], A:B, 2,FALSE)</f>
        <v>שלומי שלשל שלג</v>
      </c>
      <c r="H200">
        <f>IFERROR(VLOOKUP(Table5[[#This Row],[letter pair]],M:O,3,FALSE),0)</f>
        <v>1.7901972227626008E-3</v>
      </c>
      <c r="I200">
        <f>IFERROR(VLOOKUP(Table5[[#This Row],[letter pair]],R:T,3,FALSE),0)</f>
        <v>2.1960379198997224E-3</v>
      </c>
      <c r="J200">
        <f>MAX(Table5[[#This Row],[EDGES]],Table5[[#This Row],[CORNER]])</f>
        <v>2.1960379198997224E-3</v>
      </c>
      <c r="M200" t="s">
        <v>576</v>
      </c>
      <c r="N200">
        <v>775</v>
      </c>
      <c r="O200" s="2">
        <f>Table2[[#This Row],[TIMES]]/$P$1</f>
        <v>1.7948290396390888E-3</v>
      </c>
      <c r="R200" t="s">
        <v>568</v>
      </c>
      <c r="S200">
        <v>1244</v>
      </c>
      <c r="T200">
        <f>Table1[[#This Row],[TIMES]]/$U$1</f>
        <v>2.0463454474571197E-3</v>
      </c>
      <c r="W200" s="4" t="s">
        <v>588</v>
      </c>
    </row>
    <row r="201" spans="1:23" x14ac:dyDescent="0.45">
      <c r="A201" t="s">
        <v>589</v>
      </c>
      <c r="B201" t="s">
        <v>590</v>
      </c>
      <c r="F201" t="s">
        <v>516</v>
      </c>
      <c r="G201" t="str">
        <f>VLOOKUP(Table5[[#This Row],[letter pair]], A:B, 2,FALSE)</f>
        <v>כליל כלא כלב</v>
      </c>
      <c r="H201">
        <f>IFERROR(VLOOKUP(Table5[[#This Row],[letter pair]],M:O,3,FALSE),0)</f>
        <v>1.5516586536234703E-3</v>
      </c>
      <c r="I201">
        <f>IFERROR(VLOOKUP(Table5[[#This Row],[letter pair]],R:T,3,FALSE),0)</f>
        <v>2.1943929476750785E-3</v>
      </c>
      <c r="J201">
        <f>MAX(Table5[[#This Row],[EDGES]],Table5[[#This Row],[CORNER]])</f>
        <v>2.1943929476750785E-3</v>
      </c>
      <c r="M201" t="s">
        <v>397</v>
      </c>
      <c r="N201">
        <v>775</v>
      </c>
      <c r="O201" s="2">
        <f>Table2[[#This Row],[TIMES]]/$P$1</f>
        <v>1.7948290396390888E-3</v>
      </c>
      <c r="R201" t="s">
        <v>694</v>
      </c>
      <c r="S201">
        <v>1243</v>
      </c>
      <c r="T201">
        <f>Table1[[#This Row],[TIMES]]/$U$1</f>
        <v>2.0447004752324758E-3</v>
      </c>
      <c r="W201" s="3" t="s">
        <v>520</v>
      </c>
    </row>
    <row r="202" spans="1:23" x14ac:dyDescent="0.45">
      <c r="A202" t="s">
        <v>85</v>
      </c>
      <c r="B202" t="s">
        <v>591</v>
      </c>
      <c r="F202" t="s">
        <v>332</v>
      </c>
      <c r="G202" t="str">
        <f>VLOOKUP(Table5[[#This Row],[letter pair]], A:B, 2,FALSE)</f>
        <v>עמי עימת עמוד</v>
      </c>
      <c r="H202">
        <f>IFERROR(VLOOKUP(Table5[[#This Row],[letter pair]],M:O,3,FALSE),0)</f>
        <v>0</v>
      </c>
      <c r="I202">
        <f>IFERROR(VLOOKUP(Table5[[#This Row],[letter pair]],R:T,3,FALSE),0)</f>
        <v>2.1927479754504345E-3</v>
      </c>
      <c r="J202">
        <f>MAX(Table5[[#This Row],[EDGES]],Table5[[#This Row],[CORNER]])</f>
        <v>2.1927479754504345E-3</v>
      </c>
      <c r="M202" t="s">
        <v>718</v>
      </c>
      <c r="N202">
        <v>774</v>
      </c>
      <c r="O202" s="2">
        <f>Table2[[#This Row],[TIMES]]/$P$1</f>
        <v>1.7925131312008448E-3</v>
      </c>
      <c r="R202" t="s">
        <v>1214</v>
      </c>
      <c r="S202">
        <v>1243</v>
      </c>
      <c r="T202">
        <f>Table1[[#This Row],[TIMES]]/$U$1</f>
        <v>2.0447004752324758E-3</v>
      </c>
      <c r="W202" s="4" t="s">
        <v>592</v>
      </c>
    </row>
    <row r="203" spans="1:23" x14ac:dyDescent="0.45">
      <c r="A203" t="s">
        <v>593</v>
      </c>
      <c r="B203" t="s">
        <v>594</v>
      </c>
      <c r="F203" t="s">
        <v>799</v>
      </c>
      <c r="G203" t="str">
        <f>VLOOKUP(Table5[[#This Row],[letter pair]], A:B, 2,FALSE)</f>
        <v>ליג'י (תלפיות) לג'ב (שם מגאפון ליד משהו, הרעיש בערבית) ליג' (כדור גלידה וניל עם קצפת)</v>
      </c>
      <c r="H203">
        <f>IFERROR(VLOOKUP(Table5[[#This Row],[letter pair]],M:O,3,FALSE),0)</f>
        <v>2.1885334741405665E-3</v>
      </c>
      <c r="I203">
        <f>IFERROR(VLOOKUP(Table5[[#This Row],[letter pair]],R:T,3,FALSE),0)</f>
        <v>1.9279074472827527E-3</v>
      </c>
      <c r="J203">
        <f>MAX(Table5[[#This Row],[EDGES]],Table5[[#This Row],[CORNER]])</f>
        <v>2.1885334741405665E-3</v>
      </c>
      <c r="M203" t="s">
        <v>517</v>
      </c>
      <c r="N203">
        <v>773</v>
      </c>
      <c r="O203" s="2">
        <f>Table2[[#This Row],[TIMES]]/$P$1</f>
        <v>1.7901972227626008E-3</v>
      </c>
      <c r="R203" t="s">
        <v>627</v>
      </c>
      <c r="S203">
        <v>1243</v>
      </c>
      <c r="T203">
        <f>Table1[[#This Row],[TIMES]]/$U$1</f>
        <v>2.0447004752324758E-3</v>
      </c>
      <c r="W203" s="3" t="s">
        <v>454</v>
      </c>
    </row>
    <row r="204" spans="1:23" x14ac:dyDescent="0.45">
      <c r="A204" t="s">
        <v>595</v>
      </c>
      <c r="B204" t="s">
        <v>596</v>
      </c>
      <c r="F204" t="s">
        <v>56</v>
      </c>
      <c r="G204" t="str">
        <f>VLOOKUP(Table5[[#This Row],[letter pair]], A:B, 2,FALSE)</f>
        <v>אמיר אימץ אמבולנס</v>
      </c>
      <c r="H204">
        <f>IFERROR(VLOOKUP(Table5[[#This Row],[letter pair]],M:O,3,FALSE),0)</f>
        <v>0</v>
      </c>
      <c r="I204">
        <f>IFERROR(VLOOKUP(Table5[[#This Row],[letter pair]],R:T,3,FALSE),0)</f>
        <v>2.1878130587765026E-3</v>
      </c>
      <c r="J204">
        <f>MAX(Table5[[#This Row],[EDGES]],Table5[[#This Row],[CORNER]])</f>
        <v>2.1878130587765026E-3</v>
      </c>
      <c r="M204" t="s">
        <v>611</v>
      </c>
      <c r="N204">
        <v>773</v>
      </c>
      <c r="O204" s="2">
        <f>Table2[[#This Row],[TIMES]]/$P$1</f>
        <v>1.7901972227626008E-3</v>
      </c>
      <c r="R204" t="s">
        <v>389</v>
      </c>
      <c r="S204">
        <v>1242</v>
      </c>
      <c r="T204">
        <f>Table1[[#This Row],[TIMES]]/$U$1</f>
        <v>2.0430555030078318E-3</v>
      </c>
      <c r="W204" s="4" t="s">
        <v>519</v>
      </c>
    </row>
    <row r="205" spans="1:23" x14ac:dyDescent="0.45">
      <c r="A205" t="s">
        <v>598</v>
      </c>
      <c r="B205" t="s">
        <v>599</v>
      </c>
      <c r="F205" t="s">
        <v>396</v>
      </c>
      <c r="G205" t="str">
        <f>VLOOKUP(Table5[[#This Row],[letter pair]], A:B, 2,FALSE)</f>
        <v>חשי חישמל חשיש</v>
      </c>
      <c r="H205">
        <f>IFERROR(VLOOKUP(Table5[[#This Row],[letter pair]],M:O,3,FALSE),0)</f>
        <v>2.1862175657023225E-3</v>
      </c>
      <c r="I205">
        <f>IFERROR(VLOOKUP(Table5[[#This Row],[letter pair]],R:T,3,FALSE),0)</f>
        <v>2.0677300863774914E-3</v>
      </c>
      <c r="J205">
        <f>MAX(Table5[[#This Row],[EDGES]],Table5[[#This Row],[CORNER]])</f>
        <v>2.1862175657023225E-3</v>
      </c>
      <c r="M205" t="s">
        <v>328</v>
      </c>
      <c r="N205">
        <v>773</v>
      </c>
      <c r="O205" s="2">
        <f>Table2[[#This Row],[TIMES]]/$P$1</f>
        <v>1.7901972227626008E-3</v>
      </c>
      <c r="R205" t="s">
        <v>504</v>
      </c>
      <c r="S205">
        <v>1241</v>
      </c>
      <c r="T205">
        <f>Table1[[#This Row],[TIMES]]/$U$1</f>
        <v>2.0414105307831878E-3</v>
      </c>
      <c r="W205" s="3" t="s">
        <v>71</v>
      </c>
    </row>
    <row r="206" spans="1:23" x14ac:dyDescent="0.45">
      <c r="A206" t="s">
        <v>600</v>
      </c>
      <c r="B206" t="s">
        <v>601</v>
      </c>
      <c r="F206" t="s">
        <v>416</v>
      </c>
      <c r="G206" t="str">
        <f>VLOOKUP(Table5[[#This Row],[letter pair]], A:B, 2,FALSE)</f>
        <v>חפר חפר חיפושית</v>
      </c>
      <c r="H206">
        <f>IFERROR(VLOOKUP(Table5[[#This Row],[letter pair]],M:O,3,FALSE),0)</f>
        <v>1.8596744759099204E-3</v>
      </c>
      <c r="I206">
        <f>IFERROR(VLOOKUP(Table5[[#This Row],[letter pair]],R:T,3,FALSE),0)</f>
        <v>2.1762982532039948E-3</v>
      </c>
      <c r="J206">
        <f>MAX(Table5[[#This Row],[EDGES]],Table5[[#This Row],[CORNER]])</f>
        <v>2.1762982532039948E-3</v>
      </c>
      <c r="M206" t="s">
        <v>504</v>
      </c>
      <c r="N206">
        <v>772</v>
      </c>
      <c r="O206" s="2">
        <f>Table2[[#This Row],[TIMES]]/$P$1</f>
        <v>1.787881314324357E-3</v>
      </c>
      <c r="R206" t="s">
        <v>545</v>
      </c>
      <c r="S206">
        <v>1241</v>
      </c>
      <c r="T206">
        <f>Table1[[#This Row],[TIMES]]/$U$1</f>
        <v>2.0414105307831878E-3</v>
      </c>
      <c r="W206" s="4" t="s">
        <v>603</v>
      </c>
    </row>
    <row r="207" spans="1:23" x14ac:dyDescent="0.45">
      <c r="A207" t="s">
        <v>460</v>
      </c>
      <c r="B207" t="s">
        <v>604</v>
      </c>
      <c r="F207" t="s">
        <v>457</v>
      </c>
      <c r="G207" t="str">
        <f>VLOOKUP(Table5[[#This Row],[letter pair]], A:B, 2,FALSE)</f>
        <v>זיון זיין זין</v>
      </c>
      <c r="H207">
        <f>IFERROR(VLOOKUP(Table5[[#This Row],[letter pair]],M:O,3,FALSE),0)</f>
        <v>0</v>
      </c>
      <c r="I207">
        <f>IFERROR(VLOOKUP(Table5[[#This Row],[letter pair]],R:T,3,FALSE),0)</f>
        <v>2.1680733920807749E-3</v>
      </c>
      <c r="J207">
        <f>MAX(Table5[[#This Row],[EDGES]],Table5[[#This Row],[CORNER]])</f>
        <v>2.1680733920807749E-3</v>
      </c>
      <c r="M207" t="s">
        <v>510</v>
      </c>
      <c r="N207">
        <v>771</v>
      </c>
      <c r="O207" s="2">
        <f>Table2[[#This Row],[TIMES]]/$P$1</f>
        <v>1.7855654058861129E-3</v>
      </c>
      <c r="R207" t="s">
        <v>466</v>
      </c>
      <c r="S207">
        <v>1240</v>
      </c>
      <c r="T207">
        <f>Table1[[#This Row],[TIMES]]/$U$1</f>
        <v>2.0397655585585438E-3</v>
      </c>
      <c r="W207" s="3" t="s">
        <v>441</v>
      </c>
    </row>
    <row r="208" spans="1:23" x14ac:dyDescent="0.45">
      <c r="A208" t="s">
        <v>606</v>
      </c>
      <c r="B208" t="s">
        <v>607</v>
      </c>
      <c r="F208" t="s">
        <v>444</v>
      </c>
      <c r="G208" t="str">
        <f>VLOOKUP(Table5[[#This Row],[letter pair]], A:B, 2,FALSE)</f>
        <v>רם רמס רמי</v>
      </c>
      <c r="H208">
        <f>IFERROR(VLOOKUP(Table5[[#This Row],[letter pair]],M:O,3,FALSE),0)</f>
        <v>0</v>
      </c>
      <c r="I208">
        <f>IFERROR(VLOOKUP(Table5[[#This Row],[letter pair]],R:T,3,FALSE),0)</f>
        <v>2.1664284198561305E-3</v>
      </c>
      <c r="J208">
        <f>MAX(Table5[[#This Row],[EDGES]],Table5[[#This Row],[CORNER]])</f>
        <v>2.1664284198561305E-3</v>
      </c>
      <c r="M208" t="s">
        <v>357</v>
      </c>
      <c r="N208">
        <v>770</v>
      </c>
      <c r="O208" s="2">
        <f>Table2[[#This Row],[TIMES]]/$P$1</f>
        <v>1.7832494974478689E-3</v>
      </c>
      <c r="R208" t="s">
        <v>273</v>
      </c>
      <c r="S208">
        <v>1239</v>
      </c>
      <c r="T208">
        <f>Table1[[#This Row],[TIMES]]/$U$1</f>
        <v>2.0381205863338999E-3</v>
      </c>
      <c r="W208" s="4" t="s">
        <v>608</v>
      </c>
    </row>
    <row r="209" spans="1:23" x14ac:dyDescent="0.45">
      <c r="A209" t="s">
        <v>609</v>
      </c>
      <c r="B209" t="s">
        <v>610</v>
      </c>
      <c r="F209" t="s">
        <v>453</v>
      </c>
      <c r="G209" t="str">
        <f>VLOOKUP(Table5[[#This Row],[letter pair]], A:B, 2,FALSE)</f>
        <v>תשובה תישר תשבץ</v>
      </c>
      <c r="H209">
        <f>IFERROR(VLOOKUP(Table5[[#This Row],[letter pair]],M:O,3,FALSE),0)</f>
        <v>1.3177519013608278E-3</v>
      </c>
      <c r="I209">
        <f>IFERROR(VLOOKUP(Table5[[#This Row],[letter pair]],R:T,3,FALSE),0)</f>
        <v>2.1631384754068426E-3</v>
      </c>
      <c r="J209">
        <f>MAX(Table5[[#This Row],[EDGES]],Table5[[#This Row],[CORNER]])</f>
        <v>2.1631384754068426E-3</v>
      </c>
      <c r="M209" t="s">
        <v>534</v>
      </c>
      <c r="N209">
        <v>767</v>
      </c>
      <c r="O209" s="2">
        <f>Table2[[#This Row],[TIMES]]/$P$1</f>
        <v>1.776301772133137E-3</v>
      </c>
      <c r="R209" t="s">
        <v>1220</v>
      </c>
      <c r="S209">
        <v>1238</v>
      </c>
      <c r="T209">
        <f>Table1[[#This Row],[TIMES]]/$U$1</f>
        <v>2.0364756141092559E-3</v>
      </c>
      <c r="W209" s="3" t="s">
        <v>611</v>
      </c>
    </row>
    <row r="210" spans="1:23" x14ac:dyDescent="0.45">
      <c r="A210" t="s">
        <v>546</v>
      </c>
      <c r="B210" t="s">
        <v>612</v>
      </c>
      <c r="F210" t="s">
        <v>392</v>
      </c>
      <c r="G210" t="str">
        <f>VLOOKUP(Table5[[#This Row],[letter pair]], A:B, 2,FALSE)</f>
        <v>פמלה פמפם פמוט</v>
      </c>
      <c r="H210">
        <f>IFERROR(VLOOKUP(Table5[[#This Row],[letter pair]],M:O,3,FALSE),0)</f>
        <v>0</v>
      </c>
      <c r="I210">
        <f>IFERROR(VLOOKUP(Table5[[#This Row],[letter pair]],R:T,3,FALSE),0)</f>
        <v>2.1565585865082667E-3</v>
      </c>
      <c r="J210">
        <f>MAX(Table5[[#This Row],[EDGES]],Table5[[#This Row],[CORNER]])</f>
        <v>2.1565585865082667E-3</v>
      </c>
      <c r="M210" t="s">
        <v>492</v>
      </c>
      <c r="N210">
        <v>767</v>
      </c>
      <c r="O210" s="2">
        <f>Table2[[#This Row],[TIMES]]/$P$1</f>
        <v>1.776301772133137E-3</v>
      </c>
      <c r="R210" t="s">
        <v>489</v>
      </c>
      <c r="S210">
        <v>1238</v>
      </c>
      <c r="T210">
        <f>Table1[[#This Row],[TIMES]]/$U$1</f>
        <v>2.0364756141092559E-3</v>
      </c>
      <c r="W210" s="4" t="s">
        <v>613</v>
      </c>
    </row>
    <row r="211" spans="1:23" x14ac:dyDescent="0.45">
      <c r="A211" t="s">
        <v>614</v>
      </c>
      <c r="B211" t="s">
        <v>615</v>
      </c>
      <c r="F211" t="s">
        <v>1158</v>
      </c>
      <c r="G211" t="str">
        <f>VLOOKUP(Table5[[#This Row],[letter pair]], A:B, 2,FALSE)</f>
        <v>צ'ימי צ'ימק (שם בתוך צימוק ענק) צ'ימידן</v>
      </c>
      <c r="H211">
        <f>IFERROR(VLOOKUP(Table5[[#This Row],[letter pair]],M:O,3,FALSE),0)</f>
        <v>0</v>
      </c>
      <c r="I211">
        <f>IFERROR(VLOOKUP(Table5[[#This Row],[letter pair]],R:T,3,FALSE),0)</f>
        <v>2.1516236698343348E-3</v>
      </c>
      <c r="J211">
        <f>MAX(Table5[[#This Row],[EDGES]],Table5[[#This Row],[CORNER]])</f>
        <v>2.1516236698343348E-3</v>
      </c>
      <c r="M211" t="s">
        <v>480</v>
      </c>
      <c r="N211">
        <v>766</v>
      </c>
      <c r="O211" s="2">
        <f>Table2[[#This Row],[TIMES]]/$P$1</f>
        <v>1.773985863694893E-3</v>
      </c>
      <c r="R211" t="s">
        <v>482</v>
      </c>
      <c r="S211">
        <v>1237</v>
      </c>
      <c r="T211">
        <f>Table1[[#This Row],[TIMES]]/$U$1</f>
        <v>2.0348306418846119E-3</v>
      </c>
      <c r="W211" s="3" t="s">
        <v>616</v>
      </c>
    </row>
    <row r="212" spans="1:23" x14ac:dyDescent="0.45">
      <c r="A212" t="s">
        <v>617</v>
      </c>
      <c r="B212" t="s">
        <v>618</v>
      </c>
      <c r="F212" t="s">
        <v>555</v>
      </c>
      <c r="G212" t="str">
        <f>VLOOKUP(Table5[[#This Row],[letter pair]], A:B, 2,FALSE)</f>
        <v>נייימאר נייד נייר</v>
      </c>
      <c r="H212">
        <f>IFERROR(VLOOKUP(Table5[[#This Row],[letter pair]],M:O,3,FALSE),0)</f>
        <v>0</v>
      </c>
      <c r="I212">
        <f>IFERROR(VLOOKUP(Table5[[#This Row],[letter pair]],R:T,3,FALSE),0)</f>
        <v>2.1433988087111149E-3</v>
      </c>
      <c r="J212">
        <f>MAX(Table5[[#This Row],[EDGES]],Table5[[#This Row],[CORNER]])</f>
        <v>2.1433988087111149E-3</v>
      </c>
      <c r="M212" t="s">
        <v>460</v>
      </c>
      <c r="N212">
        <v>765</v>
      </c>
      <c r="O212" s="2">
        <f>Table2[[#This Row],[TIMES]]/$P$1</f>
        <v>1.771669955256649E-3</v>
      </c>
      <c r="R212" t="s">
        <v>491</v>
      </c>
      <c r="S212">
        <v>1237</v>
      </c>
      <c r="T212">
        <f>Table1[[#This Row],[TIMES]]/$U$1</f>
        <v>2.0348306418846119E-3</v>
      </c>
      <c r="W212" s="4" t="s">
        <v>620</v>
      </c>
    </row>
    <row r="213" spans="1:23" x14ac:dyDescent="0.45">
      <c r="A213" t="s">
        <v>621</v>
      </c>
      <c r="B213" t="s">
        <v>622</v>
      </c>
      <c r="F213" t="s">
        <v>696</v>
      </c>
      <c r="G213" t="str">
        <f>VLOOKUP(Table5[[#This Row],[letter pair]], A:B, 2,FALSE)</f>
        <v>יוג'ד (בחור שמן עם חרב אור) יג'ר (מילא בצנצנת משהו) ייג'ה (יוגורט עם פירות)</v>
      </c>
      <c r="H213">
        <f>IFERROR(VLOOKUP(Table5[[#This Row],[letter pair]],M:O,3,FALSE),0)</f>
        <v>0</v>
      </c>
      <c r="I213">
        <f>IFERROR(VLOOKUP(Table5[[#This Row],[letter pair]],R:T,3,FALSE),0)</f>
        <v>2.1417538364864709E-3</v>
      </c>
      <c r="J213">
        <f>MAX(Table5[[#This Row],[EDGES]],Table5[[#This Row],[CORNER]])</f>
        <v>2.1417538364864709E-3</v>
      </c>
      <c r="M213" t="s">
        <v>1226</v>
      </c>
      <c r="N213">
        <v>758</v>
      </c>
      <c r="O213" s="2">
        <f>Table2[[#This Row],[TIMES]]/$P$1</f>
        <v>1.755458596188941E-3</v>
      </c>
      <c r="R213" t="s">
        <v>407</v>
      </c>
      <c r="S213">
        <v>1236</v>
      </c>
      <c r="T213">
        <f>Table1[[#This Row],[TIMES]]/$U$1</f>
        <v>2.033185669659968E-3</v>
      </c>
      <c r="W213" s="3" t="s">
        <v>624</v>
      </c>
    </row>
    <row r="214" spans="1:23" x14ac:dyDescent="0.45">
      <c r="A214" t="s">
        <v>625</v>
      </c>
      <c r="B214" t="s">
        <v>626</v>
      </c>
      <c r="F214" t="s">
        <v>403</v>
      </c>
      <c r="G214" t="str">
        <f>VLOOKUP(Table5[[#This Row],[letter pair]], A:B, 2,FALSE)</f>
        <v>וועי ויעט (צייר סביב משהו מעגל עם עט) ועום (גיטרה שיש לה רק בטן ללא גשר)</v>
      </c>
      <c r="H214">
        <f>IFERROR(VLOOKUP(Table5[[#This Row],[letter pair]],M:O,3,FALSE),0)</f>
        <v>1.8504108421569445E-3</v>
      </c>
      <c r="I214">
        <f>IFERROR(VLOOKUP(Table5[[#This Row],[letter pair]],R:T,3,FALSE),0)</f>
        <v>2.140108864261827E-3</v>
      </c>
      <c r="J214">
        <f>MAX(Table5[[#This Row],[EDGES]],Table5[[#This Row],[CORNER]])</f>
        <v>2.140108864261827E-3</v>
      </c>
      <c r="M214" t="s">
        <v>478</v>
      </c>
      <c r="N214">
        <v>758</v>
      </c>
      <c r="O214" s="2">
        <f>Table2[[#This Row],[TIMES]]/$P$1</f>
        <v>1.755458596188941E-3</v>
      </c>
      <c r="R214" t="s">
        <v>246</v>
      </c>
      <c r="S214">
        <v>1235</v>
      </c>
      <c r="T214">
        <f>Table1[[#This Row],[TIMES]]/$U$1</f>
        <v>2.031540697435324E-3</v>
      </c>
      <c r="W214" s="4" t="s">
        <v>628</v>
      </c>
    </row>
    <row r="215" spans="1:23" x14ac:dyDescent="0.45">
      <c r="A215" t="s">
        <v>629</v>
      </c>
      <c r="B215" t="s">
        <v>630</v>
      </c>
      <c r="F215" t="s">
        <v>260</v>
      </c>
      <c r="G215" t="str">
        <f>VLOOKUP(Table5[[#This Row],[letter pair]], A:B, 2,FALSE)</f>
        <v>דנה דינדן דניס</v>
      </c>
      <c r="H215">
        <f>IFERROR(VLOOKUP(Table5[[#This Row],[letter pair]],M:O,3,FALSE),0)</f>
        <v>1.8318835746509927E-3</v>
      </c>
      <c r="I215">
        <f>IFERROR(VLOOKUP(Table5[[#This Row],[letter pair]],R:T,3,FALSE),0)</f>
        <v>2.138463892037183E-3</v>
      </c>
      <c r="J215">
        <f>MAX(Table5[[#This Row],[EDGES]],Table5[[#This Row],[CORNER]])</f>
        <v>2.138463892037183E-3</v>
      </c>
      <c r="M215" t="s">
        <v>728</v>
      </c>
      <c r="N215">
        <v>757</v>
      </c>
      <c r="O215" s="2">
        <f>Table2[[#This Row],[TIMES]]/$P$1</f>
        <v>1.7531426877506972E-3</v>
      </c>
      <c r="R215" t="s">
        <v>541</v>
      </c>
      <c r="S215">
        <v>1235</v>
      </c>
      <c r="T215">
        <f>Table1[[#This Row],[TIMES]]/$U$1</f>
        <v>2.031540697435324E-3</v>
      </c>
      <c r="W215" s="3" t="s">
        <v>533</v>
      </c>
    </row>
    <row r="216" spans="1:23" x14ac:dyDescent="0.45">
      <c r="A216" t="s">
        <v>632</v>
      </c>
      <c r="B216" t="s">
        <v>633</v>
      </c>
      <c r="F216" t="s">
        <v>1176</v>
      </c>
      <c r="G216" t="str">
        <f>VLOOKUP(Table5[[#This Row],[letter pair]], A:B, 2,FALSE)</f>
        <v>צ'ת( בחור רזה ועני עם בגדים מרופטים) צ'יתם(נתן טביעת אצבע למשהו צ'יתרה (חביתה של מריו</v>
      </c>
      <c r="H216">
        <f>IFERROR(VLOOKUP(Table5[[#This Row],[letter pair]],M:O,3,FALSE),0)</f>
        <v>1.7346154202447452E-3</v>
      </c>
      <c r="I216">
        <f>IFERROR(VLOOKUP(Table5[[#This Row],[letter pair]],R:T,3,FALSE),0)</f>
        <v>2.138463892037183E-3</v>
      </c>
      <c r="J216">
        <f>MAX(Table5[[#This Row],[EDGES]],Table5[[#This Row],[CORNER]])</f>
        <v>2.138463892037183E-3</v>
      </c>
      <c r="M216" t="s">
        <v>560</v>
      </c>
      <c r="N216">
        <v>757</v>
      </c>
      <c r="O216" s="2">
        <f>Table2[[#This Row],[TIMES]]/$P$1</f>
        <v>1.7531426877506972E-3</v>
      </c>
      <c r="R216" t="s">
        <v>442</v>
      </c>
      <c r="S216">
        <v>1235</v>
      </c>
      <c r="T216">
        <f>Table1[[#This Row],[TIMES]]/$U$1</f>
        <v>2.031540697435324E-3</v>
      </c>
      <c r="W216" s="4" t="s">
        <v>635</v>
      </c>
    </row>
    <row r="217" spans="1:23" x14ac:dyDescent="0.45">
      <c r="A217" t="s">
        <v>636</v>
      </c>
      <c r="B217" t="s">
        <v>637</v>
      </c>
      <c r="F217" t="s">
        <v>1224</v>
      </c>
      <c r="G217" t="str">
        <f>VLOOKUP(Table5[[#This Row],[letter pair]], A:B, 2,FALSE)</f>
        <v>ג'תמן (גיבור על דרוזי שמכין פיתוות) ג'יתת (דרך על משהו בקפיצה עם שתי רגליים) ג'ת</v>
      </c>
      <c r="H217">
        <f>IFERROR(VLOOKUP(Table5[[#This Row],[letter pair]],M:O,3,FALSE),0)</f>
        <v>1.7021927021093294E-3</v>
      </c>
      <c r="I217">
        <f>IFERROR(VLOOKUP(Table5[[#This Row],[letter pair]],R:T,3,FALSE),0)</f>
        <v>2.1351739475878951E-3</v>
      </c>
      <c r="J217">
        <f>MAX(Table5[[#This Row],[EDGES]],Table5[[#This Row],[CORNER]])</f>
        <v>2.1351739475878951E-3</v>
      </c>
      <c r="M217" t="s">
        <v>477</v>
      </c>
      <c r="N217">
        <v>757</v>
      </c>
      <c r="O217" s="2">
        <f>Table2[[#This Row],[TIMES]]/$P$1</f>
        <v>1.7531426877506972E-3</v>
      </c>
      <c r="R217" t="s">
        <v>1212</v>
      </c>
      <c r="S217">
        <v>1235</v>
      </c>
      <c r="T217">
        <f>Table1[[#This Row],[TIMES]]/$U$1</f>
        <v>2.031540697435324E-3</v>
      </c>
      <c r="W217" s="3" t="s">
        <v>639</v>
      </c>
    </row>
    <row r="218" spans="1:23" x14ac:dyDescent="0.45">
      <c r="A218" t="s">
        <v>145</v>
      </c>
      <c r="B218" t="s">
        <v>640</v>
      </c>
      <c r="F218" t="s">
        <v>364</v>
      </c>
      <c r="G218" t="str">
        <f>VLOOKUP(Table5[[#This Row],[letter pair]], A:B, 2,FALSE)</f>
        <v>והאבי ויהר (האיר עם אור ממש חזק) והון (תיבת נגינה מקרח)</v>
      </c>
      <c r="H218">
        <f>IFERROR(VLOOKUP(Table5[[#This Row],[letter pair]],M:O,3,FALSE),0)</f>
        <v>1.6836654346033776E-3</v>
      </c>
      <c r="I218">
        <f>IFERROR(VLOOKUP(Table5[[#This Row],[letter pair]],R:T,3,FALSE),0)</f>
        <v>2.1269490864646752E-3</v>
      </c>
      <c r="J218">
        <f>MAX(Table5[[#This Row],[EDGES]],Table5[[#This Row],[CORNER]])</f>
        <v>2.1269490864646752E-3</v>
      </c>
      <c r="M218" t="s">
        <v>1154</v>
      </c>
      <c r="N218">
        <v>755</v>
      </c>
      <c r="O218" s="2">
        <f>Table2[[#This Row],[TIMES]]/$P$1</f>
        <v>1.7485108708742091E-3</v>
      </c>
      <c r="R218" t="s">
        <v>572</v>
      </c>
      <c r="S218">
        <v>1233</v>
      </c>
      <c r="T218">
        <f>Table1[[#This Row],[TIMES]]/$U$1</f>
        <v>2.028250752986036E-3</v>
      </c>
      <c r="W218" s="4" t="s">
        <v>399</v>
      </c>
    </row>
    <row r="219" spans="1:23" x14ac:dyDescent="0.45">
      <c r="A219" t="s">
        <v>75</v>
      </c>
      <c r="B219" t="s">
        <v>641</v>
      </c>
      <c r="F219" t="s">
        <v>480</v>
      </c>
      <c r="G219" t="str">
        <f>VLOOKUP(Table5[[#This Row],[letter pair]], A:B, 2,FALSE)</f>
        <v>זפו (מנצח בתזמורת עם מקל ביד) זיפת זיפים</v>
      </c>
      <c r="H219">
        <f>IFERROR(VLOOKUP(Table5[[#This Row],[letter pair]],M:O,3,FALSE),0)</f>
        <v>1.773985863694893E-3</v>
      </c>
      <c r="I219">
        <f>IFERROR(VLOOKUP(Table5[[#This Row],[letter pair]],R:T,3,FALSE),0)</f>
        <v>2.1253041142400312E-3</v>
      </c>
      <c r="J219">
        <f>MAX(Table5[[#This Row],[EDGES]],Table5[[#This Row],[CORNER]])</f>
        <v>2.1253041142400312E-3</v>
      </c>
      <c r="M219" t="s">
        <v>756</v>
      </c>
      <c r="N219">
        <v>755</v>
      </c>
      <c r="O219" s="2">
        <f>Table2[[#This Row],[TIMES]]/$P$1</f>
        <v>1.7485108708742091E-3</v>
      </c>
      <c r="R219" t="s">
        <v>456</v>
      </c>
      <c r="S219">
        <v>1232</v>
      </c>
      <c r="T219">
        <f>Table1[[#This Row],[TIMES]]/$U$1</f>
        <v>2.0266057807613916E-3</v>
      </c>
      <c r="W219" s="3" t="s">
        <v>643</v>
      </c>
    </row>
    <row r="220" spans="1:23" x14ac:dyDescent="0.45">
      <c r="A220" t="s">
        <v>644</v>
      </c>
      <c r="B220" t="s">
        <v>645</v>
      </c>
      <c r="F220" t="s">
        <v>506</v>
      </c>
      <c r="G220" t="str">
        <f>VLOOKUP(Table5[[#This Row],[letter pair]], A:B, 2,FALSE)</f>
        <v>עפר עף עפר</v>
      </c>
      <c r="H220">
        <f>IFERROR(VLOOKUP(Table5[[#This Row],[letter pair]],M:O,3,FALSE),0)</f>
        <v>1.7994608565155769E-3</v>
      </c>
      <c r="I220">
        <f>IFERROR(VLOOKUP(Table5[[#This Row],[letter pair]],R:T,3,FALSE),0)</f>
        <v>2.1220141697907433E-3</v>
      </c>
      <c r="J220">
        <f>MAX(Table5[[#This Row],[EDGES]],Table5[[#This Row],[CORNER]])</f>
        <v>2.1220141697907433E-3</v>
      </c>
      <c r="M220" t="s">
        <v>659</v>
      </c>
      <c r="N220">
        <v>754</v>
      </c>
      <c r="O220" s="2">
        <f>Table2[[#This Row],[TIMES]]/$P$1</f>
        <v>1.7461949624359651E-3</v>
      </c>
      <c r="R220" t="s">
        <v>258</v>
      </c>
      <c r="S220">
        <v>1232</v>
      </c>
      <c r="T220">
        <f>Table1[[#This Row],[TIMES]]/$U$1</f>
        <v>2.0266057807613916E-3</v>
      </c>
      <c r="W220" s="4" t="s">
        <v>647</v>
      </c>
    </row>
    <row r="221" spans="1:23" x14ac:dyDescent="0.45">
      <c r="A221" t="s">
        <v>296</v>
      </c>
      <c r="B221" t="s">
        <v>648</v>
      </c>
      <c r="F221" t="s">
        <v>441</v>
      </c>
      <c r="G221" t="str">
        <f>VLOOKUP(Table5[[#This Row],[letter pair]], A:B, 2,FALSE)</f>
        <v>חוה חיווט חווק</v>
      </c>
      <c r="H221">
        <f>IFERROR(VLOOKUP(Table5[[#This Row],[letter pair]],M:O,3,FALSE),0)</f>
        <v>1.6975608852328415E-3</v>
      </c>
      <c r="I221">
        <f>IFERROR(VLOOKUP(Table5[[#This Row],[letter pair]],R:T,3,FALSE),0)</f>
        <v>2.1187242253414549E-3</v>
      </c>
      <c r="J221">
        <f>MAX(Table5[[#This Row],[EDGES]],Table5[[#This Row],[CORNER]])</f>
        <v>2.1187242253414549E-3</v>
      </c>
      <c r="M221" t="s">
        <v>548</v>
      </c>
      <c r="N221">
        <v>751</v>
      </c>
      <c r="O221" s="2">
        <f>Table2[[#This Row],[TIMES]]/$P$1</f>
        <v>1.7392472371212332E-3</v>
      </c>
      <c r="R221" t="s">
        <v>522</v>
      </c>
      <c r="S221">
        <v>1231</v>
      </c>
      <c r="T221">
        <f>Table1[[#This Row],[TIMES]]/$U$1</f>
        <v>2.0249608085367477E-3</v>
      </c>
      <c r="W221" s="3" t="s">
        <v>646</v>
      </c>
    </row>
    <row r="222" spans="1:23" x14ac:dyDescent="0.45">
      <c r="A222" t="s">
        <v>494</v>
      </c>
      <c r="B222" t="s">
        <v>650</v>
      </c>
      <c r="F222" t="s">
        <v>501</v>
      </c>
      <c r="G222" t="str">
        <f>VLOOKUP(Table5[[#This Row],[letter pair]], A:B, 2,FALSE)</f>
        <v>שמילו שמר שמש</v>
      </c>
      <c r="H222">
        <f>IFERROR(VLOOKUP(Table5[[#This Row],[letter pair]],M:O,3,FALSE),0)</f>
        <v>0</v>
      </c>
      <c r="I222">
        <f>IFERROR(VLOOKUP(Table5[[#This Row],[letter pair]],R:T,3,FALSE),0)</f>
        <v>2.1187242253414549E-3</v>
      </c>
      <c r="J222">
        <f>MAX(Table5[[#This Row],[EDGES]],Table5[[#This Row],[CORNER]])</f>
        <v>2.1187242253414549E-3</v>
      </c>
      <c r="M222" t="s">
        <v>778</v>
      </c>
      <c r="N222">
        <v>750</v>
      </c>
      <c r="O222" s="2">
        <f>Table2[[#This Row],[TIMES]]/$P$1</f>
        <v>1.7369313286829892E-3</v>
      </c>
      <c r="R222" t="s">
        <v>565</v>
      </c>
      <c r="S222">
        <v>1228</v>
      </c>
      <c r="T222">
        <f>Table1[[#This Row],[TIMES]]/$U$1</f>
        <v>2.0200258918628157E-3</v>
      </c>
      <c r="W222" s="4" t="s">
        <v>651</v>
      </c>
    </row>
    <row r="223" spans="1:23" x14ac:dyDescent="0.45">
      <c r="A223" t="s">
        <v>652</v>
      </c>
      <c r="B223" t="s">
        <v>653</v>
      </c>
      <c r="F223" t="s">
        <v>1152</v>
      </c>
      <c r="G223" t="str">
        <f>VLOOKUP(Table5[[#This Row],[letter pair]], A:B, 2,FALSE)</f>
        <v>צ'ייס צ'ייג צ'יה</v>
      </c>
      <c r="H223">
        <f>IFERROR(VLOOKUP(Table5[[#This Row],[letter pair]],M:O,3,FALSE),0)</f>
        <v>0</v>
      </c>
      <c r="I223">
        <f>IFERROR(VLOOKUP(Table5[[#This Row],[letter pair]],R:T,3,FALSE),0)</f>
        <v>2.1187242253414549E-3</v>
      </c>
      <c r="J223">
        <f>MAX(Table5[[#This Row],[EDGES]],Table5[[#This Row],[CORNER]])</f>
        <v>2.1187242253414549E-3</v>
      </c>
      <c r="M223" t="s">
        <v>1192</v>
      </c>
      <c r="N223">
        <v>750</v>
      </c>
      <c r="O223" s="2">
        <f>Table2[[#This Row],[TIMES]]/$P$1</f>
        <v>1.7369313286829892E-3</v>
      </c>
      <c r="R223" t="s">
        <v>533</v>
      </c>
      <c r="S223">
        <v>1227</v>
      </c>
      <c r="T223">
        <f>Table1[[#This Row],[TIMES]]/$U$1</f>
        <v>2.0183809196381718E-3</v>
      </c>
      <c r="W223" s="3" t="s">
        <v>654</v>
      </c>
    </row>
    <row r="224" spans="1:23" x14ac:dyDescent="0.45">
      <c r="A224" t="s">
        <v>655</v>
      </c>
      <c r="B224" t="s">
        <v>656</v>
      </c>
      <c r="F224" t="s">
        <v>529</v>
      </c>
      <c r="G224" t="str">
        <f>VLOOKUP(Table5[[#This Row],[letter pair]], A:B, 2,FALSE)</f>
        <v>חיים חייג חיוך</v>
      </c>
      <c r="H224">
        <f>IFERROR(VLOOKUP(Table5[[#This Row],[letter pair]],M:O,3,FALSE),0)</f>
        <v>0</v>
      </c>
      <c r="I224">
        <f>IFERROR(VLOOKUP(Table5[[#This Row],[letter pair]],R:T,3,FALSE),0)</f>
        <v>2.115434280892167E-3</v>
      </c>
      <c r="J224">
        <f>MAX(Table5[[#This Row],[EDGES]],Table5[[#This Row],[CORNER]])</f>
        <v>2.115434280892167E-3</v>
      </c>
      <c r="M224" t="s">
        <v>726</v>
      </c>
      <c r="N224">
        <v>750</v>
      </c>
      <c r="O224" s="2">
        <f>Table2[[#This Row],[TIMES]]/$P$1</f>
        <v>1.7369313286829892E-3</v>
      </c>
      <c r="R224" t="s">
        <v>514</v>
      </c>
      <c r="S224">
        <v>1226</v>
      </c>
      <c r="T224">
        <f>Table1[[#This Row],[TIMES]]/$U$1</f>
        <v>2.0167359474135278E-3</v>
      </c>
      <c r="W224" s="4" t="s">
        <v>642</v>
      </c>
    </row>
    <row r="225" spans="1:23" x14ac:dyDescent="0.45">
      <c r="A225" t="s">
        <v>657</v>
      </c>
      <c r="B225" t="s">
        <v>658</v>
      </c>
      <c r="F225" t="s">
        <v>383</v>
      </c>
      <c r="G225" t="str">
        <f>VLOOKUP(Table5[[#This Row],[letter pair]], A:B, 2,FALSE)</f>
        <v>ויולט וייר (VR) וילון</v>
      </c>
      <c r="H225">
        <f>IFERROR(VLOOKUP(Table5[[#This Row],[letter pair]],M:O,3,FALSE),0)</f>
        <v>0</v>
      </c>
      <c r="I225">
        <f>IFERROR(VLOOKUP(Table5[[#This Row],[letter pair]],R:T,3,FALSE),0)</f>
        <v>2.113789308667523E-3</v>
      </c>
      <c r="J225">
        <f>MAX(Table5[[#This Row],[EDGES]],Table5[[#This Row],[CORNER]])</f>
        <v>2.113789308667523E-3</v>
      </c>
      <c r="M225" t="s">
        <v>777</v>
      </c>
      <c r="N225">
        <v>750</v>
      </c>
      <c r="O225" s="2">
        <f>Table2[[#This Row],[TIMES]]/$P$1</f>
        <v>1.7369313286829892E-3</v>
      </c>
      <c r="R225" t="s">
        <v>570</v>
      </c>
      <c r="S225">
        <v>1223</v>
      </c>
      <c r="T225">
        <f>Table1[[#This Row],[TIMES]]/$U$1</f>
        <v>2.0118010307395959E-3</v>
      </c>
      <c r="W225" s="3" t="s">
        <v>659</v>
      </c>
    </row>
    <row r="226" spans="1:23" x14ac:dyDescent="0.45">
      <c r="A226" t="s">
        <v>660</v>
      </c>
      <c r="B226" t="s">
        <v>661</v>
      </c>
      <c r="F226" t="s">
        <v>328</v>
      </c>
      <c r="G226" t="str">
        <f>VLOOKUP(Table5[[#This Row],[letter pair]], A:B, 2,FALSE)</f>
        <v>הופמן הפריד הפלפף</v>
      </c>
      <c r="H226">
        <f>IFERROR(VLOOKUP(Table5[[#This Row],[letter pair]],M:O,3,FALSE),0)</f>
        <v>1.7901972227626008E-3</v>
      </c>
      <c r="I226">
        <f>IFERROR(VLOOKUP(Table5[[#This Row],[letter pair]],R:T,3,FALSE),0)</f>
        <v>2.113789308667523E-3</v>
      </c>
      <c r="J226">
        <f>MAX(Table5[[#This Row],[EDGES]],Table5[[#This Row],[CORNER]])</f>
        <v>2.113789308667523E-3</v>
      </c>
      <c r="M226" t="s">
        <v>649</v>
      </c>
      <c r="N226">
        <v>750</v>
      </c>
      <c r="O226" s="2">
        <f>Table2[[#This Row],[TIMES]]/$P$1</f>
        <v>1.7369313286829892E-3</v>
      </c>
      <c r="R226" t="s">
        <v>553</v>
      </c>
      <c r="S226">
        <v>1221</v>
      </c>
      <c r="T226">
        <f>Table1[[#This Row],[TIMES]]/$U$1</f>
        <v>2.0085110862903079E-3</v>
      </c>
      <c r="W226" s="4" t="s">
        <v>663</v>
      </c>
    </row>
    <row r="227" spans="1:23" x14ac:dyDescent="0.45">
      <c r="A227" t="s">
        <v>664</v>
      </c>
      <c r="B227" t="s">
        <v>665</v>
      </c>
      <c r="F227" t="s">
        <v>1174</v>
      </c>
      <c r="G227" t="str">
        <f>VLOOKUP(Table5[[#This Row],[letter pair]], A:B, 2,FALSE)</f>
        <v>צ'ש (מישהו עשיר עם חליפה סעודית) צ'ישר (נתן למישהו כרטיסי אשראי) צ'ישו (דג מזהב)</v>
      </c>
      <c r="H227">
        <f>IFERROR(VLOOKUP(Table5[[#This Row],[letter pair]],M:O,3,FALSE),0)</f>
        <v>1.3941768798228793E-3</v>
      </c>
      <c r="I227">
        <f>IFERROR(VLOOKUP(Table5[[#This Row],[letter pair]],R:T,3,FALSE),0)</f>
        <v>2.113789308667523E-3</v>
      </c>
      <c r="J227">
        <f>MAX(Table5[[#This Row],[EDGES]],Table5[[#This Row],[CORNER]])</f>
        <v>2.113789308667523E-3</v>
      </c>
      <c r="M227" t="s">
        <v>1176</v>
      </c>
      <c r="N227">
        <v>749</v>
      </c>
      <c r="O227" s="2">
        <f>Table2[[#This Row],[TIMES]]/$P$1</f>
        <v>1.7346154202447452E-3</v>
      </c>
      <c r="R227" t="s">
        <v>1180</v>
      </c>
      <c r="S227">
        <v>1220</v>
      </c>
      <c r="T227">
        <f>Table1[[#This Row],[TIMES]]/$U$1</f>
        <v>2.006866114065664E-3</v>
      </c>
      <c r="W227" s="3" t="s">
        <v>614</v>
      </c>
    </row>
    <row r="228" spans="1:23" x14ac:dyDescent="0.45">
      <c r="A228" t="s">
        <v>550</v>
      </c>
      <c r="B228" t="s">
        <v>666</v>
      </c>
      <c r="F228" t="s">
        <v>319</v>
      </c>
      <c r="G228" t="str">
        <f>VLOOKUP(Table5[[#This Row],[letter pair]], A:B, 2,FALSE)</f>
        <v>ומום (אופנוען) וימבס וומבט</v>
      </c>
      <c r="H228">
        <f>IFERROR(VLOOKUP(Table5[[#This Row],[letter pair]],M:O,3,FALSE),0)</f>
        <v>0</v>
      </c>
      <c r="I228">
        <f>IFERROR(VLOOKUP(Table5[[#This Row],[letter pair]],R:T,3,FALSE),0)</f>
        <v>2.112144336442879E-3</v>
      </c>
      <c r="J228">
        <f>MAX(Table5[[#This Row],[EDGES]],Table5[[#This Row],[CORNER]])</f>
        <v>2.112144336442879E-3</v>
      </c>
      <c r="M228" t="s">
        <v>710</v>
      </c>
      <c r="N228">
        <v>749</v>
      </c>
      <c r="O228" s="2">
        <f>Table2[[#This Row],[TIMES]]/$P$1</f>
        <v>1.7346154202447452E-3</v>
      </c>
      <c r="R228" t="s">
        <v>584</v>
      </c>
      <c r="S228">
        <v>1215</v>
      </c>
      <c r="T228">
        <f>Table1[[#This Row],[TIMES]]/$U$1</f>
        <v>1.9986412529424441E-3</v>
      </c>
      <c r="W228" s="4" t="s">
        <v>667</v>
      </c>
    </row>
    <row r="229" spans="1:23" x14ac:dyDescent="0.45">
      <c r="A229" t="s">
        <v>190</v>
      </c>
      <c r="B229" t="s">
        <v>668</v>
      </c>
      <c r="F229" t="s">
        <v>476</v>
      </c>
      <c r="G229" t="str">
        <f>VLOOKUP(Table5[[#This Row],[letter pair]], A:B, 2,FALSE)</f>
        <v>תמר תימרן תמרור</v>
      </c>
      <c r="H229">
        <f>IFERROR(VLOOKUP(Table5[[#This Row],[letter pair]],M:O,3,FALSE),0)</f>
        <v>0</v>
      </c>
      <c r="I229">
        <f>IFERROR(VLOOKUP(Table5[[#This Row],[letter pair]],R:T,3,FALSE),0)</f>
        <v>2.112144336442879E-3</v>
      </c>
      <c r="J229">
        <f>MAX(Table5[[#This Row],[EDGES]],Table5[[#This Row],[CORNER]])</f>
        <v>2.112144336442879E-3</v>
      </c>
      <c r="M229" t="s">
        <v>355</v>
      </c>
      <c r="N229">
        <v>748</v>
      </c>
      <c r="O229" s="2">
        <f>Table2[[#This Row],[TIMES]]/$P$1</f>
        <v>1.7322995118065011E-3</v>
      </c>
      <c r="R229" t="s">
        <v>687</v>
      </c>
      <c r="S229">
        <v>1214</v>
      </c>
      <c r="T229">
        <f>Table1[[#This Row],[TIMES]]/$U$1</f>
        <v>1.9969962807178001E-3</v>
      </c>
      <c r="W229" s="3" t="s">
        <v>670</v>
      </c>
    </row>
    <row r="230" spans="1:23" x14ac:dyDescent="0.45">
      <c r="A230" t="s">
        <v>671</v>
      </c>
      <c r="B230" t="s">
        <v>672</v>
      </c>
      <c r="F230" t="s">
        <v>1206</v>
      </c>
      <c r="G230" t="str">
        <f>VLOOKUP(Table5[[#This Row],[letter pair]], A:B, 2,FALSE)</f>
        <v>ג'ים ג'מע (לחץ יד) ג'מוס</v>
      </c>
      <c r="H230">
        <f>IFERROR(VLOOKUP(Table5[[#This Row],[letter pair]],M:O,3,FALSE),0)</f>
        <v>0</v>
      </c>
      <c r="I230">
        <f>IFERROR(VLOOKUP(Table5[[#This Row],[letter pair]],R:T,3,FALSE),0)</f>
        <v>2.112144336442879E-3</v>
      </c>
      <c r="J230">
        <f>MAX(Table5[[#This Row],[EDGES]],Table5[[#This Row],[CORNER]])</f>
        <v>2.112144336442879E-3</v>
      </c>
      <c r="M230" t="s">
        <v>399</v>
      </c>
      <c r="N230">
        <v>747</v>
      </c>
      <c r="O230" s="2">
        <f>Table2[[#This Row],[TIMES]]/$P$1</f>
        <v>1.7299836033682573E-3</v>
      </c>
      <c r="R230" t="s">
        <v>1142</v>
      </c>
      <c r="S230">
        <v>1213</v>
      </c>
      <c r="T230">
        <f>Table1[[#This Row],[TIMES]]/$U$1</f>
        <v>1.9953513084931562E-3</v>
      </c>
      <c r="W230" s="4" t="s">
        <v>410</v>
      </c>
    </row>
    <row r="231" spans="1:23" x14ac:dyDescent="0.45">
      <c r="A231" t="s">
        <v>673</v>
      </c>
      <c r="B231" t="s">
        <v>674</v>
      </c>
      <c r="F231" t="s">
        <v>562</v>
      </c>
      <c r="G231" t="str">
        <f>VLOOKUP(Table5[[#This Row],[letter pair]], A:B, 2,FALSE)</f>
        <v>ספי סיפר ספגטי</v>
      </c>
      <c r="H231">
        <f>IFERROR(VLOOKUP(Table5[[#This Row],[letter pair]],M:O,3,FALSE),0)</f>
        <v>1.8295676662127486E-3</v>
      </c>
      <c r="I231">
        <f>IFERROR(VLOOKUP(Table5[[#This Row],[letter pair]],R:T,3,FALSE),0)</f>
        <v>2.1104993642182351E-3</v>
      </c>
      <c r="J231">
        <f>MAX(Table5[[#This Row],[EDGES]],Table5[[#This Row],[CORNER]])</f>
        <v>2.1104993642182351E-3</v>
      </c>
      <c r="M231" t="s">
        <v>1190</v>
      </c>
      <c r="N231">
        <v>746</v>
      </c>
      <c r="O231" s="2">
        <f>Table2[[#This Row],[TIMES]]/$P$1</f>
        <v>1.7276676949300133E-3</v>
      </c>
      <c r="R231" t="s">
        <v>1216</v>
      </c>
      <c r="S231">
        <v>1212</v>
      </c>
      <c r="T231">
        <f>Table1[[#This Row],[TIMES]]/$U$1</f>
        <v>1.9937063362685122E-3</v>
      </c>
      <c r="W231" s="3" t="s">
        <v>560</v>
      </c>
    </row>
    <row r="232" spans="1:23" x14ac:dyDescent="0.45">
      <c r="A232" t="s">
        <v>675</v>
      </c>
      <c r="B232" t="s">
        <v>676</v>
      </c>
      <c r="F232" t="s">
        <v>413</v>
      </c>
      <c r="G232" t="str">
        <f>VLOOKUP(Table5[[#This Row],[letter pair]], A:B, 2,FALSE)</f>
        <v>חרדי חרט חרדל</v>
      </c>
      <c r="H232">
        <f>IFERROR(VLOOKUP(Table5[[#This Row],[letter pair]],M:O,3,FALSE),0)</f>
        <v>2.1074766788020268E-3</v>
      </c>
      <c r="I232">
        <f>IFERROR(VLOOKUP(Table5[[#This Row],[letter pair]],R:T,3,FALSE),0)</f>
        <v>1.6893864747093744E-3</v>
      </c>
      <c r="J232">
        <f>MAX(Table5[[#This Row],[EDGES]],Table5[[#This Row],[CORNER]])</f>
        <v>2.1074766788020268E-3</v>
      </c>
      <c r="M232" t="s">
        <v>1160</v>
      </c>
      <c r="N232">
        <v>746</v>
      </c>
      <c r="O232" s="2">
        <f>Table2[[#This Row],[TIMES]]/$P$1</f>
        <v>1.7276676949300133E-3</v>
      </c>
      <c r="R232" t="s">
        <v>602</v>
      </c>
      <c r="S232">
        <v>1211</v>
      </c>
      <c r="T232">
        <f>Table1[[#This Row],[TIMES]]/$U$1</f>
        <v>1.9920613640438682E-3</v>
      </c>
      <c r="W232" s="4" t="s">
        <v>677</v>
      </c>
    </row>
    <row r="233" spans="1:23" x14ac:dyDescent="0.45">
      <c r="A233" t="s">
        <v>678</v>
      </c>
      <c r="B233" t="s">
        <v>679</v>
      </c>
      <c r="F233" t="s">
        <v>447</v>
      </c>
      <c r="G233" t="str">
        <f>VLOOKUP(Table5[[#This Row],[letter pair]], A:B, 2,FALSE)</f>
        <v>כפיר כיפף כיפה</v>
      </c>
      <c r="H233">
        <f>IFERROR(VLOOKUP(Table5[[#This Row],[letter pair]],M:O,3,FALSE),0)</f>
        <v>1.9592585387544119E-3</v>
      </c>
      <c r="I233">
        <f>IFERROR(VLOOKUP(Table5[[#This Row],[letter pair]],R:T,3,FALSE),0)</f>
        <v>2.1055644475443031E-3</v>
      </c>
      <c r="J233">
        <f>MAX(Table5[[#This Row],[EDGES]],Table5[[#This Row],[CORNER]])</f>
        <v>2.1055644475443031E-3</v>
      </c>
      <c r="M233" t="s">
        <v>743</v>
      </c>
      <c r="N233">
        <v>746</v>
      </c>
      <c r="O233" s="2">
        <f>Table2[[#This Row],[TIMES]]/$P$1</f>
        <v>1.7276676949300133E-3</v>
      </c>
      <c r="R233" t="s">
        <v>420</v>
      </c>
      <c r="S233">
        <v>1211</v>
      </c>
      <c r="T233">
        <f>Table1[[#This Row],[TIMES]]/$U$1</f>
        <v>1.9920613640438682E-3</v>
      </c>
      <c r="W233" s="3" t="s">
        <v>680</v>
      </c>
    </row>
    <row r="234" spans="1:23" x14ac:dyDescent="0.45">
      <c r="A234" t="s">
        <v>602</v>
      </c>
      <c r="B234" t="s">
        <v>681</v>
      </c>
      <c r="F234" t="s">
        <v>1144</v>
      </c>
      <c r="G234" t="str">
        <f>VLOOKUP(Table5[[#This Row],[letter pair]], A:B, 2,FALSE)</f>
        <v>צ'ו(סינית הארי פוטר) צ'יווה (עשה ממשהו צורה של כלב כמו בבלונים) צ'ובקה</v>
      </c>
      <c r="H234">
        <f>IFERROR(VLOOKUP(Table5[[#This Row],[letter pair]],M:O,3,FALSE),0)</f>
        <v>1.5609222873764464E-3</v>
      </c>
      <c r="I234">
        <f>IFERROR(VLOOKUP(Table5[[#This Row],[letter pair]],R:T,3,FALSE),0)</f>
        <v>2.1022745030950152E-3</v>
      </c>
      <c r="J234">
        <f>MAX(Table5[[#This Row],[EDGES]],Table5[[#This Row],[CORNER]])</f>
        <v>2.1022745030950152E-3</v>
      </c>
      <c r="M234" t="s">
        <v>812</v>
      </c>
      <c r="N234">
        <v>745</v>
      </c>
      <c r="O234" s="2">
        <f>Table2[[#This Row],[TIMES]]/$P$1</f>
        <v>1.7253517864917692E-3</v>
      </c>
      <c r="R234" t="s">
        <v>513</v>
      </c>
      <c r="S234">
        <v>1209</v>
      </c>
      <c r="T234">
        <f>Table1[[#This Row],[TIMES]]/$U$1</f>
        <v>1.9887714195945803E-3</v>
      </c>
      <c r="W234" s="4" t="s">
        <v>397</v>
      </c>
    </row>
    <row r="235" spans="1:23" x14ac:dyDescent="0.45">
      <c r="A235" t="s">
        <v>409</v>
      </c>
      <c r="B235" t="s">
        <v>682</v>
      </c>
      <c r="F235" t="s">
        <v>503</v>
      </c>
      <c r="G235" t="str">
        <f>VLOOKUP(Table5[[#This Row],[letter pair]], A:B, 2,FALSE)</f>
        <v>יקי ייקר יקב</v>
      </c>
      <c r="H235">
        <f>IFERROR(VLOOKUP(Table5[[#This Row],[letter pair]],M:O,3,FALSE),0)</f>
        <v>0</v>
      </c>
      <c r="I235">
        <f>IFERROR(VLOOKUP(Table5[[#This Row],[letter pair]],R:T,3,FALSE),0)</f>
        <v>2.1006295308703712E-3</v>
      </c>
      <c r="J235">
        <f>MAX(Table5[[#This Row],[EDGES]],Table5[[#This Row],[CORNER]])</f>
        <v>2.1006295308703712E-3</v>
      </c>
      <c r="M235" t="s">
        <v>613</v>
      </c>
      <c r="N235">
        <v>743</v>
      </c>
      <c r="O235" s="2">
        <f>Table2[[#This Row],[TIMES]]/$P$1</f>
        <v>1.7207199696152812E-3</v>
      </c>
      <c r="R235" t="s">
        <v>1190</v>
      </c>
      <c r="S235">
        <v>1208</v>
      </c>
      <c r="T235">
        <f>Table1[[#This Row],[TIMES]]/$U$1</f>
        <v>1.9871264473699363E-3</v>
      </c>
      <c r="W235" s="3" t="s">
        <v>683</v>
      </c>
    </row>
    <row r="236" spans="1:23" x14ac:dyDescent="0.45">
      <c r="A236" t="s">
        <v>503</v>
      </c>
      <c r="B236" t="s">
        <v>684</v>
      </c>
      <c r="F236" t="s">
        <v>1156</v>
      </c>
      <c r="G236" t="str">
        <f>VLOOKUP(Table5[[#This Row],[letter pair]], A:B, 2,FALSE)</f>
        <v>צ'לסי קלינטון צ'ילל צ'לו</v>
      </c>
      <c r="H236">
        <f>IFERROR(VLOOKUP(Table5[[#This Row],[letter pair]],M:O,3,FALSE),0)</f>
        <v>0</v>
      </c>
      <c r="I236">
        <f>IFERROR(VLOOKUP(Table5[[#This Row],[letter pair]],R:T,3,FALSE),0)</f>
        <v>2.0940496419717953E-3</v>
      </c>
      <c r="J236">
        <f>MAX(Table5[[#This Row],[EDGES]],Table5[[#This Row],[CORNER]])</f>
        <v>2.0940496419717953E-3</v>
      </c>
      <c r="M236" t="s">
        <v>734</v>
      </c>
      <c r="N236">
        <v>742</v>
      </c>
      <c r="O236" s="2">
        <f>Table2[[#This Row],[TIMES]]/$P$1</f>
        <v>1.7184040611770374E-3</v>
      </c>
      <c r="R236" t="s">
        <v>741</v>
      </c>
      <c r="S236">
        <v>1205</v>
      </c>
      <c r="T236">
        <f>Table1[[#This Row],[TIMES]]/$U$1</f>
        <v>1.9821915306960044E-3</v>
      </c>
      <c r="W236" s="4" t="s">
        <v>685</v>
      </c>
    </row>
    <row r="237" spans="1:23" x14ac:dyDescent="0.45">
      <c r="A237" t="s">
        <v>313</v>
      </c>
      <c r="B237" t="s">
        <v>686</v>
      </c>
      <c r="F237" t="s">
        <v>1222</v>
      </c>
      <c r="G237" t="str">
        <f>VLOOKUP(Table5[[#This Row],[letter pair]], A:B, 2,FALSE)</f>
        <v>ג'וש ג'שעה (קפץ עם כל הגוף) ג'יש (צבא)</v>
      </c>
      <c r="H237">
        <f>IFERROR(VLOOKUP(Table5[[#This Row],[letter pair]],M:O,3,FALSE),0)</f>
        <v>1.5007086679821027E-3</v>
      </c>
      <c r="I237">
        <f>IFERROR(VLOOKUP(Table5[[#This Row],[letter pair]],R:T,3,FALSE),0)</f>
        <v>2.0940496419717953E-3</v>
      </c>
      <c r="J237">
        <f>MAX(Table5[[#This Row],[EDGES]],Table5[[#This Row],[CORNER]])</f>
        <v>2.0940496419717953E-3</v>
      </c>
      <c r="M237" t="s">
        <v>522</v>
      </c>
      <c r="N237">
        <v>742</v>
      </c>
      <c r="O237" s="2">
        <f>Table2[[#This Row],[TIMES]]/$P$1</f>
        <v>1.7184040611770374E-3</v>
      </c>
      <c r="R237" t="s">
        <v>349</v>
      </c>
      <c r="S237">
        <v>1205</v>
      </c>
      <c r="T237">
        <f>Table1[[#This Row],[TIMES]]/$U$1</f>
        <v>1.9821915306960044E-3</v>
      </c>
      <c r="W237" s="3" t="s">
        <v>688</v>
      </c>
    </row>
    <row r="238" spans="1:23" x14ac:dyDescent="0.45">
      <c r="A238" t="s">
        <v>262</v>
      </c>
      <c r="B238" t="s">
        <v>689</v>
      </c>
      <c r="F238" t="s">
        <v>536</v>
      </c>
      <c r="G238" t="str">
        <f>VLOOKUP(Table5[[#This Row],[letter pair]], A:B, 2,FALSE)</f>
        <v>קפונו קיפל קיפוד</v>
      </c>
      <c r="H238">
        <f>IFERROR(VLOOKUP(Table5[[#This Row],[letter pair]],M:O,3,FALSE),0)</f>
        <v>1.9036767362365561E-3</v>
      </c>
      <c r="I238">
        <f>IFERROR(VLOOKUP(Table5[[#This Row],[letter pair]],R:T,3,FALSE),0)</f>
        <v>2.0907596975225074E-3</v>
      </c>
      <c r="J238">
        <f>MAX(Table5[[#This Row],[EDGES]],Table5[[#This Row],[CORNER]])</f>
        <v>2.0907596975225074E-3</v>
      </c>
      <c r="M238" t="s">
        <v>616</v>
      </c>
      <c r="N238">
        <v>742</v>
      </c>
      <c r="O238" s="2">
        <f>Table2[[#This Row],[TIMES]]/$P$1</f>
        <v>1.7184040611770374E-3</v>
      </c>
      <c r="R238" t="s">
        <v>1164</v>
      </c>
      <c r="S238">
        <v>1204</v>
      </c>
      <c r="T238">
        <f>Table1[[#This Row],[TIMES]]/$U$1</f>
        <v>1.98054655847136E-3</v>
      </c>
      <c r="W238" s="4" t="s">
        <v>690</v>
      </c>
    </row>
    <row r="239" spans="1:23" x14ac:dyDescent="0.45">
      <c r="A239" t="s">
        <v>291</v>
      </c>
      <c r="B239" t="s">
        <v>691</v>
      </c>
      <c r="F239" t="s">
        <v>649</v>
      </c>
      <c r="G239" t="str">
        <f>VLOOKUP(Table5[[#This Row],[letter pair]], A:B, 2,FALSE)</f>
        <v>רותם ריתק רתמה</v>
      </c>
      <c r="H239">
        <f>IFERROR(VLOOKUP(Table5[[#This Row],[letter pair]],M:O,3,FALSE),0)</f>
        <v>1.7369313286829892E-3</v>
      </c>
      <c r="I239">
        <f>IFERROR(VLOOKUP(Table5[[#This Row],[letter pair]],R:T,3,FALSE),0)</f>
        <v>2.0907596975225074E-3</v>
      </c>
      <c r="J239">
        <f>MAX(Table5[[#This Row],[EDGES]],Table5[[#This Row],[CORNER]])</f>
        <v>2.0907596975225074E-3</v>
      </c>
      <c r="M239" t="s">
        <v>553</v>
      </c>
      <c r="N239">
        <v>742</v>
      </c>
      <c r="O239" s="2">
        <f>Table2[[#This Row],[TIMES]]/$P$1</f>
        <v>1.7184040611770374E-3</v>
      </c>
      <c r="R239" t="s">
        <v>543</v>
      </c>
      <c r="S239">
        <v>1203</v>
      </c>
      <c r="T239">
        <f>Table1[[#This Row],[TIMES]]/$U$1</f>
        <v>1.978901586246716E-3</v>
      </c>
      <c r="W239" s="3" t="s">
        <v>587</v>
      </c>
    </row>
    <row r="240" spans="1:23" x14ac:dyDescent="0.45">
      <c r="A240" t="s">
        <v>692</v>
      </c>
      <c r="B240" t="s">
        <v>693</v>
      </c>
      <c r="F240" t="s">
        <v>603</v>
      </c>
      <c r="G240" t="str">
        <f>VLOOKUP(Table5[[#This Row],[letter pair]], A:B, 2,FALSE)</f>
        <v>שת שתה שתן</v>
      </c>
      <c r="H240">
        <f>IFERROR(VLOOKUP(Table5[[#This Row],[letter pair]],M:O,3,FALSE),0)</f>
        <v>1.6790336177268895E-3</v>
      </c>
      <c r="I240">
        <f>IFERROR(VLOOKUP(Table5[[#This Row],[letter pair]],R:T,3,FALSE),0)</f>
        <v>2.0858247808485755E-3</v>
      </c>
      <c r="J240">
        <f>MAX(Table5[[#This Row],[EDGES]],Table5[[#This Row],[CORNER]])</f>
        <v>2.0858247808485755E-3</v>
      </c>
      <c r="M240" t="s">
        <v>1103</v>
      </c>
      <c r="N240">
        <v>741</v>
      </c>
      <c r="O240" s="2">
        <f>Table2[[#This Row],[TIMES]]/$P$1</f>
        <v>1.7160881527387933E-3</v>
      </c>
      <c r="R240" t="s">
        <v>605</v>
      </c>
      <c r="S240">
        <v>1202</v>
      </c>
      <c r="T240">
        <f>Table1[[#This Row],[TIMES]]/$U$1</f>
        <v>1.9772566140220721E-3</v>
      </c>
      <c r="W240" s="4" t="s">
        <v>695</v>
      </c>
    </row>
    <row r="241" spans="1:23" x14ac:dyDescent="0.45">
      <c r="A241" t="s">
        <v>696</v>
      </c>
      <c r="B241" t="s">
        <v>697</v>
      </c>
      <c r="F241" t="s">
        <v>534</v>
      </c>
      <c r="G241" t="str">
        <f>VLOOKUP(Table5[[#This Row],[letter pair]], A:B, 2,FALSE)</f>
        <v>חלבי חילץ חלה</v>
      </c>
      <c r="H241">
        <f>IFERROR(VLOOKUP(Table5[[#This Row],[letter pair]],M:O,3,FALSE),0)</f>
        <v>1.776301772133137E-3</v>
      </c>
      <c r="I241">
        <f>IFERROR(VLOOKUP(Table5[[#This Row],[letter pair]],R:T,3,FALSE),0)</f>
        <v>2.0841798086239315E-3</v>
      </c>
      <c r="J241">
        <f>MAX(Table5[[#This Row],[EDGES]],Table5[[#This Row],[CORNER]])</f>
        <v>2.0841798086239315E-3</v>
      </c>
      <c r="M241" t="s">
        <v>780</v>
      </c>
      <c r="N241">
        <v>737</v>
      </c>
      <c r="O241" s="2">
        <f>Table2[[#This Row],[TIMES]]/$P$1</f>
        <v>1.7068245189858174E-3</v>
      </c>
      <c r="R241" t="s">
        <v>450</v>
      </c>
      <c r="S241">
        <v>1199</v>
      </c>
      <c r="T241">
        <f>Table1[[#This Row],[TIMES]]/$U$1</f>
        <v>1.9723216973481401E-3</v>
      </c>
      <c r="W241" s="3" t="s">
        <v>698</v>
      </c>
    </row>
    <row r="242" spans="1:23" x14ac:dyDescent="0.45">
      <c r="A242" t="s">
        <v>234</v>
      </c>
      <c r="B242" t="s">
        <v>699</v>
      </c>
      <c r="F242" t="s">
        <v>272</v>
      </c>
      <c r="G242" t="str">
        <f>VLOOKUP(Table5[[#This Row],[letter pair]], A:B, 2,FALSE)</f>
        <v>סמאר סימן סימנייה</v>
      </c>
      <c r="H242">
        <f>IFERROR(VLOOKUP(Table5[[#This Row],[letter pair]],M:O,3,FALSE),0)</f>
        <v>0</v>
      </c>
      <c r="I242">
        <f>IFERROR(VLOOKUP(Table5[[#This Row],[letter pair]],R:T,3,FALSE),0)</f>
        <v>2.0743099752760677E-3</v>
      </c>
      <c r="J242">
        <f>MAX(Table5[[#This Row],[EDGES]],Table5[[#This Row],[CORNER]])</f>
        <v>2.0743099752760677E-3</v>
      </c>
      <c r="M242" t="s">
        <v>930</v>
      </c>
      <c r="N242">
        <v>737</v>
      </c>
      <c r="O242" s="2">
        <f>Table2[[#This Row],[TIMES]]/$P$1</f>
        <v>1.7068245189858174E-3</v>
      </c>
      <c r="R242" t="s">
        <v>46</v>
      </c>
      <c r="S242">
        <v>1198</v>
      </c>
      <c r="T242">
        <f>Table1[[#This Row],[TIMES]]/$U$1</f>
        <v>1.9706767251234962E-3</v>
      </c>
      <c r="W242" s="4" t="s">
        <v>700</v>
      </c>
    </row>
    <row r="243" spans="1:23" x14ac:dyDescent="0.45">
      <c r="A243" t="s">
        <v>94</v>
      </c>
      <c r="B243" t="s">
        <v>701</v>
      </c>
      <c r="F243" t="s">
        <v>464</v>
      </c>
      <c r="G243" t="str">
        <f>VLOOKUP(Table5[[#This Row],[letter pair]], A:B, 2,FALSE)</f>
        <v>זלאטן זילף זלוטי</v>
      </c>
      <c r="H243">
        <f>IFERROR(VLOOKUP(Table5[[#This Row],[letter pair]],M:O,3,FALSE),0)</f>
        <v>0</v>
      </c>
      <c r="I243">
        <f>IFERROR(VLOOKUP(Table5[[#This Row],[letter pair]],R:T,3,FALSE),0)</f>
        <v>2.0726650030514233E-3</v>
      </c>
      <c r="J243">
        <f>MAX(Table5[[#This Row],[EDGES]],Table5[[#This Row],[CORNER]])</f>
        <v>2.0726650030514233E-3</v>
      </c>
      <c r="M243" t="s">
        <v>746</v>
      </c>
      <c r="N243">
        <v>735</v>
      </c>
      <c r="O243" s="2">
        <f>Table2[[#This Row],[TIMES]]/$P$1</f>
        <v>1.7021927021093294E-3</v>
      </c>
      <c r="R243" t="s">
        <v>445</v>
      </c>
      <c r="S243">
        <v>1198</v>
      </c>
      <c r="T243">
        <f>Table1[[#This Row],[TIMES]]/$U$1</f>
        <v>1.9706767251234962E-3</v>
      </c>
      <c r="W243" s="3" t="s">
        <v>702</v>
      </c>
    </row>
    <row r="244" spans="1:23" x14ac:dyDescent="0.45">
      <c r="A244" t="s">
        <v>703</v>
      </c>
      <c r="B244" t="s">
        <v>704</v>
      </c>
      <c r="F244" t="s">
        <v>634</v>
      </c>
      <c r="G244" t="str">
        <f>VLOOKUP(Table5[[#This Row],[letter pair]], A:B, 2,FALSE)</f>
        <v>נהוראי ניהל נהר</v>
      </c>
      <c r="H244">
        <f>IFERROR(VLOOKUP(Table5[[#This Row],[letter pair]],M:O,3,FALSE),0)</f>
        <v>8.7772929809447049E-4</v>
      </c>
      <c r="I244">
        <f>IFERROR(VLOOKUP(Table5[[#This Row],[letter pair]],R:T,3,FALSE),0)</f>
        <v>2.0660851141528474E-3</v>
      </c>
      <c r="J244">
        <f>MAX(Table5[[#This Row],[EDGES]],Table5[[#This Row],[CORNER]])</f>
        <v>2.0660851141528474E-3</v>
      </c>
      <c r="M244" t="s">
        <v>1224</v>
      </c>
      <c r="N244">
        <v>735</v>
      </c>
      <c r="O244" s="2">
        <f>Table2[[#This Row],[TIMES]]/$P$1</f>
        <v>1.7021927021093294E-3</v>
      </c>
      <c r="R244" t="s">
        <v>524</v>
      </c>
      <c r="S244">
        <v>1198</v>
      </c>
      <c r="T244">
        <f>Table1[[#This Row],[TIMES]]/$U$1</f>
        <v>1.9706767251234962E-3</v>
      </c>
      <c r="W244" s="4" t="s">
        <v>609</v>
      </c>
    </row>
    <row r="245" spans="1:23" x14ac:dyDescent="0.45">
      <c r="A245" t="s">
        <v>369</v>
      </c>
      <c r="B245" t="s">
        <v>705</v>
      </c>
      <c r="F245" t="s">
        <v>631</v>
      </c>
      <c r="G245" t="str">
        <f>VLOOKUP(Table5[[#This Row],[letter pair]], A:B, 2,FALSE)</f>
        <v>צרור צירף צרצר</v>
      </c>
      <c r="H245">
        <f>IFERROR(VLOOKUP(Table5[[#This Row],[letter pair]],M:O,3,FALSE),0)</f>
        <v>1.2181678385163365E-3</v>
      </c>
      <c r="I245">
        <f>IFERROR(VLOOKUP(Table5[[#This Row],[letter pair]],R:T,3,FALSE),0)</f>
        <v>2.0595052252542715E-3</v>
      </c>
      <c r="J245">
        <f>MAX(Table5[[#This Row],[EDGES]],Table5[[#This Row],[CORNER]])</f>
        <v>2.0595052252542715E-3</v>
      </c>
      <c r="M245" t="s">
        <v>719</v>
      </c>
      <c r="N245">
        <v>734</v>
      </c>
      <c r="O245" s="2">
        <f>Table2[[#This Row],[TIMES]]/$P$1</f>
        <v>1.6998767936710854E-3</v>
      </c>
      <c r="R245" t="s">
        <v>692</v>
      </c>
      <c r="S245">
        <v>1198</v>
      </c>
      <c r="T245">
        <f>Table1[[#This Row],[TIMES]]/$U$1</f>
        <v>1.9706767251234962E-3</v>
      </c>
      <c r="W245" s="3" t="s">
        <v>706</v>
      </c>
    </row>
    <row r="246" spans="1:23" x14ac:dyDescent="0.45">
      <c r="A246" t="s">
        <v>533</v>
      </c>
      <c r="B246" t="s">
        <v>707</v>
      </c>
      <c r="F246" t="s">
        <v>352</v>
      </c>
      <c r="G246" t="str">
        <f>VLOOKUP(Table5[[#This Row],[letter pair]], A:B, 2,FALSE)</f>
        <v>נאש נישק נשק</v>
      </c>
      <c r="H246">
        <f>IFERROR(VLOOKUP(Table5[[#This Row],[letter pair]],M:O,3,FALSE),0)</f>
        <v>9.5415427655652207E-4</v>
      </c>
      <c r="I246">
        <f>IFERROR(VLOOKUP(Table5[[#This Row],[letter pair]],R:T,3,FALSE),0)</f>
        <v>2.0545703085803396E-3</v>
      </c>
      <c r="J246">
        <f>MAX(Table5[[#This Row],[EDGES]],Table5[[#This Row],[CORNER]])</f>
        <v>2.0545703085803396E-3</v>
      </c>
      <c r="M246" t="s">
        <v>687</v>
      </c>
      <c r="N246">
        <v>734</v>
      </c>
      <c r="O246" s="2">
        <f>Table2[[#This Row],[TIMES]]/$P$1</f>
        <v>1.6998767936710854E-3</v>
      </c>
      <c r="R246" t="s">
        <v>576</v>
      </c>
      <c r="S246">
        <v>1197</v>
      </c>
      <c r="T246">
        <f>Table1[[#This Row],[TIMES]]/$U$1</f>
        <v>1.9690317528988522E-3</v>
      </c>
      <c r="W246" s="4" t="s">
        <v>619</v>
      </c>
    </row>
    <row r="247" spans="1:23" x14ac:dyDescent="0.45">
      <c r="A247" t="s">
        <v>708</v>
      </c>
      <c r="B247" t="s">
        <v>709</v>
      </c>
      <c r="F247" t="s">
        <v>643</v>
      </c>
      <c r="G247" t="str">
        <f>VLOOKUP(Table5[[#This Row],[letter pair]], A:B, 2,FALSE)</f>
        <v>רע ריעף רעל</v>
      </c>
      <c r="H247">
        <f>IFERROR(VLOOKUP(Table5[[#This Row],[letter pair]],M:O,3,FALSE),0)</f>
        <v>1.9360994543719718E-3</v>
      </c>
      <c r="I247">
        <f>IFERROR(VLOOKUP(Table5[[#This Row],[letter pair]],R:T,3,FALSE),0)</f>
        <v>2.0545703085803396E-3</v>
      </c>
      <c r="J247">
        <f>MAX(Table5[[#This Row],[EDGES]],Table5[[#This Row],[CORNER]])</f>
        <v>2.0545703085803396E-3</v>
      </c>
      <c r="M247" t="s">
        <v>441</v>
      </c>
      <c r="N247">
        <v>733</v>
      </c>
      <c r="O247" s="2">
        <f>Table2[[#This Row],[TIMES]]/$P$1</f>
        <v>1.6975608852328415E-3</v>
      </c>
      <c r="R247" t="s">
        <v>1166</v>
      </c>
      <c r="S247">
        <v>1196</v>
      </c>
      <c r="T247">
        <f>Table1[[#This Row],[TIMES]]/$U$1</f>
        <v>1.9673867806742082E-3</v>
      </c>
      <c r="W247" s="3" t="s">
        <v>710</v>
      </c>
    </row>
    <row r="248" spans="1:23" x14ac:dyDescent="0.45">
      <c r="A248" t="s">
        <v>711</v>
      </c>
      <c r="B248" t="s">
        <v>712</v>
      </c>
      <c r="F248" t="s">
        <v>550</v>
      </c>
      <c r="G248" t="str">
        <f>VLOOKUP(Table5[[#This Row],[letter pair]], A:B, 2,FALSE)</f>
        <v>יוכבד יכש (קשר למשהו את השרוכים שלו) יכין</v>
      </c>
      <c r="H248">
        <f>IFERROR(VLOOKUP(Table5[[#This Row],[letter pair]],M:O,3,FALSE),0)</f>
        <v>0</v>
      </c>
      <c r="I248">
        <f>IFERROR(VLOOKUP(Table5[[#This Row],[letter pair]],R:T,3,FALSE),0)</f>
        <v>2.0529253363556956E-3</v>
      </c>
      <c r="J248">
        <f>MAX(Table5[[#This Row],[EDGES]],Table5[[#This Row],[CORNER]])</f>
        <v>2.0529253363556956E-3</v>
      </c>
      <c r="M248" t="s">
        <v>568</v>
      </c>
      <c r="N248">
        <v>733</v>
      </c>
      <c r="O248" s="2">
        <f>Table2[[#This Row],[TIMES]]/$P$1</f>
        <v>1.6975608852328415E-3</v>
      </c>
      <c r="R248" t="s">
        <v>558</v>
      </c>
      <c r="S248">
        <v>1195</v>
      </c>
      <c r="T248">
        <f>Table1[[#This Row],[TIMES]]/$U$1</f>
        <v>1.9657418084495643E-3</v>
      </c>
      <c r="W248" s="4" t="s">
        <v>713</v>
      </c>
    </row>
    <row r="249" spans="1:23" x14ac:dyDescent="0.45">
      <c r="A249" t="s">
        <v>714</v>
      </c>
      <c r="B249" t="s">
        <v>715</v>
      </c>
      <c r="F249" t="s">
        <v>592</v>
      </c>
      <c r="G249" t="str">
        <f>VLOOKUP(Table5[[#This Row],[letter pair]], A:B, 2,FALSE)</f>
        <v>קהת קיהה (הפך לפחות חד) קהווה</v>
      </c>
      <c r="H249">
        <f>IFERROR(VLOOKUP(Table5[[#This Row],[letter pair]],M:O,3,FALSE),0)</f>
        <v>1.6211359067707899E-3</v>
      </c>
      <c r="I249">
        <f>IFERROR(VLOOKUP(Table5[[#This Row],[letter pair]],R:T,3,FALSE),0)</f>
        <v>2.0512803641310516E-3</v>
      </c>
      <c r="J249">
        <f>MAX(Table5[[#This Row],[EDGES]],Table5[[#This Row],[CORNER]])</f>
        <v>2.0512803641310516E-3</v>
      </c>
      <c r="M249" t="s">
        <v>1212</v>
      </c>
      <c r="N249">
        <v>733</v>
      </c>
      <c r="O249" s="2">
        <f>Table2[[#This Row],[TIMES]]/$P$1</f>
        <v>1.6975608852328415E-3</v>
      </c>
      <c r="R249" t="s">
        <v>1192</v>
      </c>
      <c r="S249">
        <v>1195</v>
      </c>
      <c r="T249">
        <f>Table1[[#This Row],[TIMES]]/$U$1</f>
        <v>1.9657418084495643E-3</v>
      </c>
      <c r="W249" s="3" t="s">
        <v>716</v>
      </c>
    </row>
    <row r="250" spans="1:23" x14ac:dyDescent="0.45">
      <c r="A250" t="s">
        <v>713</v>
      </c>
      <c r="B250" t="s">
        <v>717</v>
      </c>
      <c r="F250" t="s">
        <v>268</v>
      </c>
      <c r="G250" t="str">
        <f>VLOOKUP(Table5[[#This Row],[letter pair]], A:B, 2,FALSE)</f>
        <v>דפרין דפק דף</v>
      </c>
      <c r="H250">
        <f>IFERROR(VLOOKUP(Table5[[#This Row],[letter pair]],M:O,3,FALSE),0)</f>
        <v>1.9036767362365561E-3</v>
      </c>
      <c r="I250">
        <f>IFERROR(VLOOKUP(Table5[[#This Row],[letter pair]],R:T,3,FALSE),0)</f>
        <v>2.0512803641310516E-3</v>
      </c>
      <c r="J250">
        <f>MAX(Table5[[#This Row],[EDGES]],Table5[[#This Row],[CORNER]])</f>
        <v>2.0512803641310516E-3</v>
      </c>
      <c r="M250" t="s">
        <v>442</v>
      </c>
      <c r="N250">
        <v>731</v>
      </c>
      <c r="O250" s="2">
        <f>Table2[[#This Row],[TIMES]]/$P$1</f>
        <v>1.6929290683563535E-3</v>
      </c>
      <c r="R250" t="s">
        <v>667</v>
      </c>
      <c r="S250">
        <v>1194</v>
      </c>
      <c r="T250">
        <f>Table1[[#This Row],[TIMES]]/$U$1</f>
        <v>1.9640968362249203E-3</v>
      </c>
      <c r="W250" s="4" t="s">
        <v>719</v>
      </c>
    </row>
    <row r="251" spans="1:23" x14ac:dyDescent="0.45">
      <c r="A251" t="s">
        <v>395</v>
      </c>
      <c r="B251" t="s">
        <v>720</v>
      </c>
      <c r="F251" t="s">
        <v>315</v>
      </c>
      <c r="G251" t="str">
        <f>VLOOKUP(Table5[[#This Row],[letter pair]], A:B, 2,FALSE)</f>
        <v>הילי הלביש הל</v>
      </c>
      <c r="H251">
        <f>IFERROR(VLOOKUP(Table5[[#This Row],[letter pair]],M:O,3,FALSE),0)</f>
        <v>1.5539745620617143E-3</v>
      </c>
      <c r="I251">
        <f>IFERROR(VLOOKUP(Table5[[#This Row],[letter pair]],R:T,3,FALSE),0)</f>
        <v>2.0496353919064077E-3</v>
      </c>
      <c r="J251">
        <f>MAX(Table5[[#This Row],[EDGES]],Table5[[#This Row],[CORNER]])</f>
        <v>2.0496353919064077E-3</v>
      </c>
      <c r="M251" t="s">
        <v>1076</v>
      </c>
      <c r="N251">
        <v>730</v>
      </c>
      <c r="O251" s="2">
        <f>Table2[[#This Row],[TIMES]]/$P$1</f>
        <v>1.6906131599181095E-3</v>
      </c>
      <c r="R251" t="s">
        <v>399</v>
      </c>
      <c r="S251">
        <v>1194</v>
      </c>
      <c r="T251">
        <f>Table1[[#This Row],[TIMES]]/$U$1</f>
        <v>1.9640968362249203E-3</v>
      </c>
      <c r="W251" s="3" t="s">
        <v>722</v>
      </c>
    </row>
    <row r="252" spans="1:23" x14ac:dyDescent="0.45">
      <c r="A252" t="s">
        <v>106</v>
      </c>
      <c r="B252" t="s">
        <v>723</v>
      </c>
      <c r="F252" t="s">
        <v>393</v>
      </c>
      <c r="G252" t="str">
        <f>VLOOKUP(Table5[[#This Row],[letter pair]], A:B, 2,FALSE)</f>
        <v>סיסו סיסם (סיסמא של משהו) סוס</v>
      </c>
      <c r="H252">
        <f>IFERROR(VLOOKUP(Table5[[#This Row],[letter pair]],M:O,3,FALSE),0)</f>
        <v>2.0495789678459274E-3</v>
      </c>
      <c r="I252">
        <f>IFERROR(VLOOKUP(Table5[[#This Row],[letter pair]],R:T,3,FALSE),0)</f>
        <v>0</v>
      </c>
      <c r="J252">
        <f>MAX(Table5[[#This Row],[EDGES]],Table5[[#This Row],[CORNER]])</f>
        <v>2.0495789678459274E-3</v>
      </c>
      <c r="M252" t="s">
        <v>683</v>
      </c>
      <c r="N252">
        <v>729</v>
      </c>
      <c r="O252" s="2">
        <f>Table2[[#This Row],[TIMES]]/$P$1</f>
        <v>1.6882972514798654E-3</v>
      </c>
      <c r="R252" t="s">
        <v>657</v>
      </c>
      <c r="S252">
        <v>1194</v>
      </c>
      <c r="T252">
        <f>Table1[[#This Row],[TIMES]]/$U$1</f>
        <v>1.9640968362249203E-3</v>
      </c>
      <c r="W252" s="4" t="s">
        <v>724</v>
      </c>
    </row>
    <row r="253" spans="1:23" x14ac:dyDescent="0.45">
      <c r="A253" t="s">
        <v>516</v>
      </c>
      <c r="B253" t="s">
        <v>725</v>
      </c>
      <c r="F253" t="s">
        <v>646</v>
      </c>
      <c r="G253" t="str">
        <f>VLOOKUP(Table5[[#This Row],[letter pair]], A:B, 2,FALSE)</f>
        <v>עהד עהרה (ניאף בערבית) עהד (חוזה בערבית)</v>
      </c>
      <c r="H253">
        <f>IFERROR(VLOOKUP(Table5[[#This Row],[letter pair]],M:O,3,FALSE),0)</f>
        <v>1.5007086679821027E-3</v>
      </c>
      <c r="I253">
        <f>IFERROR(VLOOKUP(Table5[[#This Row],[letter pair]],R:T,3,FALSE),0)</f>
        <v>2.0479904196817637E-3</v>
      </c>
      <c r="J253">
        <f>MAX(Table5[[#This Row],[EDGES]],Table5[[#This Row],[CORNER]])</f>
        <v>2.0479904196817637E-3</v>
      </c>
      <c r="M253" t="s">
        <v>541</v>
      </c>
      <c r="N253">
        <v>729</v>
      </c>
      <c r="O253" s="2">
        <f>Table2[[#This Row],[TIMES]]/$P$1</f>
        <v>1.6882972514798654E-3</v>
      </c>
      <c r="R253" t="s">
        <v>485</v>
      </c>
      <c r="S253">
        <v>1191</v>
      </c>
      <c r="T253">
        <f>Table1[[#This Row],[TIMES]]/$U$1</f>
        <v>1.9591619195509884E-3</v>
      </c>
      <c r="W253" s="3" t="s">
        <v>726</v>
      </c>
    </row>
    <row r="254" spans="1:23" x14ac:dyDescent="0.45">
      <c r="A254" t="s">
        <v>366</v>
      </c>
      <c r="B254" t="s">
        <v>727</v>
      </c>
      <c r="F254" t="s">
        <v>568</v>
      </c>
      <c r="G254" t="str">
        <f>VLOOKUP(Table5[[#This Row],[letter pair]], A:B, 2,FALSE)</f>
        <v>סליפק סילק סלע</v>
      </c>
      <c r="H254">
        <f>IFERROR(VLOOKUP(Table5[[#This Row],[letter pair]],M:O,3,FALSE),0)</f>
        <v>1.6975608852328415E-3</v>
      </c>
      <c r="I254">
        <f>IFERROR(VLOOKUP(Table5[[#This Row],[letter pair]],R:T,3,FALSE),0)</f>
        <v>2.0463454474571197E-3</v>
      </c>
      <c r="J254">
        <f>MAX(Table5[[#This Row],[EDGES]],Table5[[#This Row],[CORNER]])</f>
        <v>2.0463454474571197E-3</v>
      </c>
      <c r="M254" t="s">
        <v>771</v>
      </c>
      <c r="N254">
        <v>729</v>
      </c>
      <c r="O254" s="2">
        <f>Table2[[#This Row],[TIMES]]/$P$1</f>
        <v>1.6882972514798654E-3</v>
      </c>
      <c r="R254" t="s">
        <v>510</v>
      </c>
      <c r="S254">
        <v>1190</v>
      </c>
      <c r="T254">
        <f>Table1[[#This Row],[TIMES]]/$U$1</f>
        <v>1.9575169473263444E-3</v>
      </c>
      <c r="W254" s="4" t="s">
        <v>728</v>
      </c>
    </row>
    <row r="255" spans="1:23" x14ac:dyDescent="0.45">
      <c r="A255" t="s">
        <v>588</v>
      </c>
      <c r="B255" t="s">
        <v>729</v>
      </c>
      <c r="F255" t="s">
        <v>671</v>
      </c>
      <c r="G255" t="str">
        <f>VLOOKUP(Table5[[#This Row],[letter pair]], A:B, 2,FALSE)</f>
        <v>ים יימים ים</v>
      </c>
      <c r="H255">
        <f>IFERROR(VLOOKUP(Table5[[#This Row],[letter pair]],M:O,3,FALSE),0)</f>
        <v>0</v>
      </c>
      <c r="I255">
        <f>IFERROR(VLOOKUP(Table5[[#This Row],[letter pair]],R:T,3,FALSE),0)</f>
        <v>2.0463454474571197E-3</v>
      </c>
      <c r="J255">
        <f>MAX(Table5[[#This Row],[EDGES]],Table5[[#This Row],[CORNER]])</f>
        <v>2.0463454474571197E-3</v>
      </c>
      <c r="M255" t="s">
        <v>1142</v>
      </c>
      <c r="N255">
        <v>729</v>
      </c>
      <c r="O255" s="2">
        <f>Table2[[#This Row],[TIMES]]/$P$1</f>
        <v>1.6882972514798654E-3</v>
      </c>
      <c r="R255" t="s">
        <v>439</v>
      </c>
      <c r="S255">
        <v>1186</v>
      </c>
      <c r="T255">
        <f>Table1[[#This Row],[TIMES]]/$U$1</f>
        <v>1.9509370584277685E-3</v>
      </c>
      <c r="W255" s="3" t="s">
        <v>669</v>
      </c>
    </row>
    <row r="256" spans="1:23" x14ac:dyDescent="0.45">
      <c r="A256" t="s">
        <v>623</v>
      </c>
      <c r="B256" t="s">
        <v>731</v>
      </c>
      <c r="F256" t="s">
        <v>627</v>
      </c>
      <c r="G256" t="str">
        <f>VLOOKUP(Table5[[#This Row],[letter pair]], A:B, 2,FALSE)</f>
        <v>צותי (מישהי שלבושה חשוף ולועסת מסטיק) ציתר (הכניס למשהו צינור) צתר (קערת מרק צהוב )</v>
      </c>
      <c r="H256">
        <f>IFERROR(VLOOKUP(Table5[[#This Row],[letter pair]],M:O,3,FALSE),0)</f>
        <v>1.1510064938072609E-3</v>
      </c>
      <c r="I256">
        <f>IFERROR(VLOOKUP(Table5[[#This Row],[letter pair]],R:T,3,FALSE),0)</f>
        <v>2.0447004752324758E-3</v>
      </c>
      <c r="J256">
        <f>MAX(Table5[[#This Row],[EDGES]],Table5[[#This Row],[CORNER]])</f>
        <v>2.0447004752324758E-3</v>
      </c>
      <c r="M256" t="s">
        <v>257</v>
      </c>
      <c r="N256">
        <v>729</v>
      </c>
      <c r="O256" s="2">
        <f>Table2[[#This Row],[TIMES]]/$P$1</f>
        <v>1.6882972514798654E-3</v>
      </c>
      <c r="R256" t="s">
        <v>421</v>
      </c>
      <c r="S256">
        <v>1184</v>
      </c>
      <c r="T256">
        <f>Table1[[#This Row],[TIMES]]/$U$1</f>
        <v>1.9476471139784806E-3</v>
      </c>
      <c r="W256" s="4" t="s">
        <v>445</v>
      </c>
    </row>
    <row r="257" spans="1:23" x14ac:dyDescent="0.45">
      <c r="A257" t="s">
        <v>732</v>
      </c>
      <c r="B257" t="s">
        <v>733</v>
      </c>
      <c r="F257" t="s">
        <v>694</v>
      </c>
      <c r="G257" t="str">
        <f>VLOOKUP(Table5[[#This Row],[letter pair]], A:B, 2,FALSE)</f>
        <v>נוויל ניווט נוויות (משפחת צדפות)</v>
      </c>
      <c r="H257">
        <f>IFERROR(VLOOKUP(Table5[[#This Row],[letter pair]],M:O,3,FALSE),0)</f>
        <v>8.8236111497095855E-4</v>
      </c>
      <c r="I257">
        <f>IFERROR(VLOOKUP(Table5[[#This Row],[letter pair]],R:T,3,FALSE),0)</f>
        <v>2.0447004752324758E-3</v>
      </c>
      <c r="J257">
        <f>MAX(Table5[[#This Row],[EDGES]],Table5[[#This Row],[CORNER]])</f>
        <v>2.0447004752324758E-3</v>
      </c>
      <c r="M257" t="s">
        <v>514</v>
      </c>
      <c r="N257">
        <v>728</v>
      </c>
      <c r="O257" s="2">
        <f>Table2[[#This Row],[TIMES]]/$P$1</f>
        <v>1.6859813430416216E-3</v>
      </c>
      <c r="R257" t="s">
        <v>495</v>
      </c>
      <c r="S257">
        <v>1182</v>
      </c>
      <c r="T257">
        <f>Table1[[#This Row],[TIMES]]/$U$1</f>
        <v>1.9443571695291924E-3</v>
      </c>
      <c r="W257" s="3" t="s">
        <v>734</v>
      </c>
    </row>
    <row r="258" spans="1:23" x14ac:dyDescent="0.45">
      <c r="A258" t="s">
        <v>447</v>
      </c>
      <c r="B258" t="s">
        <v>735</v>
      </c>
      <c r="F258" t="s">
        <v>1214</v>
      </c>
      <c r="G258" t="str">
        <f>VLOOKUP(Table5[[#This Row],[letter pair]], A:B, 2,FALSE)</f>
        <v>ג'ופרי ג'יפה (הכניס למייבש) ג'יפ</v>
      </c>
      <c r="H258">
        <f>IFERROR(VLOOKUP(Table5[[#This Row],[letter pair]],M:O,3,FALSE),0)</f>
        <v>1.8550426590334325E-3</v>
      </c>
      <c r="I258">
        <f>IFERROR(VLOOKUP(Table5[[#This Row],[letter pair]],R:T,3,FALSE),0)</f>
        <v>2.0447004752324758E-3</v>
      </c>
      <c r="J258">
        <f>MAX(Table5[[#This Row],[EDGES]],Table5[[#This Row],[CORNER]])</f>
        <v>2.0447004752324758E-3</v>
      </c>
      <c r="M258" t="s">
        <v>1216</v>
      </c>
      <c r="N258">
        <v>727</v>
      </c>
      <c r="O258" s="2">
        <f>Table2[[#This Row],[TIMES]]/$P$1</f>
        <v>1.6836654346033776E-3</v>
      </c>
      <c r="R258" t="s">
        <v>769</v>
      </c>
      <c r="S258">
        <v>1182</v>
      </c>
      <c r="T258">
        <f>Table1[[#This Row],[TIMES]]/$U$1</f>
        <v>1.9443571695291924E-3</v>
      </c>
      <c r="W258" s="4" t="s">
        <v>737</v>
      </c>
    </row>
    <row r="259" spans="1:23" x14ac:dyDescent="0.45">
      <c r="A259" t="s">
        <v>685</v>
      </c>
      <c r="B259" t="s">
        <v>738</v>
      </c>
      <c r="F259" t="s">
        <v>389</v>
      </c>
      <c r="G259" t="str">
        <f>VLOOKUP(Table5[[#This Row],[letter pair]], A:B, 2,FALSE)</f>
        <v>סיימון סייד סיב</v>
      </c>
      <c r="H259">
        <f>IFERROR(VLOOKUP(Table5[[#This Row],[letter pair]],M:O,3,FALSE),0)</f>
        <v>0</v>
      </c>
      <c r="I259">
        <f>IFERROR(VLOOKUP(Table5[[#This Row],[letter pair]],R:T,3,FALSE),0)</f>
        <v>2.0430555030078318E-3</v>
      </c>
      <c r="J259">
        <f>MAX(Table5[[#This Row],[EDGES]],Table5[[#This Row],[CORNER]])</f>
        <v>2.0430555030078318E-3</v>
      </c>
      <c r="M259" t="s">
        <v>533</v>
      </c>
      <c r="N259">
        <v>727</v>
      </c>
      <c r="O259" s="2">
        <f>Table2[[#This Row],[TIMES]]/$P$1</f>
        <v>1.6836654346033776E-3</v>
      </c>
      <c r="R259" t="s">
        <v>597</v>
      </c>
      <c r="S259">
        <v>1181</v>
      </c>
      <c r="T259">
        <f>Table1[[#This Row],[TIMES]]/$U$1</f>
        <v>1.9427121973045484E-3</v>
      </c>
      <c r="W259" s="3" t="s">
        <v>442</v>
      </c>
    </row>
    <row r="260" spans="1:23" x14ac:dyDescent="0.45">
      <c r="A260" t="s">
        <v>605</v>
      </c>
      <c r="B260" t="s">
        <v>739</v>
      </c>
      <c r="F260" t="s">
        <v>545</v>
      </c>
      <c r="G260" t="str">
        <f>VLOOKUP(Table5[[#This Row],[letter pair]], A:B, 2,FALSE)</f>
        <v>למאר (אודום) לימד למה</v>
      </c>
      <c r="H260">
        <f>IFERROR(VLOOKUP(Table5[[#This Row],[letter pair]],M:O,3,FALSE),0)</f>
        <v>0</v>
      </c>
      <c r="I260">
        <f>IFERROR(VLOOKUP(Table5[[#This Row],[letter pair]],R:T,3,FALSE),0)</f>
        <v>2.0414105307831878E-3</v>
      </c>
      <c r="J260">
        <f>MAX(Table5[[#This Row],[EDGES]],Table5[[#This Row],[CORNER]])</f>
        <v>2.0414105307831878E-3</v>
      </c>
      <c r="M260" t="s">
        <v>364</v>
      </c>
      <c r="N260">
        <v>727</v>
      </c>
      <c r="O260" s="2">
        <f>Table2[[#This Row],[TIMES]]/$P$1</f>
        <v>1.6836654346033776E-3</v>
      </c>
      <c r="R260" t="s">
        <v>494</v>
      </c>
      <c r="S260">
        <v>1181</v>
      </c>
      <c r="T260">
        <f>Table1[[#This Row],[TIMES]]/$U$1</f>
        <v>1.9427121973045484E-3</v>
      </c>
      <c r="W260" s="4" t="s">
        <v>364</v>
      </c>
    </row>
    <row r="261" spans="1:23" x14ac:dyDescent="0.45">
      <c r="A261" t="s">
        <v>741</v>
      </c>
      <c r="B261" t="s">
        <v>742</v>
      </c>
      <c r="F261" t="s">
        <v>504</v>
      </c>
      <c r="G261" t="str">
        <f>VLOOKUP(Table5[[#This Row],[letter pair]], A:B, 2,FALSE)</f>
        <v>רפאל ריפא רפסודה</v>
      </c>
      <c r="H261">
        <f>IFERROR(VLOOKUP(Table5[[#This Row],[letter pair]],M:O,3,FALSE),0)</f>
        <v>1.787881314324357E-3</v>
      </c>
      <c r="I261">
        <f>IFERROR(VLOOKUP(Table5[[#This Row],[letter pair]],R:T,3,FALSE),0)</f>
        <v>2.0414105307831878E-3</v>
      </c>
      <c r="J261">
        <f>MAX(Table5[[#This Row],[EDGES]],Table5[[#This Row],[CORNER]])</f>
        <v>2.0414105307831878E-3</v>
      </c>
      <c r="M261" t="s">
        <v>410</v>
      </c>
      <c r="N261">
        <v>727</v>
      </c>
      <c r="O261" s="2">
        <f>Table2[[#This Row],[TIMES]]/$P$1</f>
        <v>1.6836654346033776E-3</v>
      </c>
      <c r="R261" t="s">
        <v>263</v>
      </c>
      <c r="S261">
        <v>1181</v>
      </c>
      <c r="T261">
        <f>Table1[[#This Row],[TIMES]]/$U$1</f>
        <v>1.9427121973045484E-3</v>
      </c>
      <c r="W261" s="3" t="s">
        <v>743</v>
      </c>
    </row>
    <row r="262" spans="1:23" x14ac:dyDescent="0.45">
      <c r="A262" t="s">
        <v>744</v>
      </c>
      <c r="B262" t="s">
        <v>745</v>
      </c>
      <c r="F262" t="s">
        <v>466</v>
      </c>
      <c r="G262" t="str">
        <f>VLOOKUP(Table5[[#This Row],[letter pair]], A:B, 2,FALSE)</f>
        <v>צמרתון צמצם צמיג</v>
      </c>
      <c r="H262">
        <f>IFERROR(VLOOKUP(Table5[[#This Row],[letter pair]],M:O,3,FALSE),0)</f>
        <v>0</v>
      </c>
      <c r="I262">
        <f>IFERROR(VLOOKUP(Table5[[#This Row],[letter pair]],R:T,3,FALSE),0)</f>
        <v>2.0397655585585438E-3</v>
      </c>
      <c r="J262">
        <f>MAX(Table5[[#This Row],[EDGES]],Table5[[#This Row],[CORNER]])</f>
        <v>2.0397655585585438E-3</v>
      </c>
      <c r="M262" t="s">
        <v>695</v>
      </c>
      <c r="N262">
        <v>726</v>
      </c>
      <c r="O262" s="2">
        <f>Table2[[#This Row],[TIMES]]/$P$1</f>
        <v>1.6813495261651335E-3</v>
      </c>
      <c r="R262" t="s">
        <v>613</v>
      </c>
      <c r="S262">
        <v>1180</v>
      </c>
      <c r="T262">
        <f>Table1[[#This Row],[TIMES]]/$U$1</f>
        <v>1.9410672250799045E-3</v>
      </c>
      <c r="W262" s="4" t="s">
        <v>746</v>
      </c>
    </row>
    <row r="263" spans="1:23" x14ac:dyDescent="0.45">
      <c r="A263" t="s">
        <v>747</v>
      </c>
      <c r="B263" t="s">
        <v>748</v>
      </c>
      <c r="F263" t="s">
        <v>489</v>
      </c>
      <c r="G263" t="str">
        <f>VLOOKUP(Table5[[#This Row],[letter pair]], A:B, 2,FALSE)</f>
        <v>זשמן (ספסר) זישם (מרח מישהו בדיאודורנט) זש (תבנית של קרח עם נענע)</v>
      </c>
      <c r="H263">
        <f>IFERROR(VLOOKUP(Table5[[#This Row],[letter pair]],M:O,3,FALSE),0)</f>
        <v>1.440495048587759E-3</v>
      </c>
      <c r="I263">
        <f>IFERROR(VLOOKUP(Table5[[#This Row],[letter pair]],R:T,3,FALSE),0)</f>
        <v>2.0364756141092559E-3</v>
      </c>
      <c r="J263">
        <f>MAX(Table5[[#This Row],[EDGES]],Table5[[#This Row],[CORNER]])</f>
        <v>2.0364756141092559E-3</v>
      </c>
      <c r="M263" t="s">
        <v>525</v>
      </c>
      <c r="N263">
        <v>726</v>
      </c>
      <c r="O263" s="2">
        <f>Table2[[#This Row],[TIMES]]/$P$1</f>
        <v>1.6813495261651335E-3</v>
      </c>
      <c r="R263" t="s">
        <v>583</v>
      </c>
      <c r="S263">
        <v>1179</v>
      </c>
      <c r="T263">
        <f>Table1[[#This Row],[TIMES]]/$U$1</f>
        <v>1.9394222528552605E-3</v>
      </c>
      <c r="W263" s="3" t="s">
        <v>238</v>
      </c>
    </row>
    <row r="264" spans="1:23" x14ac:dyDescent="0.45">
      <c r="A264" t="s">
        <v>750</v>
      </c>
      <c r="B264" t="s">
        <v>751</v>
      </c>
      <c r="F264" t="s">
        <v>1220</v>
      </c>
      <c r="G264" t="str">
        <f>VLOOKUP(Table5[[#This Row],[letter pair]], A:B, 2,FALSE)</f>
        <v>ג'ורדן ג'רדן (עשה צורת ג'ורדן) ג'ריקן</v>
      </c>
      <c r="H264">
        <f>IFERROR(VLOOKUP(Table5[[#This Row],[letter pair]],M:O,3,FALSE),0)</f>
        <v>1.5725018295676663E-3</v>
      </c>
      <c r="I264">
        <f>IFERROR(VLOOKUP(Table5[[#This Row],[letter pair]],R:T,3,FALSE),0)</f>
        <v>2.0364756141092559E-3</v>
      </c>
      <c r="J264">
        <f>MAX(Table5[[#This Row],[EDGES]],Table5[[#This Row],[CORNER]])</f>
        <v>2.0364756141092559E-3</v>
      </c>
      <c r="M264" t="s">
        <v>598</v>
      </c>
      <c r="N264">
        <v>725</v>
      </c>
      <c r="O264" s="2">
        <f>Table2[[#This Row],[TIMES]]/$P$1</f>
        <v>1.6790336177268895E-3</v>
      </c>
      <c r="R264" t="s">
        <v>478</v>
      </c>
      <c r="S264">
        <v>1179</v>
      </c>
      <c r="T264">
        <f>Table1[[#This Row],[TIMES]]/$U$1</f>
        <v>1.9394222528552605E-3</v>
      </c>
      <c r="W264" s="4" t="s">
        <v>752</v>
      </c>
    </row>
    <row r="265" spans="1:23" x14ac:dyDescent="0.45">
      <c r="A265" t="s">
        <v>753</v>
      </c>
      <c r="B265" t="s">
        <v>754</v>
      </c>
      <c r="F265" t="s">
        <v>491</v>
      </c>
      <c r="G265" t="str">
        <f>VLOOKUP(Table5[[#This Row],[letter pair]], A:B, 2,FALSE)</f>
        <v>נעם ניער נער</v>
      </c>
      <c r="H265">
        <f>IFERROR(VLOOKUP(Table5[[#This Row],[letter pair]],M:O,3,FALSE),0)</f>
        <v>2.0078926159575357E-3</v>
      </c>
      <c r="I265">
        <f>IFERROR(VLOOKUP(Table5[[#This Row],[letter pair]],R:T,3,FALSE),0)</f>
        <v>2.0348306418846119E-3</v>
      </c>
      <c r="J265">
        <f>MAX(Table5[[#This Row],[EDGES]],Table5[[#This Row],[CORNER]])</f>
        <v>2.0348306418846119E-3</v>
      </c>
      <c r="M265" t="s">
        <v>603</v>
      </c>
      <c r="N265">
        <v>725</v>
      </c>
      <c r="O265" s="2">
        <f>Table2[[#This Row],[TIMES]]/$P$1</f>
        <v>1.6790336177268895E-3</v>
      </c>
      <c r="R265" t="s">
        <v>708</v>
      </c>
      <c r="S265">
        <v>1178</v>
      </c>
      <c r="T265">
        <f>Table1[[#This Row],[TIMES]]/$U$1</f>
        <v>1.9377772806306165E-3</v>
      </c>
      <c r="W265" s="3" t="s">
        <v>687</v>
      </c>
    </row>
    <row r="266" spans="1:23" x14ac:dyDescent="0.45">
      <c r="A266" t="s">
        <v>168</v>
      </c>
      <c r="B266" t="s">
        <v>755</v>
      </c>
      <c r="F266" t="s">
        <v>482</v>
      </c>
      <c r="G266" t="str">
        <f>VLOOKUP(Table5[[#This Row],[letter pair]], A:B, 2,FALSE)</f>
        <v>חועי (איש עסקים מהודר) חיעם (שם משהן בתוך מיחם) חעיל (חולצה של התנועה הקיבוצית</v>
      </c>
      <c r="H266">
        <f>IFERROR(VLOOKUP(Table5[[#This Row],[letter pair]],M:O,3,FALSE),0)</f>
        <v>1.8457790252804564E-3</v>
      </c>
      <c r="I266">
        <f>IFERROR(VLOOKUP(Table5[[#This Row],[letter pair]],R:T,3,FALSE),0)</f>
        <v>2.0348306418846119E-3</v>
      </c>
      <c r="J266">
        <f>MAX(Table5[[#This Row],[EDGES]],Table5[[#This Row],[CORNER]])</f>
        <v>2.0348306418846119E-3</v>
      </c>
      <c r="M266" t="s">
        <v>543</v>
      </c>
      <c r="N266">
        <v>724</v>
      </c>
      <c r="O266" s="2">
        <f>Table2[[#This Row],[TIMES]]/$P$1</f>
        <v>1.6767177092886455E-3</v>
      </c>
      <c r="R266" t="s">
        <v>778</v>
      </c>
      <c r="S266">
        <v>1177</v>
      </c>
      <c r="T266">
        <f>Table1[[#This Row],[TIMES]]/$U$1</f>
        <v>1.9361323084059725E-3</v>
      </c>
      <c r="W266" s="4" t="s">
        <v>756</v>
      </c>
    </row>
    <row r="267" spans="1:23" x14ac:dyDescent="0.45">
      <c r="A267" t="s">
        <v>31</v>
      </c>
      <c r="B267" t="s">
        <v>757</v>
      </c>
      <c r="F267" t="s">
        <v>407</v>
      </c>
      <c r="G267" t="str">
        <f>VLOOKUP(Table5[[#This Row],[letter pair]], A:B, 2,FALSE)</f>
        <v>ופיו (אופה עוגות שמנמן עם כוגה ביד) ויפר (שם ביפרים) ופל</v>
      </c>
      <c r="H267">
        <f>IFERROR(VLOOKUP(Table5[[#This Row],[letter pair]],M:O,3,FALSE),0)</f>
        <v>1.8596744759099204E-3</v>
      </c>
      <c r="I267">
        <f>IFERROR(VLOOKUP(Table5[[#This Row],[letter pair]],R:T,3,FALSE),0)</f>
        <v>2.033185669659968E-3</v>
      </c>
      <c r="J267">
        <f>MAX(Table5[[#This Row],[EDGES]],Table5[[#This Row],[CORNER]])</f>
        <v>2.033185669659968E-3</v>
      </c>
      <c r="M267" t="s">
        <v>614</v>
      </c>
      <c r="N267">
        <v>724</v>
      </c>
      <c r="O267" s="2">
        <f>Table2[[#This Row],[TIMES]]/$P$1</f>
        <v>1.6767177092886455E-3</v>
      </c>
      <c r="R267" t="s">
        <v>1148</v>
      </c>
      <c r="S267">
        <v>1177</v>
      </c>
      <c r="T267">
        <f>Table1[[#This Row],[TIMES]]/$U$1</f>
        <v>1.9361323084059725E-3</v>
      </c>
      <c r="W267" s="3" t="s">
        <v>662</v>
      </c>
    </row>
    <row r="268" spans="1:23" x14ac:dyDescent="0.45">
      <c r="A268" t="s">
        <v>758</v>
      </c>
      <c r="B268" t="s">
        <v>759</v>
      </c>
      <c r="F268" t="s">
        <v>442</v>
      </c>
      <c r="G268" t="str">
        <f>VLOOKUP(Table5[[#This Row],[letter pair]], A:B, 2,FALSE)</f>
        <v>זהבי זיהה זהב</v>
      </c>
      <c r="H268">
        <f>IFERROR(VLOOKUP(Table5[[#This Row],[letter pair]],M:O,3,FALSE),0)</f>
        <v>1.6929290683563535E-3</v>
      </c>
      <c r="I268">
        <f>IFERROR(VLOOKUP(Table5[[#This Row],[letter pair]],R:T,3,FALSE),0)</f>
        <v>2.031540697435324E-3</v>
      </c>
      <c r="J268">
        <f>MAX(Table5[[#This Row],[EDGES]],Table5[[#This Row],[CORNER]])</f>
        <v>2.031540697435324E-3</v>
      </c>
      <c r="M268" t="s">
        <v>667</v>
      </c>
      <c r="N268">
        <v>723</v>
      </c>
      <c r="O268" s="2">
        <f>Table2[[#This Row],[TIMES]]/$P$1</f>
        <v>1.6744018008504017E-3</v>
      </c>
      <c r="R268" t="s">
        <v>469</v>
      </c>
      <c r="S268">
        <v>1175</v>
      </c>
      <c r="T268">
        <f>Table1[[#This Row],[TIMES]]/$U$1</f>
        <v>1.9328423639566846E-3</v>
      </c>
      <c r="W268" s="4" t="s">
        <v>761</v>
      </c>
    </row>
    <row r="269" spans="1:23" x14ac:dyDescent="0.45">
      <c r="A269" t="s">
        <v>267</v>
      </c>
      <c r="B269" t="s">
        <v>762</v>
      </c>
      <c r="F269" t="s">
        <v>541</v>
      </c>
      <c r="G269" t="str">
        <f>VLOOKUP(Table5[[#This Row],[letter pair]], A:B, 2,FALSE)</f>
        <v>להב להטט להביור</v>
      </c>
      <c r="H269">
        <f>IFERROR(VLOOKUP(Table5[[#This Row],[letter pair]],M:O,3,FALSE),0)</f>
        <v>1.6882972514798654E-3</v>
      </c>
      <c r="I269">
        <f>IFERROR(VLOOKUP(Table5[[#This Row],[letter pair]],R:T,3,FALSE),0)</f>
        <v>2.031540697435324E-3</v>
      </c>
      <c r="J269">
        <f>MAX(Table5[[#This Row],[EDGES]],Table5[[#This Row],[CORNER]])</f>
        <v>2.031540697435324E-3</v>
      </c>
      <c r="M269" t="s">
        <v>483</v>
      </c>
      <c r="N269">
        <v>723</v>
      </c>
      <c r="O269" s="2">
        <f>Table2[[#This Row],[TIMES]]/$P$1</f>
        <v>1.6744018008504017E-3</v>
      </c>
      <c r="R269" t="s">
        <v>65</v>
      </c>
      <c r="S269">
        <v>1174</v>
      </c>
      <c r="T269">
        <f>Table1[[#This Row],[TIMES]]/$U$1</f>
        <v>1.9311973917320406E-3</v>
      </c>
      <c r="W269" s="3" t="s">
        <v>764</v>
      </c>
    </row>
    <row r="270" spans="1:23" x14ac:dyDescent="0.45">
      <c r="A270" t="s">
        <v>541</v>
      </c>
      <c r="B270" t="s">
        <v>765</v>
      </c>
      <c r="F270" t="s">
        <v>1212</v>
      </c>
      <c r="G270" t="str">
        <f>VLOOKUP(Table5[[#This Row],[letter pair]], A:B, 2,FALSE)</f>
        <v>ג'עפר ג'יען (שלח מכתב בערבית ושם בתוכו את הדבר) ג'עם (בקבוק בירה של חברת ג'עם)</v>
      </c>
      <c r="H270">
        <f>IFERROR(VLOOKUP(Table5[[#This Row],[letter pair]],M:O,3,FALSE),0)</f>
        <v>1.6975608852328415E-3</v>
      </c>
      <c r="I270">
        <f>IFERROR(VLOOKUP(Table5[[#This Row],[letter pair]],R:T,3,FALSE),0)</f>
        <v>2.031540697435324E-3</v>
      </c>
      <c r="J270">
        <f>MAX(Table5[[#This Row],[EDGES]],Table5[[#This Row],[CORNER]])</f>
        <v>2.031540697435324E-3</v>
      </c>
      <c r="M270" t="s">
        <v>798</v>
      </c>
      <c r="N270">
        <v>720</v>
      </c>
      <c r="O270" s="2">
        <f>Table2[[#This Row],[TIMES]]/$P$1</f>
        <v>1.6674540755356696E-3</v>
      </c>
      <c r="R270" t="s">
        <v>623</v>
      </c>
      <c r="S270">
        <v>1174</v>
      </c>
      <c r="T270">
        <f>Table1[[#This Row],[TIMES]]/$U$1</f>
        <v>1.9311973917320406E-3</v>
      </c>
      <c r="W270" s="4" t="s">
        <v>579</v>
      </c>
    </row>
    <row r="271" spans="1:23" x14ac:dyDescent="0.45">
      <c r="A271" t="s">
        <v>539</v>
      </c>
      <c r="B271" t="s">
        <v>767</v>
      </c>
      <c r="F271" t="s">
        <v>572</v>
      </c>
      <c r="G271" t="str">
        <f>VLOOKUP(Table5[[#This Row],[letter pair]], A:B, 2,FALSE)</f>
        <v>סהרורי סיהר (שם שמיכה על משהו) סהר</v>
      </c>
      <c r="H271">
        <f>IFERROR(VLOOKUP(Table5[[#This Row],[letter pair]],M:O,3,FALSE),0)</f>
        <v>1.6558745333444497E-3</v>
      </c>
      <c r="I271">
        <f>IFERROR(VLOOKUP(Table5[[#This Row],[letter pair]],R:T,3,FALSE),0)</f>
        <v>2.028250752986036E-3</v>
      </c>
      <c r="J271">
        <f>MAX(Table5[[#This Row],[EDGES]],Table5[[#This Row],[CORNER]])</f>
        <v>2.028250752986036E-3</v>
      </c>
      <c r="M271" t="s">
        <v>688</v>
      </c>
      <c r="N271">
        <v>720</v>
      </c>
      <c r="O271" s="2">
        <f>Table2[[#This Row],[TIMES]]/$P$1</f>
        <v>1.6674540755356696E-3</v>
      </c>
      <c r="R271" t="s">
        <v>781</v>
      </c>
      <c r="S271">
        <v>1173</v>
      </c>
      <c r="T271">
        <f>Table1[[#This Row],[TIMES]]/$U$1</f>
        <v>1.9295524195073967E-3</v>
      </c>
      <c r="W271" s="5" t="s">
        <v>16</v>
      </c>
    </row>
    <row r="272" spans="1:23" x14ac:dyDescent="0.45">
      <c r="A272" t="s">
        <v>34</v>
      </c>
      <c r="B272" t="s">
        <v>768</v>
      </c>
      <c r="F272" t="s">
        <v>258</v>
      </c>
      <c r="G272" t="str">
        <f>VLOOKUP(Table5[[#This Row],[letter pair]], A:B, 2,FALSE)</f>
        <v>דמי דמע דם</v>
      </c>
      <c r="H272">
        <f>IFERROR(VLOOKUP(Table5[[#This Row],[letter pair]],M:O,3,FALSE),0)</f>
        <v>0</v>
      </c>
      <c r="I272">
        <f>IFERROR(VLOOKUP(Table5[[#This Row],[letter pair]],R:T,3,FALSE),0)</f>
        <v>2.0266057807613916E-3</v>
      </c>
      <c r="J272">
        <f>MAX(Table5[[#This Row],[EDGES]],Table5[[#This Row],[CORNER]])</f>
        <v>2.0266057807613916E-3</v>
      </c>
      <c r="M272" t="s">
        <v>539</v>
      </c>
      <c r="N272">
        <v>720</v>
      </c>
      <c r="O272" s="2">
        <f>Table2[[#This Row],[TIMES]]/$P$1</f>
        <v>1.6674540755356696E-3</v>
      </c>
      <c r="R272" t="s">
        <v>730</v>
      </c>
      <c r="S272">
        <v>1173</v>
      </c>
      <c r="T272">
        <f>Table1[[#This Row],[TIMES]]/$U$1</f>
        <v>1.9295524195073967E-3</v>
      </c>
      <c r="W272" s="5" t="s">
        <v>25</v>
      </c>
    </row>
    <row r="273" spans="1:23" x14ac:dyDescent="0.45">
      <c r="A273" t="s">
        <v>386</v>
      </c>
      <c r="B273" t="s">
        <v>770</v>
      </c>
      <c r="F273" t="s">
        <v>456</v>
      </c>
      <c r="G273" t="str">
        <f>VLOOKUP(Table5[[#This Row],[letter pair]], A:B, 2,FALSE)</f>
        <v>ציף ציפה ציפורן</v>
      </c>
      <c r="H273">
        <f>IFERROR(VLOOKUP(Table5[[#This Row],[letter pair]],M:O,3,FALSE),0)</f>
        <v>1.8341994830892365E-3</v>
      </c>
      <c r="I273">
        <f>IFERROR(VLOOKUP(Table5[[#This Row],[letter pair]],R:T,3,FALSE),0)</f>
        <v>2.0266057807613916E-3</v>
      </c>
      <c r="J273">
        <f>MAX(Table5[[#This Row],[EDGES]],Table5[[#This Row],[CORNER]])</f>
        <v>2.0266057807613916E-3</v>
      </c>
      <c r="M273" t="s">
        <v>774</v>
      </c>
      <c r="N273">
        <v>719</v>
      </c>
      <c r="O273" s="2">
        <f>Table2[[#This Row],[TIMES]]/$P$1</f>
        <v>1.6651381670974256E-3</v>
      </c>
      <c r="R273" t="s">
        <v>799</v>
      </c>
      <c r="S273">
        <v>1172</v>
      </c>
      <c r="T273">
        <f>Table1[[#This Row],[TIMES]]/$U$1</f>
        <v>1.9279074472827527E-3</v>
      </c>
      <c r="W273" s="5" t="s">
        <v>70</v>
      </c>
    </row>
    <row r="274" spans="1:23" x14ac:dyDescent="0.45">
      <c r="A274" t="s">
        <v>764</v>
      </c>
      <c r="B274" t="s">
        <v>773</v>
      </c>
      <c r="F274" t="s">
        <v>522</v>
      </c>
      <c r="G274" t="str">
        <f>VLOOKUP(Table5[[#This Row],[letter pair]], A:B, 2,FALSE)</f>
        <v>לוציפר ליצץ ליצן</v>
      </c>
      <c r="H274">
        <f>IFERROR(VLOOKUP(Table5[[#This Row],[letter pair]],M:O,3,FALSE),0)</f>
        <v>1.7184040611770374E-3</v>
      </c>
      <c r="I274">
        <f>IFERROR(VLOOKUP(Table5[[#This Row],[letter pair]],R:T,3,FALSE),0)</f>
        <v>2.0249608085367477E-3</v>
      </c>
      <c r="J274">
        <f>MAX(Table5[[#This Row],[EDGES]],Table5[[#This Row],[CORNER]])</f>
        <v>2.0249608085367477E-3</v>
      </c>
      <c r="M274" t="s">
        <v>1105</v>
      </c>
      <c r="N274">
        <v>717</v>
      </c>
      <c r="O274" s="2">
        <f>Table2[[#This Row],[TIMES]]/$P$1</f>
        <v>1.6605063502209377E-3</v>
      </c>
      <c r="R274" t="s">
        <v>1160</v>
      </c>
      <c r="S274">
        <v>1170</v>
      </c>
      <c r="T274">
        <f>Table1[[#This Row],[TIMES]]/$U$1</f>
        <v>1.9246175028334647E-3</v>
      </c>
      <c r="W274" s="6" t="s">
        <v>44</v>
      </c>
    </row>
    <row r="275" spans="1:23" x14ac:dyDescent="0.45">
      <c r="A275" t="s">
        <v>342</v>
      </c>
      <c r="B275" t="s">
        <v>776</v>
      </c>
      <c r="F275" t="s">
        <v>565</v>
      </c>
      <c r="G275" t="str">
        <f>VLOOKUP(Table5[[#This Row],[letter pair]], A:B, 2,FALSE)</f>
        <v>מלכה מילא מלווח</v>
      </c>
      <c r="H275">
        <f>IFERROR(VLOOKUP(Table5[[#This Row],[letter pair]],M:O,3,FALSE),0)</f>
        <v>0</v>
      </c>
      <c r="I275">
        <f>IFERROR(VLOOKUP(Table5[[#This Row],[letter pair]],R:T,3,FALSE),0)</f>
        <v>2.0200258918628157E-3</v>
      </c>
      <c r="J275">
        <f>MAX(Table5[[#This Row],[EDGES]],Table5[[#This Row],[CORNER]])</f>
        <v>2.0200258918628157E-3</v>
      </c>
      <c r="M275" t="s">
        <v>445</v>
      </c>
      <c r="N275">
        <v>716</v>
      </c>
      <c r="O275" s="2">
        <f>Table2[[#This Row],[TIMES]]/$P$1</f>
        <v>1.6581904417826937E-3</v>
      </c>
      <c r="R275" t="s">
        <v>1162</v>
      </c>
      <c r="S275">
        <v>1167</v>
      </c>
      <c r="T275">
        <f>Table1[[#This Row],[TIMES]]/$U$1</f>
        <v>1.9196825861595326E-3</v>
      </c>
      <c r="W275" s="5" t="s">
        <v>75</v>
      </c>
    </row>
    <row r="276" spans="1:23" x14ac:dyDescent="0.45">
      <c r="A276" t="s">
        <v>778</v>
      </c>
      <c r="B276" t="s">
        <v>779</v>
      </c>
      <c r="F276" t="s">
        <v>533</v>
      </c>
      <c r="G276" t="str">
        <f>VLOOKUP(Table5[[#This Row],[letter pair]], A:B, 2,FALSE)</f>
        <v>כהנא כיהה (הפך לכהה) כהיל (אהיל שחור)</v>
      </c>
      <c r="H276">
        <f>IFERROR(VLOOKUP(Table5[[#This Row],[letter pair]],M:O,3,FALSE),0)</f>
        <v>1.6836654346033776E-3</v>
      </c>
      <c r="I276">
        <f>IFERROR(VLOOKUP(Table5[[#This Row],[letter pair]],R:T,3,FALSE),0)</f>
        <v>2.0183809196381718E-3</v>
      </c>
      <c r="J276">
        <f>MAX(Table5[[#This Row],[EDGES]],Table5[[#This Row],[CORNER]])</f>
        <v>2.0183809196381718E-3</v>
      </c>
      <c r="M276" t="s">
        <v>572</v>
      </c>
      <c r="N276">
        <v>715</v>
      </c>
      <c r="O276" s="2">
        <f>Table2[[#This Row],[TIMES]]/$P$1</f>
        <v>1.6558745333444497E-3</v>
      </c>
      <c r="R276" t="s">
        <v>253</v>
      </c>
      <c r="S276">
        <v>1167</v>
      </c>
      <c r="T276">
        <f>Table1[[#This Row],[TIMES]]/$U$1</f>
        <v>1.9196825861595326E-3</v>
      </c>
      <c r="W276" s="5" t="s">
        <v>90</v>
      </c>
    </row>
    <row r="277" spans="1:23" x14ac:dyDescent="0.45">
      <c r="A277" t="s">
        <v>177</v>
      </c>
      <c r="B277" t="s">
        <v>782</v>
      </c>
      <c r="F277" t="s">
        <v>406</v>
      </c>
      <c r="G277" t="str">
        <f>VLOOKUP(Table5[[#This Row],[letter pair]], A:B, 2,FALSE)</f>
        <v>שושי שישה (עשה שקט) ששבש</v>
      </c>
      <c r="H277">
        <f>IFERROR(VLOOKUP(Table5[[#This Row],[letter pair]],M:O,3,FALSE),0)</f>
        <v>2.0171562497105114E-3</v>
      </c>
      <c r="I277">
        <f>IFERROR(VLOOKUP(Table5[[#This Row],[letter pair]],R:T,3,FALSE),0)</f>
        <v>0</v>
      </c>
      <c r="J277">
        <f>MAX(Table5[[#This Row],[EDGES]],Table5[[#This Row],[CORNER]])</f>
        <v>2.0171562497105114E-3</v>
      </c>
      <c r="M277" t="s">
        <v>1049</v>
      </c>
      <c r="N277">
        <v>714</v>
      </c>
      <c r="O277" s="2">
        <f>Table2[[#This Row],[TIMES]]/$P$1</f>
        <v>1.6535586249062056E-3</v>
      </c>
      <c r="R277" t="s">
        <v>560</v>
      </c>
      <c r="S277">
        <v>1163</v>
      </c>
      <c r="T277">
        <f>Table1[[#This Row],[TIMES]]/$U$1</f>
        <v>1.9131026972609567E-3</v>
      </c>
      <c r="W277" s="6" t="s">
        <v>100</v>
      </c>
    </row>
    <row r="278" spans="1:23" x14ac:dyDescent="0.45">
      <c r="A278" t="s">
        <v>545</v>
      </c>
      <c r="B278" t="s">
        <v>783</v>
      </c>
      <c r="F278" t="s">
        <v>514</v>
      </c>
      <c r="G278" t="str">
        <f>VLOOKUP(Table5[[#This Row],[letter pair]], A:B, 2,FALSE)</f>
        <v>חהל (שחור שצוחק) חיהק (סובב משהו כמו חישוק) חהם (לחם עם עובש)</v>
      </c>
      <c r="H278">
        <f>IFERROR(VLOOKUP(Table5[[#This Row],[letter pair]],M:O,3,FALSE),0)</f>
        <v>1.6859813430416216E-3</v>
      </c>
      <c r="I278">
        <f>IFERROR(VLOOKUP(Table5[[#This Row],[letter pair]],R:T,3,FALSE),0)</f>
        <v>2.0167359474135278E-3</v>
      </c>
      <c r="J278">
        <f>MAX(Table5[[#This Row],[EDGES]],Table5[[#This Row],[CORNER]])</f>
        <v>2.0167359474135278E-3</v>
      </c>
      <c r="M278" t="s">
        <v>1202</v>
      </c>
      <c r="N278">
        <v>713</v>
      </c>
      <c r="O278" s="2">
        <f>Table2[[#This Row],[TIMES]]/$P$1</f>
        <v>1.6512427164679618E-3</v>
      </c>
      <c r="R278" t="s">
        <v>647</v>
      </c>
      <c r="S278">
        <v>1163</v>
      </c>
      <c r="T278">
        <f>Table1[[#This Row],[TIMES]]/$U$1</f>
        <v>1.9131026972609567E-3</v>
      </c>
      <c r="W278" s="5" t="s">
        <v>124</v>
      </c>
    </row>
    <row r="279" spans="1:23" x14ac:dyDescent="0.45">
      <c r="A279" t="s">
        <v>511</v>
      </c>
      <c r="B279" t="s">
        <v>784</v>
      </c>
      <c r="F279" t="s">
        <v>570</v>
      </c>
      <c r="G279" t="str">
        <f>VLOOKUP(Table5[[#This Row],[letter pair]], A:B, 2,FALSE)</f>
        <v>סשה סישד(שם על חרב סיף) סושי</v>
      </c>
      <c r="H279">
        <f>IFERROR(VLOOKUP(Table5[[#This Row],[letter pair]],M:O,3,FALSE),0)</f>
        <v>0</v>
      </c>
      <c r="I279">
        <f>IFERROR(VLOOKUP(Table5[[#This Row],[letter pair]],R:T,3,FALSE),0)</f>
        <v>2.0118010307395959E-3</v>
      </c>
      <c r="J279">
        <f>MAX(Table5[[#This Row],[EDGES]],Table5[[#This Row],[CORNER]])</f>
        <v>2.0118010307395959E-3</v>
      </c>
      <c r="M279" t="s">
        <v>685</v>
      </c>
      <c r="N279">
        <v>712</v>
      </c>
      <c r="O279" s="2">
        <f>Table2[[#This Row],[TIMES]]/$P$1</f>
        <v>1.6489268080297178E-3</v>
      </c>
      <c r="R279" t="s">
        <v>718</v>
      </c>
      <c r="S279">
        <v>1162</v>
      </c>
      <c r="T279">
        <f>Table1[[#This Row],[TIMES]]/$U$1</f>
        <v>1.9114577250363128E-3</v>
      </c>
      <c r="W279" s="5" t="s">
        <v>145</v>
      </c>
    </row>
    <row r="280" spans="1:23" x14ac:dyDescent="0.45">
      <c r="A280" t="s">
        <v>370</v>
      </c>
      <c r="B280" t="s">
        <v>786</v>
      </c>
      <c r="F280" t="s">
        <v>326</v>
      </c>
      <c r="G280" t="str">
        <f>VLOOKUP(Table5[[#This Row],[letter pair]], A:B, 2,FALSE)</f>
        <v>העיל (ילד גרמני מחויט) העיר היעד (ענן שמורכב מחטיפים)</v>
      </c>
      <c r="H280">
        <f>IFERROR(VLOOKUP(Table5[[#This Row],[letter pair]],M:O,3,FALSE),0)</f>
        <v>2.0102085243957793E-3</v>
      </c>
      <c r="I280">
        <f>IFERROR(VLOOKUP(Table5[[#This Row],[letter pair]],R:T,3,FALSE),0)</f>
        <v>1.3735518075777291E-3</v>
      </c>
      <c r="J280">
        <f>MAX(Table5[[#This Row],[EDGES]],Table5[[#This Row],[CORNER]])</f>
        <v>2.0102085243957793E-3</v>
      </c>
      <c r="M280" t="s">
        <v>1150</v>
      </c>
      <c r="N280">
        <v>710</v>
      </c>
      <c r="O280" s="2">
        <f>Table2[[#This Row],[TIMES]]/$P$1</f>
        <v>1.6442949911532297E-3</v>
      </c>
      <c r="R280" t="s">
        <v>1105</v>
      </c>
      <c r="S280">
        <v>1162</v>
      </c>
      <c r="T280">
        <f>Table1[[#This Row],[TIMES]]/$U$1</f>
        <v>1.9114577250363128E-3</v>
      </c>
      <c r="W280" s="6" t="s">
        <v>190</v>
      </c>
    </row>
    <row r="281" spans="1:23" x14ac:dyDescent="0.45">
      <c r="A281" t="s">
        <v>611</v>
      </c>
      <c r="B281" t="s">
        <v>787</v>
      </c>
      <c r="F281" t="s">
        <v>551</v>
      </c>
      <c r="G281" t="str">
        <f>VLOOKUP(Table5[[#This Row],[letter pair]], A:B, 2,FALSE)</f>
        <v>סנופי סינדל סנדל</v>
      </c>
      <c r="H281">
        <f>IFERROR(VLOOKUP(Table5[[#This Row],[letter pair]],M:O,3,FALSE),0)</f>
        <v>2.0102085243957793E-3</v>
      </c>
      <c r="I281">
        <f>IFERROR(VLOOKUP(Table5[[#This Row],[letter pair]],R:T,3,FALSE),0)</f>
        <v>1.4821199744042323E-3</v>
      </c>
      <c r="J281">
        <f>MAX(Table5[[#This Row],[EDGES]],Table5[[#This Row],[CORNER]])</f>
        <v>2.0102085243957793E-3</v>
      </c>
      <c r="M281" t="s">
        <v>647</v>
      </c>
      <c r="N281">
        <v>707</v>
      </c>
      <c r="O281" s="2">
        <f>Table2[[#This Row],[TIMES]]/$P$1</f>
        <v>1.6373472658384979E-3</v>
      </c>
      <c r="R281" t="s">
        <v>13</v>
      </c>
      <c r="S281">
        <v>1161</v>
      </c>
      <c r="T281">
        <f>Table1[[#This Row],[TIMES]]/$U$1</f>
        <v>1.9098127528116688E-3</v>
      </c>
      <c r="W281" s="6" t="s">
        <v>196</v>
      </c>
    </row>
    <row r="282" spans="1:23" x14ac:dyDescent="0.45">
      <c r="A282" t="s">
        <v>450</v>
      </c>
      <c r="B282" t="s">
        <v>788</v>
      </c>
      <c r="F282" t="s">
        <v>553</v>
      </c>
      <c r="G282" t="str">
        <f>VLOOKUP(Table5[[#This Row],[letter pair]], A:B, 2,FALSE)</f>
        <v>קליי תומפסון קילל קלמר</v>
      </c>
      <c r="H282">
        <f>IFERROR(VLOOKUP(Table5[[#This Row],[letter pair]],M:O,3,FALSE),0)</f>
        <v>1.7184040611770374E-3</v>
      </c>
      <c r="I282">
        <f>IFERROR(VLOOKUP(Table5[[#This Row],[letter pair]],R:T,3,FALSE),0)</f>
        <v>2.0085110862903079E-3</v>
      </c>
      <c r="J282">
        <f>MAX(Table5[[#This Row],[EDGES]],Table5[[#This Row],[CORNER]])</f>
        <v>2.0085110862903079E-3</v>
      </c>
      <c r="M282" t="s">
        <v>737</v>
      </c>
      <c r="N282">
        <v>706</v>
      </c>
      <c r="O282" s="2">
        <f>Table2[[#This Row],[TIMES]]/$P$1</f>
        <v>1.6350313574002538E-3</v>
      </c>
      <c r="R282" t="s">
        <v>1218</v>
      </c>
      <c r="S282">
        <v>1160</v>
      </c>
      <c r="T282">
        <f>Table1[[#This Row],[TIMES]]/$U$1</f>
        <v>1.9081677805870248E-3</v>
      </c>
      <c r="W282" s="6" t="s">
        <v>212</v>
      </c>
    </row>
    <row r="283" spans="1:23" x14ac:dyDescent="0.45">
      <c r="A283" t="s">
        <v>522</v>
      </c>
      <c r="B283" t="s">
        <v>790</v>
      </c>
      <c r="F283" t="s">
        <v>1180</v>
      </c>
      <c r="G283" t="str">
        <f>VLOOKUP(Table5[[#This Row],[letter pair]], A:B, 2,FALSE)</f>
        <v>צ'ג'ים (מחבל מתאבד עם דגל של חמאס) צ'יג'ל(שם על הדבר ג'ל) צ'וג'ה (דגל יוון)</v>
      </c>
      <c r="H283">
        <f>IFERROR(VLOOKUP(Table5[[#This Row],[letter pair]],M:O,3,FALSE),0)</f>
        <v>1.456706407655467E-3</v>
      </c>
      <c r="I283">
        <f>IFERROR(VLOOKUP(Table5[[#This Row],[letter pair]],R:T,3,FALSE),0)</f>
        <v>2.006866114065664E-3</v>
      </c>
      <c r="J283">
        <f>MAX(Table5[[#This Row],[EDGES]],Table5[[#This Row],[CORNER]])</f>
        <v>2.006866114065664E-3</v>
      </c>
      <c r="M283" t="s">
        <v>238</v>
      </c>
      <c r="N283">
        <v>705</v>
      </c>
      <c r="O283" s="2">
        <f>Table2[[#This Row],[TIMES]]/$P$1</f>
        <v>1.6327154489620098E-3</v>
      </c>
      <c r="R283" t="s">
        <v>1172</v>
      </c>
      <c r="S283">
        <v>1158</v>
      </c>
      <c r="T283">
        <f>Table1[[#This Row],[TIMES]]/$U$1</f>
        <v>1.9048778361377369E-3</v>
      </c>
      <c r="W283" s="5" t="s">
        <v>220</v>
      </c>
    </row>
    <row r="284" spans="1:23" x14ac:dyDescent="0.45">
      <c r="A284" t="s">
        <v>382</v>
      </c>
      <c r="B284" t="s">
        <v>791</v>
      </c>
      <c r="F284" t="s">
        <v>584</v>
      </c>
      <c r="G284" t="str">
        <f>VLOOKUP(Table5[[#This Row],[letter pair]], A:B, 2,FALSE)</f>
        <v>סער סיעד סערה</v>
      </c>
      <c r="H284">
        <f>IFERROR(VLOOKUP(Table5[[#This Row],[letter pair]],M:O,3,FALSE),0)</f>
        <v>1.945363088124948E-3</v>
      </c>
      <c r="I284">
        <f>IFERROR(VLOOKUP(Table5[[#This Row],[letter pair]],R:T,3,FALSE),0)</f>
        <v>1.9986412529424441E-3</v>
      </c>
      <c r="J284">
        <f>MAX(Table5[[#This Row],[EDGES]],Table5[[#This Row],[CORNER]])</f>
        <v>1.9986412529424441E-3</v>
      </c>
      <c r="M284" t="s">
        <v>670</v>
      </c>
      <c r="N284">
        <v>703</v>
      </c>
      <c r="O284" s="2">
        <f>Table2[[#This Row],[TIMES]]/$P$1</f>
        <v>1.6280836320855219E-3</v>
      </c>
      <c r="R284" t="s">
        <v>474</v>
      </c>
      <c r="S284">
        <v>1156</v>
      </c>
      <c r="T284">
        <f>Table1[[#This Row],[TIMES]]/$U$1</f>
        <v>1.9015878916884489E-3</v>
      </c>
      <c r="W284" s="6" t="s">
        <v>9</v>
      </c>
    </row>
    <row r="285" spans="1:23" x14ac:dyDescent="0.45">
      <c r="A285" t="s">
        <v>325</v>
      </c>
      <c r="B285" t="s">
        <v>792</v>
      </c>
      <c r="F285" t="s">
        <v>687</v>
      </c>
      <c r="G285" t="str">
        <f>VLOOKUP(Table5[[#This Row],[letter pair]], A:B, 2,FALSE)</f>
        <v>תומר תוור(הכניס במקום חגורה) תותח</v>
      </c>
      <c r="H285">
        <f>IFERROR(VLOOKUP(Table5[[#This Row],[letter pair]],M:O,3,FALSE),0)</f>
        <v>1.6998767936710854E-3</v>
      </c>
      <c r="I285">
        <f>IFERROR(VLOOKUP(Table5[[#This Row],[letter pair]],R:T,3,FALSE),0)</f>
        <v>1.9969962807178001E-3</v>
      </c>
      <c r="J285">
        <f>MAX(Table5[[#This Row],[EDGES]],Table5[[#This Row],[CORNER]])</f>
        <v>1.9969962807178001E-3</v>
      </c>
      <c r="M285" t="s">
        <v>1168</v>
      </c>
      <c r="N285">
        <v>703</v>
      </c>
      <c r="O285" s="2">
        <f>Table2[[#This Row],[TIMES]]/$P$1</f>
        <v>1.6280836320855219E-3</v>
      </c>
      <c r="R285" t="s">
        <v>804</v>
      </c>
      <c r="S285">
        <v>1156</v>
      </c>
      <c r="T285">
        <f>Table1[[#This Row],[TIMES]]/$U$1</f>
        <v>1.9015878916884489E-3</v>
      </c>
      <c r="W285" s="5" t="s">
        <v>242</v>
      </c>
    </row>
    <row r="286" spans="1:23" x14ac:dyDescent="0.45">
      <c r="A286" t="s">
        <v>363</v>
      </c>
      <c r="B286" t="s">
        <v>793</v>
      </c>
      <c r="F286" t="s">
        <v>1142</v>
      </c>
      <c r="G286" t="str">
        <f>VLOOKUP(Table5[[#This Row],[letter pair]], A:B, 2,FALSE)</f>
        <v>צ'ה גווארה צ'יהר (שכפל משהו) צ'היל (מנורת שולחן ענקית)</v>
      </c>
      <c r="H286">
        <f>IFERROR(VLOOKUP(Table5[[#This Row],[letter pair]],M:O,3,FALSE),0)</f>
        <v>1.6882972514798654E-3</v>
      </c>
      <c r="I286">
        <f>IFERROR(VLOOKUP(Table5[[#This Row],[letter pair]],R:T,3,FALSE),0)</f>
        <v>1.9953513084931562E-3</v>
      </c>
      <c r="J286">
        <f>MAX(Table5[[#This Row],[EDGES]],Table5[[#This Row],[CORNER]])</f>
        <v>1.9953513084931562E-3</v>
      </c>
      <c r="M286" t="s">
        <v>579</v>
      </c>
      <c r="N286">
        <v>702</v>
      </c>
      <c r="O286" s="2">
        <f>Table2[[#This Row],[TIMES]]/$P$1</f>
        <v>1.6257677236472779E-3</v>
      </c>
      <c r="R286" t="s">
        <v>477</v>
      </c>
      <c r="S286">
        <v>1155</v>
      </c>
      <c r="T286">
        <f>Table1[[#This Row],[TIMES]]/$U$1</f>
        <v>1.899942919463805E-3</v>
      </c>
      <c r="W286" s="5" t="s">
        <v>248</v>
      </c>
    </row>
    <row r="287" spans="1:23" x14ac:dyDescent="0.45">
      <c r="A287" t="s">
        <v>357</v>
      </c>
      <c r="B287" t="s">
        <v>795</v>
      </c>
      <c r="F287" t="s">
        <v>1216</v>
      </c>
      <c r="G287" t="str">
        <f>VLOOKUP(Table5[[#This Row],[letter pair]], A:B, 2,FALSE)</f>
        <v>ג'יצו (רץ קנייתי עם שפם) ג'יצל (העיף שניצלים על מישהו) ג'וץ (זברה)</v>
      </c>
      <c r="H287">
        <f>IFERROR(VLOOKUP(Table5[[#This Row],[letter pair]],M:O,3,FALSE),0)</f>
        <v>1.6836654346033776E-3</v>
      </c>
      <c r="I287">
        <f>IFERROR(VLOOKUP(Table5[[#This Row],[letter pair]],R:T,3,FALSE),0)</f>
        <v>1.9937063362685122E-3</v>
      </c>
      <c r="J287">
        <f>MAX(Table5[[#This Row],[EDGES]],Table5[[#This Row],[CORNER]])</f>
        <v>1.9937063362685122E-3</v>
      </c>
      <c r="M287" t="s">
        <v>713</v>
      </c>
      <c r="N287">
        <v>700</v>
      </c>
      <c r="O287" s="2">
        <f>Table2[[#This Row],[TIMES]]/$P$1</f>
        <v>1.6211359067707899E-3</v>
      </c>
      <c r="R287" t="s">
        <v>675</v>
      </c>
      <c r="S287">
        <v>1155</v>
      </c>
      <c r="T287">
        <f>Table1[[#This Row],[TIMES]]/$U$1</f>
        <v>1.899942919463805E-3</v>
      </c>
      <c r="W287" s="5" t="s">
        <v>262</v>
      </c>
    </row>
    <row r="288" spans="1:23" x14ac:dyDescent="0.45">
      <c r="A288" t="s">
        <v>796</v>
      </c>
      <c r="B288" t="s">
        <v>797</v>
      </c>
      <c r="F288" t="s">
        <v>420</v>
      </c>
      <c r="G288" t="str">
        <f>VLOOKUP(Table5[[#This Row],[letter pair]], A:B, 2,FALSE)</f>
        <v>נפתלי ניפח נפט</v>
      </c>
      <c r="H288">
        <f>IFERROR(VLOOKUP(Table5[[#This Row],[letter pair]],M:O,3,FALSE),0)</f>
        <v>0</v>
      </c>
      <c r="I288">
        <f>IFERROR(VLOOKUP(Table5[[#This Row],[letter pair]],R:T,3,FALSE),0)</f>
        <v>1.9920613640438682E-3</v>
      </c>
      <c r="J288">
        <f>MAX(Table5[[#This Row],[EDGES]],Table5[[#This Row],[CORNER]])</f>
        <v>1.9920613640438682E-3</v>
      </c>
      <c r="M288" t="s">
        <v>1078</v>
      </c>
      <c r="N288">
        <v>700</v>
      </c>
      <c r="O288" s="2">
        <f>Table2[[#This Row],[TIMES]]/$P$1</f>
        <v>1.6211359067707899E-3</v>
      </c>
      <c r="R288" t="s">
        <v>417</v>
      </c>
      <c r="S288">
        <v>1154</v>
      </c>
      <c r="T288">
        <f>Table1[[#This Row],[TIMES]]/$U$1</f>
        <v>1.8982979472391608E-3</v>
      </c>
      <c r="W288" s="5" t="s">
        <v>272</v>
      </c>
    </row>
    <row r="289" spans="1:23" x14ac:dyDescent="0.45">
      <c r="A289" t="s">
        <v>799</v>
      </c>
      <c r="B289" t="s">
        <v>800</v>
      </c>
      <c r="F289" t="s">
        <v>602</v>
      </c>
      <c r="G289" t="str">
        <f>VLOOKUP(Table5[[#This Row],[letter pair]], A:B, 2,FALSE)</f>
        <v>יפית ייפה יופלה</v>
      </c>
      <c r="H289">
        <f>IFERROR(VLOOKUP(Table5[[#This Row],[letter pair]],M:O,3,FALSE),0)</f>
        <v>0</v>
      </c>
      <c r="I289">
        <f>IFERROR(VLOOKUP(Table5[[#This Row],[letter pair]],R:T,3,FALSE),0)</f>
        <v>1.9920613640438682E-3</v>
      </c>
      <c r="J289">
        <f>MAX(Table5[[#This Row],[EDGES]],Table5[[#This Row],[CORNER]])</f>
        <v>1.9920613640438682E-3</v>
      </c>
      <c r="M289" t="s">
        <v>592</v>
      </c>
      <c r="N289">
        <v>700</v>
      </c>
      <c r="O289" s="2">
        <f>Table2[[#This Row],[TIMES]]/$P$1</f>
        <v>1.6211359067707899E-3</v>
      </c>
      <c r="R289" t="s">
        <v>470</v>
      </c>
      <c r="S289">
        <v>1153</v>
      </c>
      <c r="T289">
        <f>Table1[[#This Row],[TIMES]]/$U$1</f>
        <v>1.8966529750145168E-3</v>
      </c>
      <c r="W289" s="6" t="s">
        <v>275</v>
      </c>
    </row>
    <row r="290" spans="1:23" x14ac:dyDescent="0.45">
      <c r="A290" t="s">
        <v>16</v>
      </c>
      <c r="B290" t="s">
        <v>801</v>
      </c>
      <c r="F290" t="s">
        <v>513</v>
      </c>
      <c r="G290" t="str">
        <f>VLOOKUP(Table5[[#This Row],[letter pair]], A:B, 2,FALSE)</f>
        <v>סו סיוור (העביר סחורות בנמל) סוודר</v>
      </c>
      <c r="H290">
        <f>IFERROR(VLOOKUP(Table5[[#This Row],[letter pair]],M:O,3,FALSE),0)</f>
        <v>1.5794495548823982E-3</v>
      </c>
      <c r="I290">
        <f>IFERROR(VLOOKUP(Table5[[#This Row],[letter pair]],R:T,3,FALSE),0)</f>
        <v>1.9887714195945803E-3</v>
      </c>
      <c r="J290">
        <f>MAX(Table5[[#This Row],[EDGES]],Table5[[#This Row],[CORNER]])</f>
        <v>1.9887714195945803E-3</v>
      </c>
      <c r="M290" t="s">
        <v>531</v>
      </c>
      <c r="N290">
        <v>699</v>
      </c>
      <c r="O290" s="2">
        <f>Table2[[#This Row],[TIMES]]/$P$1</f>
        <v>1.6188199983325458E-3</v>
      </c>
      <c r="R290" t="s">
        <v>714</v>
      </c>
      <c r="S290">
        <v>1152</v>
      </c>
      <c r="T290">
        <f>Table1[[#This Row],[TIMES]]/$U$1</f>
        <v>1.8950080027898728E-3</v>
      </c>
      <c r="W290" s="5" t="s">
        <v>287</v>
      </c>
    </row>
    <row r="291" spans="1:23" x14ac:dyDescent="0.45">
      <c r="A291" t="s">
        <v>802</v>
      </c>
      <c r="B291" t="s">
        <v>803</v>
      </c>
      <c r="F291" t="s">
        <v>1190</v>
      </c>
      <c r="G291" t="str">
        <f>VLOOKUP(Table5[[#This Row],[letter pair]], A:B, 2,FALSE)</f>
        <v>ג'הל ג'יהל(הפך לריק) ג'הל (ספר לבן)</v>
      </c>
      <c r="H291">
        <f>IFERROR(VLOOKUP(Table5[[#This Row],[letter pair]],M:O,3,FALSE),0)</f>
        <v>1.7276676949300133E-3</v>
      </c>
      <c r="I291">
        <f>IFERROR(VLOOKUP(Table5[[#This Row],[letter pair]],R:T,3,FALSE),0)</f>
        <v>1.9871264473699363E-3</v>
      </c>
      <c r="J291">
        <f>MAX(Table5[[#This Row],[EDGES]],Table5[[#This Row],[CORNER]])</f>
        <v>1.9871264473699363E-3</v>
      </c>
      <c r="M291" t="s">
        <v>1194</v>
      </c>
      <c r="N291">
        <v>699</v>
      </c>
      <c r="O291" s="2">
        <f>Table2[[#This Row],[TIMES]]/$P$1</f>
        <v>1.6188199983325458E-3</v>
      </c>
      <c r="R291" t="s">
        <v>744</v>
      </c>
      <c r="S291">
        <v>1151</v>
      </c>
      <c r="T291">
        <f>Table1[[#This Row],[TIMES]]/$U$1</f>
        <v>1.8933630305652289E-3</v>
      </c>
      <c r="W291" s="6" t="s">
        <v>289</v>
      </c>
    </row>
    <row r="292" spans="1:23" x14ac:dyDescent="0.45">
      <c r="A292" t="s">
        <v>805</v>
      </c>
      <c r="B292" t="s">
        <v>806</v>
      </c>
      <c r="F292" t="s">
        <v>741</v>
      </c>
      <c r="G292" t="str">
        <f>VLOOKUP(Table5[[#This Row],[letter pair]], A:B, 2,FALSE)</f>
        <v>כרם כרת כרית</v>
      </c>
      <c r="H292">
        <f>IFERROR(VLOOKUP(Table5[[#This Row],[letter pair]],M:O,3,FALSE),0)</f>
        <v>1.4080723304523432E-3</v>
      </c>
      <c r="I292">
        <f>IFERROR(VLOOKUP(Table5[[#This Row],[letter pair]],R:T,3,FALSE),0)</f>
        <v>1.9821915306960044E-3</v>
      </c>
      <c r="J292">
        <f>MAX(Table5[[#This Row],[EDGES]],Table5[[#This Row],[CORNER]])</f>
        <v>1.9821915306960044E-3</v>
      </c>
      <c r="M292" t="s">
        <v>785</v>
      </c>
      <c r="N292">
        <v>697</v>
      </c>
      <c r="O292" s="2">
        <f>Table2[[#This Row],[TIMES]]/$P$1</f>
        <v>1.614188181456058E-3</v>
      </c>
      <c r="R292" t="s">
        <v>721</v>
      </c>
      <c r="S292">
        <v>1151</v>
      </c>
      <c r="T292">
        <f>Table1[[#This Row],[TIMES]]/$U$1</f>
        <v>1.8933630305652289E-3</v>
      </c>
      <c r="W292" s="5" t="s">
        <v>291</v>
      </c>
    </row>
    <row r="293" spans="1:23" x14ac:dyDescent="0.45">
      <c r="A293" t="s">
        <v>90</v>
      </c>
      <c r="B293" t="s">
        <v>809</v>
      </c>
      <c r="F293" t="s">
        <v>1164</v>
      </c>
      <c r="G293" t="str">
        <f>VLOOKUP(Table5[[#This Row],[letter pair]], A:B, 2,FALSE)</f>
        <v>צ'עי (בחור בדואי שמכין תה) צ'יעק (פיזר צ'קים על הדבר/מישהו) צ'עד (צעיף בצבעי הקשת)</v>
      </c>
      <c r="H293">
        <f>IFERROR(VLOOKUP(Table5[[#This Row],[letter pair]],M:O,3,FALSE),0)</f>
        <v>1.8527267505951885E-3</v>
      </c>
      <c r="I293">
        <f>IFERROR(VLOOKUP(Table5[[#This Row],[letter pair]],R:T,3,FALSE),0)</f>
        <v>1.98054655847136E-3</v>
      </c>
      <c r="J293">
        <f>MAX(Table5[[#This Row],[EDGES]],Table5[[#This Row],[CORNER]])</f>
        <v>1.98054655847136E-3</v>
      </c>
      <c r="M293" t="s">
        <v>385</v>
      </c>
      <c r="N293">
        <v>694</v>
      </c>
      <c r="O293" s="2">
        <f>Table2[[#This Row],[TIMES]]/$P$1</f>
        <v>1.6072404561413259E-3</v>
      </c>
      <c r="R293" t="s">
        <v>775</v>
      </c>
      <c r="S293">
        <v>1148</v>
      </c>
      <c r="T293">
        <f>Table1[[#This Row],[TIMES]]/$U$1</f>
        <v>1.8884281138912969E-3</v>
      </c>
      <c r="W293" s="5" t="s">
        <v>296</v>
      </c>
    </row>
    <row r="294" spans="1:23" x14ac:dyDescent="0.45">
      <c r="A294" t="s">
        <v>810</v>
      </c>
      <c r="B294" t="s">
        <v>811</v>
      </c>
      <c r="F294" t="s">
        <v>543</v>
      </c>
      <c r="G294" t="str">
        <f>VLOOKUP(Table5[[#This Row],[letter pair]], A:B, 2,FALSE)</f>
        <v>ריקי רוקן רקפת</v>
      </c>
      <c r="H294">
        <f>IFERROR(VLOOKUP(Table5[[#This Row],[letter pair]],M:O,3,FALSE),0)</f>
        <v>1.6767177092886455E-3</v>
      </c>
      <c r="I294">
        <f>IFERROR(VLOOKUP(Table5[[#This Row],[letter pair]],R:T,3,FALSE),0)</f>
        <v>1.978901586246716E-3</v>
      </c>
      <c r="J294">
        <f>MAX(Table5[[#This Row],[EDGES]],Table5[[#This Row],[CORNER]])</f>
        <v>1.978901586246716E-3</v>
      </c>
      <c r="M294" t="s">
        <v>698</v>
      </c>
      <c r="N294">
        <v>687</v>
      </c>
      <c r="O294" s="2">
        <f>Table2[[#This Row],[TIMES]]/$P$1</f>
        <v>1.5910290970736181E-3</v>
      </c>
      <c r="R294" t="s">
        <v>370</v>
      </c>
      <c r="S294">
        <v>1148</v>
      </c>
      <c r="T294">
        <f>Table1[[#This Row],[TIMES]]/$U$1</f>
        <v>1.8884281138912969E-3</v>
      </c>
      <c r="W294" s="6" t="s">
        <v>298</v>
      </c>
    </row>
    <row r="295" spans="1:23" x14ac:dyDescent="0.45">
      <c r="A295" t="s">
        <v>814</v>
      </c>
      <c r="B295" t="s">
        <v>815</v>
      </c>
      <c r="F295" t="s">
        <v>507</v>
      </c>
      <c r="G295" t="str">
        <f>VLOOKUP(Table5[[#This Row],[letter pair]], A:B, 2,FALSE)</f>
        <v>פעיל פער פעמון</v>
      </c>
      <c r="H295">
        <f>IFERROR(VLOOKUP(Table5[[#This Row],[letter pair]],M:O,3,FALSE),0)</f>
        <v>1.9777858062603637E-3</v>
      </c>
      <c r="I295">
        <f>IFERROR(VLOOKUP(Table5[[#This Row],[letter pair]],R:T,3,FALSE),0)</f>
        <v>1.1547705017000789E-3</v>
      </c>
      <c r="J295">
        <f>MAX(Table5[[#This Row],[EDGES]],Table5[[#This Row],[CORNER]])</f>
        <v>1.9777858062603637E-3</v>
      </c>
      <c r="M295" t="s">
        <v>794</v>
      </c>
      <c r="N295">
        <v>687</v>
      </c>
      <c r="O295" s="2">
        <f>Table2[[#This Row],[TIMES]]/$P$1</f>
        <v>1.5910290970736181E-3</v>
      </c>
      <c r="R295" t="s">
        <v>766</v>
      </c>
      <c r="S295">
        <v>1148</v>
      </c>
      <c r="T295">
        <f>Table1[[#This Row],[TIMES]]/$U$1</f>
        <v>1.8884281138912969E-3</v>
      </c>
      <c r="W295" s="5" t="s">
        <v>60</v>
      </c>
    </row>
    <row r="296" spans="1:23" x14ac:dyDescent="0.45">
      <c r="A296" t="s">
        <v>817</v>
      </c>
      <c r="B296" t="s">
        <v>818</v>
      </c>
      <c r="F296" t="s">
        <v>605</v>
      </c>
      <c r="G296" t="str">
        <f>VLOOKUP(Table5[[#This Row],[letter pair]], A:B, 2,FALSE)</f>
        <v>כקמי (אדם רזה מאוד עם משקפיים ומחברת, צרפתי) כיקש (דפק על משהו והקשיב לו עם האוזן) כוקו (חטיף דבש)</v>
      </c>
      <c r="H296">
        <f>IFERROR(VLOOKUP(Table5[[#This Row],[letter pair]],M:O,3,FALSE),0)</f>
        <v>1.3825973376316593E-3</v>
      </c>
      <c r="I296">
        <f>IFERROR(VLOOKUP(Table5[[#This Row],[letter pair]],R:T,3,FALSE),0)</f>
        <v>1.9772566140220721E-3</v>
      </c>
      <c r="J296">
        <f>MAX(Table5[[#This Row],[EDGES]],Table5[[#This Row],[CORNER]])</f>
        <v>1.9772566140220721E-3</v>
      </c>
      <c r="M296" t="s">
        <v>339</v>
      </c>
      <c r="N296">
        <v>685</v>
      </c>
      <c r="O296" s="2">
        <f>Table2[[#This Row],[TIMES]]/$P$1</f>
        <v>1.5863972801971301E-3</v>
      </c>
      <c r="R296" t="s">
        <v>463</v>
      </c>
      <c r="S296">
        <v>1147</v>
      </c>
      <c r="T296">
        <f>Table1[[#This Row],[TIMES]]/$U$1</f>
        <v>1.886783141666653E-3</v>
      </c>
      <c r="W296" s="6" t="s">
        <v>308</v>
      </c>
    </row>
    <row r="297" spans="1:23" x14ac:dyDescent="0.45">
      <c r="A297" t="s">
        <v>819</v>
      </c>
      <c r="B297" t="s">
        <v>820</v>
      </c>
      <c r="F297" t="s">
        <v>450</v>
      </c>
      <c r="G297" t="str">
        <f>VLOOKUP(Table5[[#This Row],[letter pair]], A:B, 2,FALSE)</f>
        <v>לפיד ליפף ליפה</v>
      </c>
      <c r="H297">
        <f>IFERROR(VLOOKUP(Table5[[#This Row],[letter pair]],M:O,3,FALSE),0)</f>
        <v>1.8874653771688483E-3</v>
      </c>
      <c r="I297">
        <f>IFERROR(VLOOKUP(Table5[[#This Row],[letter pair]],R:T,3,FALSE),0)</f>
        <v>1.9723216973481401E-3</v>
      </c>
      <c r="J297">
        <f>MAX(Table5[[#This Row],[EDGES]],Table5[[#This Row],[CORNER]])</f>
        <v>1.9723216973481401E-3</v>
      </c>
      <c r="M297" t="s">
        <v>513</v>
      </c>
      <c r="N297">
        <v>682</v>
      </c>
      <c r="O297" s="2">
        <f>Table2[[#This Row],[TIMES]]/$P$1</f>
        <v>1.5794495548823982E-3</v>
      </c>
      <c r="R297" t="s">
        <v>270</v>
      </c>
      <c r="S297">
        <v>1145</v>
      </c>
      <c r="T297">
        <f>Table1[[#This Row],[TIMES]]/$U$1</f>
        <v>1.883493197217365E-3</v>
      </c>
      <c r="W297" s="5" t="s">
        <v>310</v>
      </c>
    </row>
    <row r="298" spans="1:23" x14ac:dyDescent="0.45">
      <c r="A298" t="s">
        <v>821</v>
      </c>
      <c r="B298" t="s">
        <v>822</v>
      </c>
      <c r="F298" t="s">
        <v>524</v>
      </c>
      <c r="G298" t="str">
        <f>VLOOKUP(Table5[[#This Row],[letter pair]], A:B, 2,FALSE)</f>
        <v>צהלה (דתייה חצאית שחורה) צהל צהל (כובע של צהל)</v>
      </c>
      <c r="H298">
        <f>IFERROR(VLOOKUP(Table5[[#This Row],[letter pair]],M:O,3,FALSE),0)</f>
        <v>0</v>
      </c>
      <c r="I298">
        <f>IFERROR(VLOOKUP(Table5[[#This Row],[letter pair]],R:T,3,FALSE),0)</f>
        <v>1.9706767251234962E-3</v>
      </c>
      <c r="J298">
        <f>MAX(Table5[[#This Row],[EDGES]],Table5[[#This Row],[CORNER]])</f>
        <v>1.9706767251234962E-3</v>
      </c>
      <c r="M298" t="s">
        <v>454</v>
      </c>
      <c r="N298">
        <v>682</v>
      </c>
      <c r="O298" s="2">
        <f>Table2[[#This Row],[TIMES]]/$P$1</f>
        <v>1.5794495548823982E-3</v>
      </c>
      <c r="R298" t="s">
        <v>807</v>
      </c>
      <c r="S298">
        <v>1145</v>
      </c>
      <c r="T298">
        <f>Table1[[#This Row],[TIMES]]/$U$1</f>
        <v>1.883493197217365E-3</v>
      </c>
      <c r="W298" s="6" t="s">
        <v>313</v>
      </c>
    </row>
    <row r="299" spans="1:23" x14ac:dyDescent="0.45">
      <c r="A299" t="s">
        <v>242</v>
      </c>
      <c r="B299" t="s">
        <v>823</v>
      </c>
      <c r="F299" t="s">
        <v>445</v>
      </c>
      <c r="G299" t="str">
        <f>VLOOKUP(Table5[[#This Row],[letter pair]], A:B, 2,FALSE)</f>
        <v>זיו זיווג זיווה</v>
      </c>
      <c r="H299">
        <f>IFERROR(VLOOKUP(Table5[[#This Row],[letter pair]],M:O,3,FALSE),0)</f>
        <v>1.6581904417826937E-3</v>
      </c>
      <c r="I299">
        <f>IFERROR(VLOOKUP(Table5[[#This Row],[letter pair]],R:T,3,FALSE),0)</f>
        <v>1.9706767251234962E-3</v>
      </c>
      <c r="J299">
        <f>MAX(Table5[[#This Row],[EDGES]],Table5[[#This Row],[CORNER]])</f>
        <v>1.9706767251234962E-3</v>
      </c>
      <c r="M299" t="s">
        <v>853</v>
      </c>
      <c r="N299">
        <v>682</v>
      </c>
      <c r="O299" s="2">
        <f>Table2[[#This Row],[TIMES]]/$P$1</f>
        <v>1.5794495548823982E-3</v>
      </c>
      <c r="R299" t="s">
        <v>740</v>
      </c>
      <c r="S299">
        <v>1141</v>
      </c>
      <c r="T299">
        <f>Table1[[#This Row],[TIMES]]/$U$1</f>
        <v>1.8769133083187891E-3</v>
      </c>
      <c r="W299" s="6" t="s">
        <v>319</v>
      </c>
    </row>
    <row r="300" spans="1:23" x14ac:dyDescent="0.45">
      <c r="A300" t="s">
        <v>824</v>
      </c>
      <c r="B300" t="s">
        <v>825</v>
      </c>
      <c r="F300" t="s">
        <v>692</v>
      </c>
      <c r="G300" t="str">
        <f>VLOOKUP(Table5[[#This Row],[letter pair]], A:B, 2,FALSE)</f>
        <v>יוצ' (אירי שמנגן על חמת חלילים) יצ'ל (פיזר חול על משהו) יצ'ה (פיצה עם גבינה ותרנגול)</v>
      </c>
      <c r="H300">
        <f>IFERROR(VLOOKUP(Table5[[#This Row],[letter pair]],M:O,3,FALSE),0)</f>
        <v>0</v>
      </c>
      <c r="I300">
        <f>IFERROR(VLOOKUP(Table5[[#This Row],[letter pair]],R:T,3,FALSE),0)</f>
        <v>1.9706767251234962E-3</v>
      </c>
      <c r="J300">
        <f>MAX(Table5[[#This Row],[EDGES]],Table5[[#This Row],[CORNER]])</f>
        <v>1.9706767251234962E-3</v>
      </c>
      <c r="M300" t="s">
        <v>1220</v>
      </c>
      <c r="N300">
        <v>679</v>
      </c>
      <c r="O300" s="2">
        <f>Table2[[#This Row],[TIMES]]/$P$1</f>
        <v>1.5725018295676663E-3</v>
      </c>
      <c r="R300" t="s">
        <v>685</v>
      </c>
      <c r="S300">
        <v>1139</v>
      </c>
      <c r="T300">
        <f>Table1[[#This Row],[TIMES]]/$U$1</f>
        <v>1.873623363869501E-3</v>
      </c>
      <c r="W300" s="5" t="s">
        <v>332</v>
      </c>
    </row>
    <row r="301" spans="1:23" x14ac:dyDescent="0.45">
      <c r="A301" t="s">
        <v>565</v>
      </c>
      <c r="B301" t="s">
        <v>826</v>
      </c>
      <c r="F301" t="s">
        <v>576</v>
      </c>
      <c r="G301" t="str">
        <f>VLOOKUP(Table5[[#This Row],[letter pair]], A:B, 2,FALSE)</f>
        <v>תפודמן (ילד שמנמן) תפס תפילין</v>
      </c>
      <c r="H301">
        <f>IFERROR(VLOOKUP(Table5[[#This Row],[letter pair]],M:O,3,FALSE),0)</f>
        <v>1.7948290396390888E-3</v>
      </c>
      <c r="I301">
        <f>IFERROR(VLOOKUP(Table5[[#This Row],[letter pair]],R:T,3,FALSE),0)</f>
        <v>1.9690317528988522E-3</v>
      </c>
      <c r="J301">
        <f>MAX(Table5[[#This Row],[EDGES]],Table5[[#This Row],[CORNER]])</f>
        <v>1.9690317528988522E-3</v>
      </c>
      <c r="M301" t="s">
        <v>520</v>
      </c>
      <c r="N301">
        <v>678</v>
      </c>
      <c r="O301" s="2">
        <f>Table2[[#This Row],[TIMES]]/$P$1</f>
        <v>1.5701859211294223E-3</v>
      </c>
      <c r="R301" t="s">
        <v>340</v>
      </c>
      <c r="S301">
        <v>1136</v>
      </c>
      <c r="T301">
        <f>Table1[[#This Row],[TIMES]]/$U$1</f>
        <v>1.8686884471955691E-3</v>
      </c>
      <c r="W301" s="6" t="s">
        <v>336</v>
      </c>
    </row>
    <row r="302" spans="1:23" x14ac:dyDescent="0.45">
      <c r="A302" t="s">
        <v>827</v>
      </c>
      <c r="B302" t="s">
        <v>828</v>
      </c>
      <c r="F302" t="s">
        <v>1166</v>
      </c>
      <c r="G302" t="str">
        <f>VLOOKUP(Table5[[#This Row],[letter pair]], A:B, 2,FALSE)</f>
        <v>צ'יף צ'יפר (נתןמדבקה עם סמיילי) צ'יפס</v>
      </c>
      <c r="H302">
        <f>IFERROR(VLOOKUP(Table5[[#This Row],[letter pair]],M:O,3,FALSE),0)</f>
        <v>1.8203040324597727E-3</v>
      </c>
      <c r="I302">
        <f>IFERROR(VLOOKUP(Table5[[#This Row],[letter pair]],R:T,3,FALSE),0)</f>
        <v>1.9673867806742082E-3</v>
      </c>
      <c r="J302">
        <f>MAX(Table5[[#This Row],[EDGES]],Table5[[#This Row],[CORNER]])</f>
        <v>1.9673867806742082E-3</v>
      </c>
      <c r="M302" t="s">
        <v>1198</v>
      </c>
      <c r="N302">
        <v>677</v>
      </c>
      <c r="O302" s="2">
        <f>Table2[[#This Row],[TIMES]]/$P$1</f>
        <v>1.5678700126911783E-3</v>
      </c>
      <c r="R302" t="s">
        <v>611</v>
      </c>
      <c r="S302">
        <v>1136</v>
      </c>
      <c r="T302">
        <f>Table1[[#This Row],[TIMES]]/$U$1</f>
        <v>1.8686884471955691E-3</v>
      </c>
      <c r="W302" s="5" t="s">
        <v>339</v>
      </c>
    </row>
    <row r="303" spans="1:23" x14ac:dyDescent="0.45">
      <c r="A303" t="s">
        <v>829</v>
      </c>
      <c r="B303" t="s">
        <v>830</v>
      </c>
      <c r="F303" t="s">
        <v>495</v>
      </c>
      <c r="G303" t="str">
        <f>VLOOKUP(Table5[[#This Row],[letter pair]], A:B, 2,FALSE)</f>
        <v>צעיר צעק צעצוע</v>
      </c>
      <c r="H303">
        <f>IFERROR(VLOOKUP(Table5[[#This Row],[letter pair]],M:O,3,FALSE),0)</f>
        <v>1.9662062640691436E-3</v>
      </c>
      <c r="I303">
        <f>IFERROR(VLOOKUP(Table5[[#This Row],[letter pair]],R:T,3,FALSE),0)</f>
        <v>1.9443571695291924E-3</v>
      </c>
      <c r="J303">
        <f>MAX(Table5[[#This Row],[EDGES]],Table5[[#This Row],[CORNER]])</f>
        <v>1.9662062640691436E-3</v>
      </c>
      <c r="M303" t="s">
        <v>1144</v>
      </c>
      <c r="N303">
        <v>674</v>
      </c>
      <c r="O303" s="2">
        <f>Table2[[#This Row],[TIMES]]/$P$1</f>
        <v>1.5609222873764464E-3</v>
      </c>
      <c r="R303" t="s">
        <v>732</v>
      </c>
      <c r="S303">
        <v>1136</v>
      </c>
      <c r="T303">
        <f>Table1[[#This Row],[TIMES]]/$U$1</f>
        <v>1.8686884471955691E-3</v>
      </c>
      <c r="W303" s="6" t="s">
        <v>342</v>
      </c>
    </row>
    <row r="304" spans="1:23" x14ac:dyDescent="0.45">
      <c r="A304" t="s">
        <v>831</v>
      </c>
      <c r="B304" t="s">
        <v>832</v>
      </c>
      <c r="F304" t="s">
        <v>558</v>
      </c>
      <c r="G304" t="str">
        <f>VLOOKUP(Table5[[#This Row],[letter pair]], A:B, 2,FALSE)</f>
        <v>צושי (יפני עם מקלות צופסטיק ביד וחבוש מסורתי שחור) צישק (מחק עם לחם) צש (ציפור ענקית)</v>
      </c>
      <c r="H304">
        <f>IFERROR(VLOOKUP(Table5[[#This Row],[letter pair]],M:O,3,FALSE),0)</f>
        <v>1.1880610288191645E-3</v>
      </c>
      <c r="I304">
        <f>IFERROR(VLOOKUP(Table5[[#This Row],[letter pair]],R:T,3,FALSE),0)</f>
        <v>1.9657418084495643E-3</v>
      </c>
      <c r="J304">
        <f>MAX(Table5[[#This Row],[EDGES]],Table5[[#This Row],[CORNER]])</f>
        <v>1.9657418084495643E-3</v>
      </c>
      <c r="M304" t="s">
        <v>485</v>
      </c>
      <c r="N304">
        <v>672</v>
      </c>
      <c r="O304" s="2">
        <f>Table2[[#This Row],[TIMES]]/$P$1</f>
        <v>1.5562904704999583E-3</v>
      </c>
      <c r="R304" t="s">
        <v>673</v>
      </c>
      <c r="S304">
        <v>1135</v>
      </c>
      <c r="T304">
        <f>Table1[[#This Row],[TIMES]]/$U$1</f>
        <v>1.8670434749709251E-3</v>
      </c>
      <c r="W304" s="5" t="s">
        <v>345</v>
      </c>
    </row>
    <row r="305" spans="1:23" x14ac:dyDescent="0.45">
      <c r="A305" t="s">
        <v>833</v>
      </c>
      <c r="B305" t="s">
        <v>834</v>
      </c>
      <c r="F305" t="s">
        <v>1192</v>
      </c>
      <c r="G305" t="str">
        <f>VLOOKUP(Table5[[#This Row],[letter pair]], A:B, 2,FALSE)</f>
        <v>ג'ו ג'ווי (שילח באוויר) ג'וייסטיק</v>
      </c>
      <c r="H305">
        <f>IFERROR(VLOOKUP(Table5[[#This Row],[letter pair]],M:O,3,FALSE),0)</f>
        <v>1.7369313286829892E-3</v>
      </c>
      <c r="I305">
        <f>IFERROR(VLOOKUP(Table5[[#This Row],[letter pair]],R:T,3,FALSE),0)</f>
        <v>1.9657418084495643E-3</v>
      </c>
      <c r="J305">
        <f>MAX(Table5[[#This Row],[EDGES]],Table5[[#This Row],[CORNER]])</f>
        <v>1.9657418084495643E-3</v>
      </c>
      <c r="M305" t="s">
        <v>315</v>
      </c>
      <c r="N305">
        <v>671</v>
      </c>
      <c r="O305" s="2">
        <f>Table2[[#This Row],[TIMES]]/$P$1</f>
        <v>1.5539745620617143E-3</v>
      </c>
      <c r="R305" t="s">
        <v>537</v>
      </c>
      <c r="S305">
        <v>1135</v>
      </c>
      <c r="T305">
        <f>Table1[[#This Row],[TIMES]]/$U$1</f>
        <v>1.8670434749709251E-3</v>
      </c>
      <c r="W305" s="5" t="s">
        <v>352</v>
      </c>
    </row>
    <row r="306" spans="1:23" x14ac:dyDescent="0.45">
      <c r="A306" t="s">
        <v>836</v>
      </c>
      <c r="B306" t="s">
        <v>837</v>
      </c>
      <c r="F306" t="s">
        <v>399</v>
      </c>
      <c r="G306" t="str">
        <f>VLOOKUP(Table5[[#This Row],[letter pair]], A:B, 2,FALSE)</f>
        <v>רהב ריהט רהיט</v>
      </c>
      <c r="H306">
        <f>IFERROR(VLOOKUP(Table5[[#This Row],[letter pair]],M:O,3,FALSE),0)</f>
        <v>1.7299836033682573E-3</v>
      </c>
      <c r="I306">
        <f>IFERROR(VLOOKUP(Table5[[#This Row],[letter pair]],R:T,3,FALSE),0)</f>
        <v>1.9640968362249203E-3</v>
      </c>
      <c r="J306">
        <f>MAX(Table5[[#This Row],[EDGES]],Table5[[#This Row],[CORNER]])</f>
        <v>1.9640968362249203E-3</v>
      </c>
      <c r="M306" t="s">
        <v>516</v>
      </c>
      <c r="N306">
        <v>670</v>
      </c>
      <c r="O306" s="2">
        <f>Table2[[#This Row],[TIMES]]/$P$1</f>
        <v>1.5516586536234703E-3</v>
      </c>
      <c r="R306" t="s">
        <v>659</v>
      </c>
      <c r="S306">
        <v>1133</v>
      </c>
      <c r="T306">
        <f>Table1[[#This Row],[TIMES]]/$U$1</f>
        <v>1.8637535305216371E-3</v>
      </c>
      <c r="W306" s="5" t="s">
        <v>357</v>
      </c>
    </row>
    <row r="307" spans="1:23" x14ac:dyDescent="0.45">
      <c r="A307" t="s">
        <v>838</v>
      </c>
      <c r="B307" t="s">
        <v>839</v>
      </c>
      <c r="F307" t="s">
        <v>667</v>
      </c>
      <c r="G307" t="str">
        <f>VLOOKUP(Table5[[#This Row],[letter pair]], A:B, 2,FALSE)</f>
        <v>תהל (ילדה קטנה חרדית) תיהש (בנה אוהל מדבר מסוים) תה</v>
      </c>
      <c r="H307">
        <f>IFERROR(VLOOKUP(Table5[[#This Row],[letter pair]],M:O,3,FALSE),0)</f>
        <v>1.6744018008504017E-3</v>
      </c>
      <c r="I307">
        <f>IFERROR(VLOOKUP(Table5[[#This Row],[letter pair]],R:T,3,FALSE),0)</f>
        <v>1.9640968362249203E-3</v>
      </c>
      <c r="J307">
        <f>MAX(Table5[[#This Row],[EDGES]],Table5[[#This Row],[CORNER]])</f>
        <v>1.9640968362249203E-3</v>
      </c>
      <c r="M307" t="s">
        <v>722</v>
      </c>
      <c r="N307">
        <v>663</v>
      </c>
      <c r="O307" s="2">
        <f>Table2[[#This Row],[TIMES]]/$P$1</f>
        <v>1.5354472945557625E-3</v>
      </c>
      <c r="R307" t="s">
        <v>1103</v>
      </c>
      <c r="S307">
        <v>1130</v>
      </c>
      <c r="T307">
        <f>Table1[[#This Row],[TIMES]]/$U$1</f>
        <v>1.8588186138477052E-3</v>
      </c>
      <c r="W307" s="6" t="s">
        <v>366</v>
      </c>
    </row>
    <row r="308" spans="1:23" x14ac:dyDescent="0.45">
      <c r="A308" t="s">
        <v>841</v>
      </c>
      <c r="B308" t="s">
        <v>842</v>
      </c>
      <c r="F308" t="s">
        <v>657</v>
      </c>
      <c r="G308" t="str">
        <f>VLOOKUP(Table5[[#This Row],[letter pair]], A:B, 2,FALSE)</f>
        <v>יוחאי ייחד יחמור</v>
      </c>
      <c r="H308">
        <f>IFERROR(VLOOKUP(Table5[[#This Row],[letter pair]],M:O,3,FALSE),0)</f>
        <v>0</v>
      </c>
      <c r="I308">
        <f>IFERROR(VLOOKUP(Table5[[#This Row],[letter pair]],R:T,3,FALSE),0)</f>
        <v>1.9640968362249203E-3</v>
      </c>
      <c r="J308">
        <f>MAX(Table5[[#This Row],[EDGES]],Table5[[#This Row],[CORNER]])</f>
        <v>1.9640968362249203E-3</v>
      </c>
      <c r="M308" t="s">
        <v>714</v>
      </c>
      <c r="N308">
        <v>649</v>
      </c>
      <c r="O308" s="2">
        <f>Table2[[#This Row],[TIMES]]/$P$1</f>
        <v>1.5030245764203467E-3</v>
      </c>
      <c r="R308" t="s">
        <v>1208</v>
      </c>
      <c r="S308">
        <v>1128</v>
      </c>
      <c r="T308">
        <f>Table1[[#This Row],[TIMES]]/$U$1</f>
        <v>1.8555286693984173E-3</v>
      </c>
      <c r="W308" s="6" t="s">
        <v>373</v>
      </c>
    </row>
    <row r="309" spans="1:23" x14ac:dyDescent="0.45">
      <c r="A309" t="s">
        <v>843</v>
      </c>
      <c r="B309" t="s">
        <v>844</v>
      </c>
      <c r="F309" t="s">
        <v>485</v>
      </c>
      <c r="G309" t="str">
        <f>VLOOKUP(Table5[[#This Row],[letter pair]], A:B, 2,FALSE)</f>
        <v>זק זיקק זיקוק</v>
      </c>
      <c r="H309">
        <f>IFERROR(VLOOKUP(Table5[[#This Row],[letter pair]],M:O,3,FALSE),0)</f>
        <v>1.5562904704999583E-3</v>
      </c>
      <c r="I309">
        <f>IFERROR(VLOOKUP(Table5[[#This Row],[letter pair]],R:T,3,FALSE),0)</f>
        <v>1.9591619195509884E-3</v>
      </c>
      <c r="J309">
        <f>MAX(Table5[[#This Row],[EDGES]],Table5[[#This Row],[CORNER]])</f>
        <v>1.9591619195509884E-3</v>
      </c>
      <c r="M309" t="s">
        <v>646</v>
      </c>
      <c r="N309">
        <v>648</v>
      </c>
      <c r="O309" s="2">
        <f>Table2[[#This Row],[TIMES]]/$P$1</f>
        <v>1.5007086679821027E-3</v>
      </c>
      <c r="R309" t="s">
        <v>683</v>
      </c>
      <c r="S309">
        <v>1128</v>
      </c>
      <c r="T309">
        <f>Table1[[#This Row],[TIMES]]/$U$1</f>
        <v>1.8555286693984173E-3</v>
      </c>
      <c r="W309" s="5" t="s">
        <v>377</v>
      </c>
    </row>
    <row r="310" spans="1:23" x14ac:dyDescent="0.45">
      <c r="A310" t="s">
        <v>845</v>
      </c>
      <c r="B310" t="s">
        <v>846</v>
      </c>
      <c r="F310" t="s">
        <v>510</v>
      </c>
      <c r="G310" t="str">
        <f>VLOOKUP(Table5[[#This Row],[letter pair]], A:B, 2,FALSE)</f>
        <v>שיוואם שיווד שוודית</v>
      </c>
      <c r="H310">
        <f>IFERROR(VLOOKUP(Table5[[#This Row],[letter pair]],M:O,3,FALSE),0)</f>
        <v>1.7855654058861129E-3</v>
      </c>
      <c r="I310">
        <f>IFERROR(VLOOKUP(Table5[[#This Row],[letter pair]],R:T,3,FALSE),0)</f>
        <v>1.9575169473263444E-3</v>
      </c>
      <c r="J310">
        <f>MAX(Table5[[#This Row],[EDGES]],Table5[[#This Row],[CORNER]])</f>
        <v>1.9575169473263444E-3</v>
      </c>
      <c r="M310" t="s">
        <v>1222</v>
      </c>
      <c r="N310">
        <v>648</v>
      </c>
      <c r="O310" s="2">
        <f>Table2[[#This Row],[TIMES]]/$P$1</f>
        <v>1.5007086679821027E-3</v>
      </c>
      <c r="R310" t="s">
        <v>1170</v>
      </c>
      <c r="S310">
        <v>1126</v>
      </c>
      <c r="T310">
        <f>Table1[[#This Row],[TIMES]]/$U$1</f>
        <v>1.8522387249491291E-3</v>
      </c>
      <c r="W310" s="6" t="s">
        <v>381</v>
      </c>
    </row>
    <row r="311" spans="1:23" x14ac:dyDescent="0.45">
      <c r="A311" t="s">
        <v>847</v>
      </c>
      <c r="B311" t="s">
        <v>848</v>
      </c>
      <c r="F311" t="s">
        <v>439</v>
      </c>
      <c r="G311" t="str">
        <f>VLOOKUP(Table5[[#This Row],[letter pair]], A:B, 2,FALSE)</f>
        <v>שפר שפשף שפם</v>
      </c>
      <c r="H311">
        <f>IFERROR(VLOOKUP(Table5[[#This Row],[letter pair]],M:O,3,FALSE),0)</f>
        <v>1.8040926733920647E-3</v>
      </c>
      <c r="I311">
        <f>IFERROR(VLOOKUP(Table5[[#This Row],[letter pair]],R:T,3,FALSE),0)</f>
        <v>1.9509370584277685E-3</v>
      </c>
      <c r="J311">
        <f>MAX(Table5[[#This Row],[EDGES]],Table5[[#This Row],[CORNER]])</f>
        <v>1.9509370584277685E-3</v>
      </c>
      <c r="M311" t="s">
        <v>390</v>
      </c>
      <c r="N311">
        <v>645</v>
      </c>
      <c r="O311" s="2">
        <f>Table2[[#This Row],[TIMES]]/$P$1</f>
        <v>1.4937609426673706E-3</v>
      </c>
      <c r="R311" t="s">
        <v>451</v>
      </c>
      <c r="S311">
        <v>1126</v>
      </c>
      <c r="T311">
        <f>Table1[[#This Row],[TIMES]]/$U$1</f>
        <v>1.8522387249491291E-3</v>
      </c>
      <c r="W311" s="5" t="s">
        <v>385</v>
      </c>
    </row>
    <row r="312" spans="1:23" x14ac:dyDescent="0.45">
      <c r="A312" t="s">
        <v>849</v>
      </c>
      <c r="B312" t="s">
        <v>850</v>
      </c>
      <c r="F312" t="s">
        <v>608</v>
      </c>
      <c r="G312" t="str">
        <f>VLOOKUP(Table5[[#This Row],[letter pair]], A:B, 2,FALSE)</f>
        <v>קן קנה קנקן</v>
      </c>
      <c r="H312">
        <f>IFERROR(VLOOKUP(Table5[[#This Row],[letter pair]],M:O,3,FALSE),0)</f>
        <v>1.9476789965631918E-3</v>
      </c>
      <c r="I312">
        <f>IFERROR(VLOOKUP(Table5[[#This Row],[letter pair]],R:T,3,FALSE),0)</f>
        <v>1.5298241689189079E-3</v>
      </c>
      <c r="J312">
        <f>MAX(Table5[[#This Row],[EDGES]],Table5[[#This Row],[CORNER]])</f>
        <v>1.9476789965631918E-3</v>
      </c>
      <c r="M312" t="s">
        <v>1130</v>
      </c>
      <c r="N312">
        <v>635</v>
      </c>
      <c r="O312" s="2">
        <f>Table2[[#This Row],[TIMES]]/$P$1</f>
        <v>1.4706018582849307E-3</v>
      </c>
      <c r="R312" t="s">
        <v>724</v>
      </c>
      <c r="S312">
        <v>1126</v>
      </c>
      <c r="T312">
        <f>Table1[[#This Row],[TIMES]]/$U$1</f>
        <v>1.8522387249491291E-3</v>
      </c>
      <c r="W312" s="6" t="s">
        <v>389</v>
      </c>
    </row>
    <row r="313" spans="1:23" x14ac:dyDescent="0.45">
      <c r="A313" t="s">
        <v>851</v>
      </c>
      <c r="B313" t="s">
        <v>852</v>
      </c>
      <c r="F313" t="s">
        <v>421</v>
      </c>
      <c r="G313" t="str">
        <f>VLOOKUP(Table5[[#This Row],[letter pair]], A:B, 2,FALSE)</f>
        <v>וישי וישש (העביר על משהו ויש עם מטלית וספריי) וישר</v>
      </c>
      <c r="H313">
        <f>IFERROR(VLOOKUP(Table5[[#This Row],[letter pair]],M:O,3,FALSE),0)</f>
        <v>1.3246996266755597E-3</v>
      </c>
      <c r="I313">
        <f>IFERROR(VLOOKUP(Table5[[#This Row],[letter pair]],R:T,3,FALSE),0)</f>
        <v>1.9476471139784806E-3</v>
      </c>
      <c r="J313">
        <f>MAX(Table5[[#This Row],[EDGES]],Table5[[#This Row],[CORNER]])</f>
        <v>1.9476471139784806E-3</v>
      </c>
      <c r="M313" t="s">
        <v>487</v>
      </c>
      <c r="N313">
        <v>633</v>
      </c>
      <c r="O313" s="2">
        <f>Table2[[#This Row],[TIMES]]/$P$1</f>
        <v>1.4659700414084429E-3</v>
      </c>
      <c r="R313" t="s">
        <v>655</v>
      </c>
      <c r="S313">
        <v>1124</v>
      </c>
      <c r="T313">
        <f>Table1[[#This Row],[TIMES]]/$U$1</f>
        <v>1.8489487804998412E-3</v>
      </c>
      <c r="W313" s="5" t="s">
        <v>392</v>
      </c>
    </row>
    <row r="314" spans="1:23" x14ac:dyDescent="0.45">
      <c r="A314" t="s">
        <v>99</v>
      </c>
      <c r="B314" t="s">
        <v>854</v>
      </c>
      <c r="F314" t="s">
        <v>769</v>
      </c>
      <c r="G314" t="str">
        <f>VLOOKUP(Table5[[#This Row],[letter pair]], A:B, 2,FALSE)</f>
        <v>נסיך נסק נסורת</v>
      </c>
      <c r="H314">
        <f>IFERROR(VLOOKUP(Table5[[#This Row],[letter pair]],M:O,3,FALSE),0)</f>
        <v>8.2446340401485889E-4</v>
      </c>
      <c r="I314">
        <f>IFERROR(VLOOKUP(Table5[[#This Row],[letter pair]],R:T,3,FALSE),0)</f>
        <v>1.9443571695291924E-3</v>
      </c>
      <c r="J314">
        <f>MAX(Table5[[#This Row],[EDGES]],Table5[[#This Row],[CORNER]])</f>
        <v>1.9443571695291924E-3</v>
      </c>
      <c r="M314" t="s">
        <v>1148</v>
      </c>
      <c r="N314">
        <v>633</v>
      </c>
      <c r="O314" s="2">
        <f>Table2[[#This Row],[TIMES]]/$P$1</f>
        <v>1.4659700414084429E-3</v>
      </c>
      <c r="R314" t="s">
        <v>734</v>
      </c>
      <c r="S314">
        <v>1124</v>
      </c>
      <c r="T314">
        <f>Table1[[#This Row],[TIMES]]/$U$1</f>
        <v>1.8489487804998412E-3</v>
      </c>
      <c r="W314" s="6" t="s">
        <v>395</v>
      </c>
    </row>
    <row r="315" spans="1:23" x14ac:dyDescent="0.45">
      <c r="A315" t="s">
        <v>100</v>
      </c>
      <c r="B315" t="s">
        <v>855</v>
      </c>
      <c r="F315" t="s">
        <v>494</v>
      </c>
      <c r="G315" t="str">
        <f>VLOOKUP(Table5[[#This Row],[letter pair]], A:B, 2,FALSE)</f>
        <v>יהב ייהלם יהלום</v>
      </c>
      <c r="H315">
        <f>IFERROR(VLOOKUP(Table5[[#This Row],[letter pair]],M:O,3,FALSE),0)</f>
        <v>0</v>
      </c>
      <c r="I315">
        <f>IFERROR(VLOOKUP(Table5[[#This Row],[letter pair]],R:T,3,FALSE),0)</f>
        <v>1.9427121973045484E-3</v>
      </c>
      <c r="J315">
        <f>MAX(Table5[[#This Row],[EDGES]],Table5[[#This Row],[CORNER]])</f>
        <v>1.9427121973045484E-3</v>
      </c>
      <c r="M315" t="s">
        <v>1210</v>
      </c>
      <c r="N315">
        <v>632</v>
      </c>
      <c r="O315" s="2">
        <f>Table2[[#This Row],[TIMES]]/$P$1</f>
        <v>1.4636541329701989E-3</v>
      </c>
      <c r="R315" t="s">
        <v>382</v>
      </c>
      <c r="S315">
        <v>1117</v>
      </c>
      <c r="T315">
        <f>Table1[[#This Row],[TIMES]]/$U$1</f>
        <v>1.8374339749273334E-3</v>
      </c>
      <c r="W315" s="6" t="s">
        <v>402</v>
      </c>
    </row>
    <row r="316" spans="1:23" x14ac:dyDescent="0.45">
      <c r="A316" t="s">
        <v>857</v>
      </c>
      <c r="B316" t="s">
        <v>858</v>
      </c>
      <c r="F316" t="s">
        <v>597</v>
      </c>
      <c r="G316" t="str">
        <f>VLOOKUP(Table5[[#This Row],[letter pair]], A:B, 2,FALSE)</f>
        <v>ניל נלסה (שמה חבל מסביב) נול</v>
      </c>
      <c r="H316">
        <f>IFERROR(VLOOKUP(Table5[[#This Row],[letter pair]],M:O,3,FALSE),0)</f>
        <v>1.4080723304523432E-3</v>
      </c>
      <c r="I316">
        <f>IFERROR(VLOOKUP(Table5[[#This Row],[letter pair]],R:T,3,FALSE),0)</f>
        <v>1.9427121973045484E-3</v>
      </c>
      <c r="J316">
        <f>MAX(Table5[[#This Row],[EDGES]],Table5[[#This Row],[CORNER]])</f>
        <v>1.9427121973045484E-3</v>
      </c>
      <c r="M316" t="s">
        <v>375</v>
      </c>
      <c r="N316">
        <v>630</v>
      </c>
      <c r="O316" s="2">
        <f>Table2[[#This Row],[TIMES]]/$P$1</f>
        <v>1.459022316093711E-3</v>
      </c>
      <c r="R316" t="s">
        <v>747</v>
      </c>
      <c r="S316">
        <v>1116</v>
      </c>
      <c r="T316">
        <f>Table1[[#This Row],[TIMES]]/$U$1</f>
        <v>1.8357890027026894E-3</v>
      </c>
      <c r="W316" s="5" t="s">
        <v>405</v>
      </c>
    </row>
    <row r="317" spans="1:23" x14ac:dyDescent="0.45">
      <c r="A317" t="s">
        <v>223</v>
      </c>
      <c r="B317" t="s">
        <v>859</v>
      </c>
      <c r="F317" t="s">
        <v>613</v>
      </c>
      <c r="G317" t="str">
        <f>VLOOKUP(Table5[[#This Row],[letter pair]], A:B, 2,FALSE)</f>
        <v>שני שינה שניצל</v>
      </c>
      <c r="H317">
        <f>IFERROR(VLOOKUP(Table5[[#This Row],[letter pair]],M:O,3,FALSE),0)</f>
        <v>1.7207199696152812E-3</v>
      </c>
      <c r="I317">
        <f>IFERROR(VLOOKUP(Table5[[#This Row],[letter pair]],R:T,3,FALSE),0)</f>
        <v>1.9410672250799045E-3</v>
      </c>
      <c r="J317">
        <f>MAX(Table5[[#This Row],[EDGES]],Table5[[#This Row],[CORNER]])</f>
        <v>1.9410672250799045E-3</v>
      </c>
      <c r="M317" t="s">
        <v>1180</v>
      </c>
      <c r="N317">
        <v>629</v>
      </c>
      <c r="O317" s="2">
        <f>Table2[[#This Row],[TIMES]]/$P$1</f>
        <v>1.456706407655467E-3</v>
      </c>
      <c r="R317" t="s">
        <v>34</v>
      </c>
      <c r="S317">
        <v>1115</v>
      </c>
      <c r="T317">
        <f>Table1[[#This Row],[TIMES]]/$U$1</f>
        <v>1.8341440304780454E-3</v>
      </c>
      <c r="W317" s="6" t="s">
        <v>409</v>
      </c>
    </row>
    <row r="318" spans="1:23" x14ac:dyDescent="0.45">
      <c r="A318" t="s">
        <v>634</v>
      </c>
      <c r="B318" t="s">
        <v>862</v>
      </c>
      <c r="F318" t="s">
        <v>583</v>
      </c>
      <c r="G318" t="str">
        <f>VLOOKUP(Table5[[#This Row],[letter pair]], A:B, 2,FALSE)</f>
        <v>תעיל (ילד עם מעיל ושפם) תיעש תער</v>
      </c>
      <c r="H318">
        <f>IFERROR(VLOOKUP(Table5[[#This Row],[letter pair]],M:O,3,FALSE),0)</f>
        <v>0</v>
      </c>
      <c r="I318">
        <f>IFERROR(VLOOKUP(Table5[[#This Row],[letter pair]],R:T,3,FALSE),0)</f>
        <v>1.9394222528552605E-3</v>
      </c>
      <c r="J318">
        <f>MAX(Table5[[#This Row],[EDGES]],Table5[[#This Row],[CORNER]])</f>
        <v>1.9394222528552605E-3</v>
      </c>
      <c r="M318" t="s">
        <v>1132</v>
      </c>
      <c r="N318">
        <v>628</v>
      </c>
      <c r="O318" s="2">
        <f>Table2[[#This Row],[TIMES]]/$P$1</f>
        <v>1.454390499217223E-3</v>
      </c>
      <c r="R318" t="s">
        <v>30</v>
      </c>
      <c r="S318">
        <v>1115</v>
      </c>
      <c r="T318">
        <f>Table1[[#This Row],[TIMES]]/$U$1</f>
        <v>1.8341440304780454E-3</v>
      </c>
      <c r="W318" s="5" t="s">
        <v>412</v>
      </c>
    </row>
    <row r="319" spans="1:23" x14ac:dyDescent="0.45">
      <c r="A319" t="s">
        <v>694</v>
      </c>
      <c r="B319" t="s">
        <v>863</v>
      </c>
      <c r="F319" t="s">
        <v>478</v>
      </c>
      <c r="G319" t="str">
        <f>VLOOKUP(Table5[[#This Row],[letter pair]], A:B, 2,FALSE)</f>
        <v>זעים זעזע זעתר</v>
      </c>
      <c r="H319">
        <f>IFERROR(VLOOKUP(Table5[[#This Row],[letter pair]],M:O,3,FALSE),0)</f>
        <v>1.755458596188941E-3</v>
      </c>
      <c r="I319">
        <f>IFERROR(VLOOKUP(Table5[[#This Row],[letter pair]],R:T,3,FALSE),0)</f>
        <v>1.9394222528552605E-3</v>
      </c>
      <c r="J319">
        <f>MAX(Table5[[#This Row],[EDGES]],Table5[[#This Row],[CORNER]])</f>
        <v>1.9394222528552605E-3</v>
      </c>
      <c r="M319" t="s">
        <v>1162</v>
      </c>
      <c r="N319">
        <v>623</v>
      </c>
      <c r="O319" s="2">
        <f>Table2[[#This Row],[TIMES]]/$P$1</f>
        <v>1.442810957026003E-3</v>
      </c>
      <c r="R319" t="s">
        <v>796</v>
      </c>
      <c r="S319">
        <v>1112</v>
      </c>
      <c r="T319">
        <f>Table1[[#This Row],[TIMES]]/$U$1</f>
        <v>1.8292091138041133E-3</v>
      </c>
      <c r="W319" s="5" t="s">
        <v>420</v>
      </c>
    </row>
    <row r="320" spans="1:23" x14ac:dyDescent="0.45">
      <c r="A320" t="s">
        <v>865</v>
      </c>
      <c r="B320" t="s">
        <v>866</v>
      </c>
      <c r="F320" t="s">
        <v>708</v>
      </c>
      <c r="G320" t="str">
        <f>VLOOKUP(Table5[[#This Row],[letter pair]], A:B, 2,FALSE)</f>
        <v>כוכבי כיווץ כוורת</v>
      </c>
      <c r="H320">
        <f>IFERROR(VLOOKUP(Table5[[#This Row],[letter pair]],M:O,3,FALSE),0)</f>
        <v>1.8249358493362606E-3</v>
      </c>
      <c r="I320">
        <f>IFERROR(VLOOKUP(Table5[[#This Row],[letter pair]],R:T,3,FALSE),0)</f>
        <v>1.9377772806306165E-3</v>
      </c>
      <c r="J320">
        <f>MAX(Table5[[#This Row],[EDGES]],Table5[[#This Row],[CORNER]])</f>
        <v>1.9377772806306165E-3</v>
      </c>
      <c r="M320" t="s">
        <v>489</v>
      </c>
      <c r="N320">
        <v>622</v>
      </c>
      <c r="O320" s="2">
        <f>Table2[[#This Row],[TIMES]]/$P$1</f>
        <v>1.440495048587759E-3</v>
      </c>
      <c r="R320" t="s">
        <v>871</v>
      </c>
      <c r="S320">
        <v>1111</v>
      </c>
      <c r="T320">
        <f>Table1[[#This Row],[TIMES]]/$U$1</f>
        <v>1.8275641415794693E-3</v>
      </c>
      <c r="W320" s="5" t="s">
        <v>426</v>
      </c>
    </row>
    <row r="321" spans="1:23" x14ac:dyDescent="0.45">
      <c r="A321" t="s">
        <v>869</v>
      </c>
      <c r="B321" t="s">
        <v>870</v>
      </c>
      <c r="F321" t="s">
        <v>778</v>
      </c>
      <c r="G321" t="str">
        <f>VLOOKUP(Table5[[#This Row],[letter pair]], A:B, 2,FALSE)</f>
        <v>לכיס (דייג עם דגים עליו) לכד לכה</v>
      </c>
      <c r="H321">
        <f>IFERROR(VLOOKUP(Table5[[#This Row],[letter pair]],M:O,3,FALSE),0)</f>
        <v>1.7369313286829892E-3</v>
      </c>
      <c r="I321">
        <f>IFERROR(VLOOKUP(Table5[[#This Row],[letter pair]],R:T,3,FALSE),0)</f>
        <v>1.9361323084059725E-3</v>
      </c>
      <c r="J321">
        <f>MAX(Table5[[#This Row],[EDGES]],Table5[[#This Row],[CORNER]])</f>
        <v>1.9361323084059725E-3</v>
      </c>
      <c r="M321" t="s">
        <v>835</v>
      </c>
      <c r="N321">
        <v>622</v>
      </c>
      <c r="O321" s="2">
        <f>Table2[[#This Row],[TIMES]]/$P$1</f>
        <v>1.440495048587759E-3</v>
      </c>
      <c r="R321" t="s">
        <v>487</v>
      </c>
      <c r="S321">
        <v>1107</v>
      </c>
      <c r="T321">
        <f>Table1[[#This Row],[TIMES]]/$U$1</f>
        <v>1.8209842526808935E-3</v>
      </c>
      <c r="W321" s="6" t="s">
        <v>258</v>
      </c>
    </row>
    <row r="322" spans="1:23" x14ac:dyDescent="0.45">
      <c r="A322" t="s">
        <v>872</v>
      </c>
      <c r="B322" t="s">
        <v>873</v>
      </c>
      <c r="F322" t="s">
        <v>1148</v>
      </c>
      <c r="G322" t="str">
        <f>VLOOKUP(Table5[[#This Row],[letter pair]], A:B, 2,FALSE)</f>
        <v>צ'חם (רז שחם) צ'יחר (עשה למישהו/משהו שק קמח) צ'חצ'ח (לולו בפוזה מאיימת)</v>
      </c>
      <c r="H322">
        <f>IFERROR(VLOOKUP(Table5[[#This Row],[letter pair]],M:O,3,FALSE),0)</f>
        <v>1.4659700414084429E-3</v>
      </c>
      <c r="I322">
        <f>IFERROR(VLOOKUP(Table5[[#This Row],[letter pair]],R:T,3,FALSE),0)</f>
        <v>1.9361323084059725E-3</v>
      </c>
      <c r="J322">
        <f>MAX(Table5[[#This Row],[EDGES]],Table5[[#This Row],[CORNER]])</f>
        <v>1.9361323084059725E-3</v>
      </c>
      <c r="M322" t="s">
        <v>744</v>
      </c>
      <c r="N322">
        <v>616</v>
      </c>
      <c r="O322" s="2">
        <f>Table2[[#This Row],[TIMES]]/$P$1</f>
        <v>1.426599597958295E-3</v>
      </c>
      <c r="R322" t="s">
        <v>1210</v>
      </c>
      <c r="S322">
        <v>1098</v>
      </c>
      <c r="T322">
        <f>Table1[[#This Row],[TIMES]]/$U$1</f>
        <v>1.8061795026590975E-3</v>
      </c>
      <c r="W322" s="5" t="s">
        <v>431</v>
      </c>
    </row>
    <row r="323" spans="1:23" x14ac:dyDescent="0.45">
      <c r="A323" t="s">
        <v>555</v>
      </c>
      <c r="B323" t="s">
        <v>875</v>
      </c>
      <c r="F323" t="s">
        <v>469</v>
      </c>
      <c r="G323" t="str">
        <f>VLOOKUP(Table5[[#This Row],[letter pair]], A:B, 2,FALSE)</f>
        <v>שעשוע שיער שעון</v>
      </c>
      <c r="H323">
        <f>IFERROR(VLOOKUP(Table5[[#This Row],[letter pair]],M:O,3,FALSE),0)</f>
        <v>1.9013608277983123E-3</v>
      </c>
      <c r="I323">
        <f>IFERROR(VLOOKUP(Table5[[#This Row],[letter pair]],R:T,3,FALSE),0)</f>
        <v>1.9328423639566846E-3</v>
      </c>
      <c r="J323">
        <f>MAX(Table5[[#This Row],[EDGES]],Table5[[#This Row],[CORNER]])</f>
        <v>1.9328423639566846E-3</v>
      </c>
      <c r="M323" t="s">
        <v>856</v>
      </c>
      <c r="N323">
        <v>613</v>
      </c>
      <c r="O323" s="2">
        <f>Table2[[#This Row],[TIMES]]/$P$1</f>
        <v>1.4196518726435632E-3</v>
      </c>
      <c r="R323" t="s">
        <v>492</v>
      </c>
      <c r="S323">
        <v>1093</v>
      </c>
      <c r="T323">
        <f>Table1[[#This Row],[TIMES]]/$U$1</f>
        <v>1.7979546415358776E-3</v>
      </c>
      <c r="W323" s="6" t="s">
        <v>433</v>
      </c>
    </row>
    <row r="324" spans="1:23" x14ac:dyDescent="0.45">
      <c r="A324" t="s">
        <v>876</v>
      </c>
      <c r="B324" t="s">
        <v>877</v>
      </c>
      <c r="F324" t="s">
        <v>623</v>
      </c>
      <c r="G324" t="str">
        <f>VLOOKUP(Table5[[#This Row],[letter pair]], A:B, 2,FALSE)</f>
        <v>כספי כיסח כספית</v>
      </c>
      <c r="H324">
        <f>IFERROR(VLOOKUP(Table5[[#This Row],[letter pair]],M:O,3,FALSE),0)</f>
        <v>1.3200678097990718E-3</v>
      </c>
      <c r="I324">
        <f>IFERROR(VLOOKUP(Table5[[#This Row],[letter pair]],R:T,3,FALSE),0)</f>
        <v>1.9311973917320406E-3</v>
      </c>
      <c r="J324">
        <f>MAX(Table5[[#This Row],[EDGES]],Table5[[#This Row],[CORNER]])</f>
        <v>1.9311973917320406E-3</v>
      </c>
      <c r="M324" t="s">
        <v>377</v>
      </c>
      <c r="N324">
        <v>613</v>
      </c>
      <c r="O324" s="2">
        <f>Table2[[#This Row],[TIMES]]/$P$1</f>
        <v>1.4196518726435632E-3</v>
      </c>
      <c r="R324" t="s">
        <v>588</v>
      </c>
      <c r="S324">
        <v>1092</v>
      </c>
      <c r="T324">
        <f>Table1[[#This Row],[TIMES]]/$U$1</f>
        <v>1.7963096693112337E-3</v>
      </c>
      <c r="W324" s="5" t="s">
        <v>435</v>
      </c>
    </row>
    <row r="325" spans="1:23" x14ac:dyDescent="0.45">
      <c r="A325" t="s">
        <v>597</v>
      </c>
      <c r="B325" t="s">
        <v>881</v>
      </c>
      <c r="F325" t="s">
        <v>730</v>
      </c>
      <c r="G325" t="str">
        <f>VLOOKUP(Table5[[#This Row],[letter pair]], A:B, 2,FALSE)</f>
        <v>תור תרם תרד</v>
      </c>
      <c r="H325">
        <f>IFERROR(VLOOKUP(Table5[[#This Row],[letter pair]],M:O,3,FALSE),0)</f>
        <v>1.3015405422931198E-3</v>
      </c>
      <c r="I325">
        <f>IFERROR(VLOOKUP(Table5[[#This Row],[letter pair]],R:T,3,FALSE),0)</f>
        <v>1.9295524195073967E-3</v>
      </c>
      <c r="J325">
        <f>MAX(Table5[[#This Row],[EDGES]],Table5[[#This Row],[CORNER]])</f>
        <v>1.9295524195073967E-3</v>
      </c>
      <c r="M325" t="s">
        <v>1170</v>
      </c>
      <c r="N325">
        <v>611</v>
      </c>
      <c r="O325" s="2">
        <f>Table2[[#This Row],[TIMES]]/$P$1</f>
        <v>1.4150200557670751E-3</v>
      </c>
      <c r="R325" t="s">
        <v>816</v>
      </c>
      <c r="S325">
        <v>1091</v>
      </c>
      <c r="T325">
        <f>Table1[[#This Row],[TIMES]]/$U$1</f>
        <v>1.7946646970865897E-3</v>
      </c>
      <c r="W325" s="6" t="s">
        <v>444</v>
      </c>
    </row>
    <row r="326" spans="1:23" x14ac:dyDescent="0.45">
      <c r="A326" t="s">
        <v>431</v>
      </c>
      <c r="B326" t="s">
        <v>882</v>
      </c>
      <c r="F326" t="s">
        <v>781</v>
      </c>
      <c r="G326" t="str">
        <f>VLOOKUP(Table5[[#This Row],[letter pair]], A:B, 2,FALSE)</f>
        <v>נקמורה ניקז נקניק</v>
      </c>
      <c r="H326">
        <f>IFERROR(VLOOKUP(Table5[[#This Row],[letter pair]],M:O,3,FALSE),0)</f>
        <v>8.8467702340920247E-4</v>
      </c>
      <c r="I326">
        <f>IFERROR(VLOOKUP(Table5[[#This Row],[letter pair]],R:T,3,FALSE),0)</f>
        <v>1.9295524195073967E-3</v>
      </c>
      <c r="J326">
        <f>MAX(Table5[[#This Row],[EDGES]],Table5[[#This Row],[CORNER]])</f>
        <v>1.9295524195073967E-3</v>
      </c>
      <c r="M326" t="s">
        <v>499</v>
      </c>
      <c r="N326">
        <v>610</v>
      </c>
      <c r="O326" s="2">
        <f>Table2[[#This Row],[TIMES]]/$P$1</f>
        <v>1.4127041473288313E-3</v>
      </c>
      <c r="R326" t="s">
        <v>1132</v>
      </c>
      <c r="S326">
        <v>1090</v>
      </c>
      <c r="T326">
        <f>Table1[[#This Row],[TIMES]]/$U$1</f>
        <v>1.7930197248619457E-3</v>
      </c>
      <c r="W326" s="6" t="s">
        <v>449</v>
      </c>
    </row>
    <row r="327" spans="1:23" x14ac:dyDescent="0.45">
      <c r="A327" t="s">
        <v>17</v>
      </c>
      <c r="B327" t="s">
        <v>883</v>
      </c>
      <c r="F327" t="s">
        <v>1160</v>
      </c>
      <c r="G327" t="str">
        <f>VLOOKUP(Table5[[#This Row],[letter pair]], A:B, 2,FALSE)</f>
        <v>צ'נדלר צ'ינל (הפנה את כולם לערוץ אחד) צ'נס (בוטקה שך מפעל הפיס)</v>
      </c>
      <c r="H327">
        <f>IFERROR(VLOOKUP(Table5[[#This Row],[letter pair]],M:O,3,FALSE),0)</f>
        <v>1.7276676949300133E-3</v>
      </c>
      <c r="I327">
        <f>IFERROR(VLOOKUP(Table5[[#This Row],[letter pair]],R:T,3,FALSE),0)</f>
        <v>1.9246175028334647E-3</v>
      </c>
      <c r="J327">
        <f>MAX(Table5[[#This Row],[EDGES]],Table5[[#This Row],[CORNER]])</f>
        <v>1.9246175028334647E-3</v>
      </c>
      <c r="M327" t="s">
        <v>451</v>
      </c>
      <c r="N327">
        <v>609</v>
      </c>
      <c r="O327" s="2">
        <f>Table2[[#This Row],[TIMES]]/$P$1</f>
        <v>1.4103882388905873E-3</v>
      </c>
      <c r="R327" t="s">
        <v>698</v>
      </c>
      <c r="S327">
        <v>1090</v>
      </c>
      <c r="T327">
        <f>Table1[[#This Row],[TIMES]]/$U$1</f>
        <v>1.7930197248619457E-3</v>
      </c>
      <c r="W327" s="5" t="s">
        <v>453</v>
      </c>
    </row>
    <row r="328" spans="1:23" x14ac:dyDescent="0.45">
      <c r="A328" t="s">
        <v>769</v>
      </c>
      <c r="B328" t="s">
        <v>885</v>
      </c>
      <c r="F328" t="s">
        <v>537</v>
      </c>
      <c r="G328" t="str">
        <f>VLOOKUP(Table5[[#This Row],[letter pair]], A:B, 2,FALSE)</f>
        <v>צנזור צינן צנים</v>
      </c>
      <c r="H328">
        <f>IFERROR(VLOOKUP(Table5[[#This Row],[letter pair]],M:O,3,FALSE),0)</f>
        <v>1.9245199121807521E-3</v>
      </c>
      <c r="I328">
        <f>IFERROR(VLOOKUP(Table5[[#This Row],[letter pair]],R:T,3,FALSE),0)</f>
        <v>1.8670434749709251E-3</v>
      </c>
      <c r="J328">
        <f>MAX(Table5[[#This Row],[EDGES]],Table5[[#This Row],[CORNER]])</f>
        <v>1.9245199121807521E-3</v>
      </c>
      <c r="M328" t="s">
        <v>597</v>
      </c>
      <c r="N328">
        <v>608</v>
      </c>
      <c r="O328" s="2">
        <f>Table2[[#This Row],[TIMES]]/$P$1</f>
        <v>1.4080723304523432E-3</v>
      </c>
      <c r="R328" t="s">
        <v>652</v>
      </c>
      <c r="S328">
        <v>1087</v>
      </c>
      <c r="T328">
        <f>Table1[[#This Row],[TIMES]]/$U$1</f>
        <v>1.7880848081880138E-3</v>
      </c>
      <c r="W328" s="5" t="s">
        <v>459</v>
      </c>
    </row>
    <row r="329" spans="1:23" x14ac:dyDescent="0.45">
      <c r="A329" t="s">
        <v>491</v>
      </c>
      <c r="B329" t="s">
        <v>886</v>
      </c>
      <c r="F329" t="s">
        <v>1208</v>
      </c>
      <c r="G329" t="str">
        <f>VLOOKUP(Table5[[#This Row],[letter pair]], A:B, 2,FALSE)</f>
        <v>ג'ניפיר ג'נה (כיסה, גונן) ג'נגה</v>
      </c>
      <c r="H329">
        <f>IFERROR(VLOOKUP(Table5[[#This Row],[letter pair]],M:O,3,FALSE),0)</f>
        <v>1.9198880953042641E-3</v>
      </c>
      <c r="I329">
        <f>IFERROR(VLOOKUP(Table5[[#This Row],[letter pair]],R:T,3,FALSE),0)</f>
        <v>1.8555286693984173E-3</v>
      </c>
      <c r="J329">
        <f>MAX(Table5[[#This Row],[EDGES]],Table5[[#This Row],[CORNER]])</f>
        <v>1.9198880953042641E-3</v>
      </c>
      <c r="M329" t="s">
        <v>741</v>
      </c>
      <c r="N329">
        <v>608</v>
      </c>
      <c r="O329" s="2">
        <f>Table2[[#This Row],[TIMES]]/$P$1</f>
        <v>1.4080723304523432E-3</v>
      </c>
      <c r="R329" t="s">
        <v>1168</v>
      </c>
      <c r="S329">
        <v>1080</v>
      </c>
      <c r="T329">
        <f>Table1[[#This Row],[TIMES]]/$U$1</f>
        <v>1.7765700026155058E-3</v>
      </c>
      <c r="W329" s="5" t="s">
        <v>466</v>
      </c>
    </row>
    <row r="330" spans="1:23" x14ac:dyDescent="0.45">
      <c r="A330" t="s">
        <v>420</v>
      </c>
      <c r="B330" t="s">
        <v>887</v>
      </c>
      <c r="F330" t="s">
        <v>1162</v>
      </c>
      <c r="G330" t="str">
        <f>VLOOKUP(Table5[[#This Row],[letter pair]], A:B, 2,FALSE)</f>
        <v>צ'סטר (זמר לינקין פארק) צ'יסר (הרים צייסר עם) (צ'ייסר</v>
      </c>
      <c r="H330">
        <f>IFERROR(VLOOKUP(Table5[[#This Row],[letter pair]],M:O,3,FALSE),0)</f>
        <v>1.442810957026003E-3</v>
      </c>
      <c r="I330">
        <f>IFERROR(VLOOKUP(Table5[[#This Row],[letter pair]],R:T,3,FALSE),0)</f>
        <v>1.9196825861595326E-3</v>
      </c>
      <c r="J330">
        <f>MAX(Table5[[#This Row],[EDGES]],Table5[[#This Row],[CORNER]])</f>
        <v>1.9196825861595326E-3</v>
      </c>
      <c r="M330" t="s">
        <v>474</v>
      </c>
      <c r="N330">
        <v>608</v>
      </c>
      <c r="O330" s="2">
        <f>Table2[[#This Row],[TIMES]]/$P$1</f>
        <v>1.4080723304523432E-3</v>
      </c>
      <c r="R330" t="s">
        <v>1146</v>
      </c>
      <c r="S330">
        <v>1079</v>
      </c>
      <c r="T330">
        <f>Table1[[#This Row],[TIMES]]/$U$1</f>
        <v>1.7749250303908618E-3</v>
      </c>
      <c r="W330" s="5" t="s">
        <v>472</v>
      </c>
    </row>
    <row r="331" spans="1:23" x14ac:dyDescent="0.45">
      <c r="A331" t="s">
        <v>888</v>
      </c>
      <c r="B331" t="s">
        <v>889</v>
      </c>
      <c r="F331" t="s">
        <v>588</v>
      </c>
      <c r="G331" t="str">
        <f>VLOOKUP(Table5[[#This Row],[letter pair]], A:B, 2,FALSE)</f>
        <v>כנר כינס כנף</v>
      </c>
      <c r="H331">
        <f>IFERROR(VLOOKUP(Table5[[#This Row],[letter pair]],M:O,3,FALSE),0)</f>
        <v>1.91757218686602E-3</v>
      </c>
      <c r="I331">
        <f>IFERROR(VLOOKUP(Table5[[#This Row],[letter pair]],R:T,3,FALSE),0)</f>
        <v>1.7963096693112337E-3</v>
      </c>
      <c r="J331">
        <f>MAX(Table5[[#This Row],[EDGES]],Table5[[#This Row],[CORNER]])</f>
        <v>1.91757218686602E-3</v>
      </c>
      <c r="M331" t="s">
        <v>617</v>
      </c>
      <c r="N331">
        <v>608</v>
      </c>
      <c r="O331" s="2">
        <f>Table2[[#This Row],[TIMES]]/$P$1</f>
        <v>1.4080723304523432E-3</v>
      </c>
      <c r="R331" t="s">
        <v>853</v>
      </c>
      <c r="S331">
        <v>1076</v>
      </c>
      <c r="T331">
        <f>Table1[[#This Row],[TIMES]]/$U$1</f>
        <v>1.7699901137169299E-3</v>
      </c>
      <c r="W331" s="6" t="s">
        <v>476</v>
      </c>
    </row>
    <row r="332" spans="1:23" x14ac:dyDescent="0.45">
      <c r="A332" t="s">
        <v>781</v>
      </c>
      <c r="B332" t="s">
        <v>890</v>
      </c>
      <c r="F332" t="s">
        <v>560</v>
      </c>
      <c r="G332" t="str">
        <f>VLOOKUP(Table5[[#This Row],[letter pair]], A:B, 2,FALSE)</f>
        <v>חותי חתם חתול</v>
      </c>
      <c r="H332">
        <f>IFERROR(VLOOKUP(Table5[[#This Row],[letter pair]],M:O,3,FALSE),0)</f>
        <v>1.7531426877506972E-3</v>
      </c>
      <c r="I332">
        <f>IFERROR(VLOOKUP(Table5[[#This Row],[letter pair]],R:T,3,FALSE),0)</f>
        <v>1.9131026972609567E-3</v>
      </c>
      <c r="J332">
        <f>MAX(Table5[[#This Row],[EDGES]],Table5[[#This Row],[CORNER]])</f>
        <v>1.9131026972609567E-3</v>
      </c>
      <c r="M332" t="s">
        <v>711</v>
      </c>
      <c r="N332">
        <v>605</v>
      </c>
      <c r="O332" s="2">
        <f>Table2[[#This Row],[TIMES]]/$P$1</f>
        <v>1.4011246051376114E-3</v>
      </c>
      <c r="R332" t="s">
        <v>511</v>
      </c>
      <c r="S332">
        <v>1071</v>
      </c>
      <c r="T332">
        <f>Table1[[#This Row],[TIMES]]/$U$1</f>
        <v>1.76176525259371E-3</v>
      </c>
      <c r="W332" s="6" t="s">
        <v>457</v>
      </c>
    </row>
    <row r="333" spans="1:23" x14ac:dyDescent="0.45">
      <c r="A333" t="s">
        <v>891</v>
      </c>
      <c r="B333" t="s">
        <v>892</v>
      </c>
      <c r="F333" t="s">
        <v>647</v>
      </c>
      <c r="G333" t="str">
        <f>VLOOKUP(Table5[[#This Row],[letter pair]], A:B, 2,FALSE)</f>
        <v>שהם שיהק שה</v>
      </c>
      <c r="H333">
        <f>IFERROR(VLOOKUP(Table5[[#This Row],[letter pair]],M:O,3,FALSE),0)</f>
        <v>1.6373472658384979E-3</v>
      </c>
      <c r="I333">
        <f>IFERROR(VLOOKUP(Table5[[#This Row],[letter pair]],R:T,3,FALSE),0)</f>
        <v>1.9131026972609567E-3</v>
      </c>
      <c r="J333">
        <f>MAX(Table5[[#This Row],[EDGES]],Table5[[#This Row],[CORNER]])</f>
        <v>1.9131026972609567E-3</v>
      </c>
      <c r="M333" t="s">
        <v>895</v>
      </c>
      <c r="N333">
        <v>604</v>
      </c>
      <c r="O333" s="2">
        <f>Table2[[#This Row],[TIMES]]/$P$1</f>
        <v>1.3988086966993673E-3</v>
      </c>
      <c r="R333" t="s">
        <v>386</v>
      </c>
      <c r="S333">
        <v>1071</v>
      </c>
      <c r="T333">
        <f>Table1[[#This Row],[TIMES]]/$U$1</f>
        <v>1.76176525259371E-3</v>
      </c>
      <c r="W333" s="5" t="s">
        <v>494</v>
      </c>
    </row>
    <row r="334" spans="1:23" x14ac:dyDescent="0.45">
      <c r="A334" t="s">
        <v>352</v>
      </c>
      <c r="B334" t="s">
        <v>893</v>
      </c>
      <c r="F334" t="s">
        <v>546</v>
      </c>
      <c r="G334" t="str">
        <f>VLOOKUP(Table5[[#This Row],[letter pair]], A:B, 2,FALSE)</f>
        <v>טופז טיפס טופי</v>
      </c>
      <c r="H334">
        <f>IFERROR(VLOOKUP(Table5[[#This Row],[letter pair]],M:O,3,FALSE),0)</f>
        <v>1.9129403699895322E-3</v>
      </c>
      <c r="I334">
        <f>IFERROR(VLOOKUP(Table5[[#This Row],[letter pair]],R:T,3,FALSE),0)</f>
        <v>0</v>
      </c>
      <c r="J334">
        <f>MAX(Table5[[#This Row],[EDGES]],Table5[[#This Row],[CORNER]])</f>
        <v>1.9129403699895322E-3</v>
      </c>
      <c r="M334" t="s">
        <v>1174</v>
      </c>
      <c r="N334">
        <v>602</v>
      </c>
      <c r="O334" s="2">
        <f>Table2[[#This Row],[TIMES]]/$P$1</f>
        <v>1.3941768798228793E-3</v>
      </c>
      <c r="R334" t="s">
        <v>722</v>
      </c>
      <c r="S334">
        <v>1070</v>
      </c>
      <c r="T334">
        <f>Table1[[#This Row],[TIMES]]/$U$1</f>
        <v>1.7601202803690661E-3</v>
      </c>
      <c r="W334" s="5" t="s">
        <v>501</v>
      </c>
    </row>
    <row r="335" spans="1:23" x14ac:dyDescent="0.45">
      <c r="A335" t="s">
        <v>775</v>
      </c>
      <c r="B335" t="s">
        <v>894</v>
      </c>
      <c r="F335" t="s">
        <v>718</v>
      </c>
      <c r="G335" t="str">
        <f>VLOOKUP(Table5[[#This Row],[letter pair]], A:B, 2,FALSE)</f>
        <v>סקרילקס סקל סקוץ'</v>
      </c>
      <c r="H335">
        <f>IFERROR(VLOOKUP(Table5[[#This Row],[letter pair]],M:O,3,FALSE),0)</f>
        <v>1.7925131312008448E-3</v>
      </c>
      <c r="I335">
        <f>IFERROR(VLOOKUP(Table5[[#This Row],[letter pair]],R:T,3,FALSE),0)</f>
        <v>1.9114577250363128E-3</v>
      </c>
      <c r="J335">
        <f>MAX(Table5[[#This Row],[EDGES]],Table5[[#This Row],[CORNER]])</f>
        <v>1.9114577250363128E-3</v>
      </c>
      <c r="M335" t="s">
        <v>1172</v>
      </c>
      <c r="N335">
        <v>599</v>
      </c>
      <c r="O335" s="2">
        <f>Table2[[#This Row],[TIMES]]/$P$1</f>
        <v>1.3872291545081474E-3</v>
      </c>
      <c r="R335" t="s">
        <v>785</v>
      </c>
      <c r="S335">
        <v>1063</v>
      </c>
      <c r="T335">
        <f>Table1[[#This Row],[TIMES]]/$U$1</f>
        <v>1.7486054747965581E-3</v>
      </c>
      <c r="W335" s="6" t="s">
        <v>503</v>
      </c>
    </row>
    <row r="336" spans="1:23" x14ac:dyDescent="0.45">
      <c r="A336" t="s">
        <v>897</v>
      </c>
      <c r="B336" t="s">
        <v>898</v>
      </c>
      <c r="F336" t="s">
        <v>1105</v>
      </c>
      <c r="G336" t="str">
        <f>VLOOKUP(Table5[[#This Row],[letter pair]], A:B, 2,FALSE)</f>
        <v>שג'י (שגי מסקובידו) שג'עה עודד שג'לה (שטיח מעופף)</v>
      </c>
      <c r="H336">
        <f>IFERROR(VLOOKUP(Table5[[#This Row],[letter pair]],M:O,3,FALSE),0)</f>
        <v>1.6605063502209377E-3</v>
      </c>
      <c r="I336">
        <f>IFERROR(VLOOKUP(Table5[[#This Row],[letter pair]],R:T,3,FALSE),0)</f>
        <v>1.9114577250363128E-3</v>
      </c>
      <c r="J336">
        <f>MAX(Table5[[#This Row],[EDGES]],Table5[[#This Row],[CORNER]])</f>
        <v>1.9114577250363128E-3</v>
      </c>
      <c r="M336" t="s">
        <v>879</v>
      </c>
      <c r="N336">
        <v>598</v>
      </c>
      <c r="O336" s="2">
        <f>Table2[[#This Row],[TIMES]]/$P$1</f>
        <v>1.3849132460699034E-3</v>
      </c>
      <c r="R336" t="s">
        <v>483</v>
      </c>
      <c r="S336">
        <v>1059</v>
      </c>
      <c r="T336">
        <f>Table1[[#This Row],[TIMES]]/$U$1</f>
        <v>1.7420255858979822E-3</v>
      </c>
      <c r="W336" s="6" t="s">
        <v>510</v>
      </c>
    </row>
    <row r="337" spans="1:23" x14ac:dyDescent="0.45">
      <c r="A337" t="s">
        <v>899</v>
      </c>
      <c r="B337" t="s">
        <v>900</v>
      </c>
      <c r="F337" t="s">
        <v>1218</v>
      </c>
      <c r="G337" t="str">
        <f>VLOOKUP(Table5[[#This Row],[letter pair]], A:B, 2,FALSE)</f>
        <v>ג'ק ג'יקר (חייך כמו הג'וקר) ג'וק</v>
      </c>
      <c r="H337">
        <f>IFERROR(VLOOKUP(Table5[[#This Row],[letter pair]],M:O,3,FALSE),0)</f>
        <v>0</v>
      </c>
      <c r="I337">
        <f>IFERROR(VLOOKUP(Table5[[#This Row],[letter pair]],R:T,3,FALSE),0)</f>
        <v>1.9081677805870248E-3</v>
      </c>
      <c r="J337">
        <f>MAX(Table5[[#This Row],[EDGES]],Table5[[#This Row],[CORNER]])</f>
        <v>1.9081677805870248E-3</v>
      </c>
      <c r="M337" t="s">
        <v>605</v>
      </c>
      <c r="N337">
        <v>597</v>
      </c>
      <c r="O337" s="2">
        <f>Table2[[#This Row],[TIMES]]/$P$1</f>
        <v>1.3825973376316593E-3</v>
      </c>
      <c r="R337" t="s">
        <v>711</v>
      </c>
      <c r="S337">
        <v>1057</v>
      </c>
      <c r="T337">
        <f>Table1[[#This Row],[TIMES]]/$U$1</f>
        <v>1.7387356414486942E-3</v>
      </c>
      <c r="W337" s="5" t="s">
        <v>513</v>
      </c>
    </row>
    <row r="338" spans="1:23" x14ac:dyDescent="0.45">
      <c r="A338" t="s">
        <v>252</v>
      </c>
      <c r="B338" t="s">
        <v>902</v>
      </c>
      <c r="F338" t="s">
        <v>1172</v>
      </c>
      <c r="G338" t="str">
        <f>VLOOKUP(Table5[[#This Row],[letter pair]], A:B, 2,FALSE)</f>
        <v>צ'רלס צ'ירס (עשה לחיים) צ'יריוס</v>
      </c>
      <c r="H338">
        <f>IFERROR(VLOOKUP(Table5[[#This Row],[letter pair]],M:O,3,FALSE),0)</f>
        <v>1.3872291545081474E-3</v>
      </c>
      <c r="I338">
        <f>IFERROR(VLOOKUP(Table5[[#This Row],[letter pair]],R:T,3,FALSE),0)</f>
        <v>1.9048778361377369E-3</v>
      </c>
      <c r="J338">
        <f>MAX(Table5[[#This Row],[EDGES]],Table5[[#This Row],[CORNER]])</f>
        <v>1.9048778361377369E-3</v>
      </c>
      <c r="M338" t="s">
        <v>929</v>
      </c>
      <c r="N338">
        <v>597</v>
      </c>
      <c r="O338" s="2">
        <f>Table2[[#This Row],[TIMES]]/$P$1</f>
        <v>1.3825973376316593E-3</v>
      </c>
      <c r="R338" t="s">
        <v>1196</v>
      </c>
      <c r="S338">
        <v>1057</v>
      </c>
      <c r="T338">
        <f>Table1[[#This Row],[TIMES]]/$U$1</f>
        <v>1.7387356414486942E-3</v>
      </c>
      <c r="W338" s="6" t="s">
        <v>516</v>
      </c>
    </row>
    <row r="339" spans="1:23" x14ac:dyDescent="0.45">
      <c r="A339" t="s">
        <v>113</v>
      </c>
      <c r="B339" t="s">
        <v>903</v>
      </c>
      <c r="F339" t="s">
        <v>474</v>
      </c>
      <c r="G339" t="str">
        <f>VLOOKUP(Table5[[#This Row],[letter pair]], A:B, 2,FALSE)</f>
        <v>זיסו זיסר (העביר מכונת גילוח) זס (מטבע זהב)</v>
      </c>
      <c r="H339">
        <f>IFERROR(VLOOKUP(Table5[[#This Row],[letter pair]],M:O,3,FALSE),0)</f>
        <v>1.4080723304523432E-3</v>
      </c>
      <c r="I339">
        <f>IFERROR(VLOOKUP(Table5[[#This Row],[letter pair]],R:T,3,FALSE),0)</f>
        <v>1.9015878916884489E-3</v>
      </c>
      <c r="J339">
        <f>MAX(Table5[[#This Row],[EDGES]],Table5[[#This Row],[CORNER]])</f>
        <v>1.9015878916884489E-3</v>
      </c>
      <c r="M339" t="s">
        <v>750</v>
      </c>
      <c r="N339">
        <v>587</v>
      </c>
      <c r="O339" s="2">
        <f>Table2[[#This Row],[TIMES]]/$P$1</f>
        <v>1.3594382532492195E-3</v>
      </c>
      <c r="R339" t="s">
        <v>812</v>
      </c>
      <c r="S339">
        <v>1048</v>
      </c>
      <c r="T339">
        <f>Table1[[#This Row],[TIMES]]/$U$1</f>
        <v>1.7239308914268983E-3</v>
      </c>
      <c r="W339" s="6" t="s">
        <v>522</v>
      </c>
    </row>
    <row r="340" spans="1:23" x14ac:dyDescent="0.45">
      <c r="A340" t="s">
        <v>904</v>
      </c>
      <c r="B340" t="s">
        <v>905</v>
      </c>
      <c r="F340" t="s">
        <v>804</v>
      </c>
      <c r="G340" t="str">
        <f>VLOOKUP(Table5[[#This Row],[letter pair]], A:B, 2,FALSE)</f>
        <v>פישלר פישק פשטידה</v>
      </c>
      <c r="H340">
        <f>IFERROR(VLOOKUP(Table5[[#This Row],[letter pair]],M:O,3,FALSE),0)</f>
        <v>9.0552019935339842E-4</v>
      </c>
      <c r="I340">
        <f>IFERROR(VLOOKUP(Table5[[#This Row],[letter pair]],R:T,3,FALSE),0)</f>
        <v>1.9015878916884489E-3</v>
      </c>
      <c r="J340">
        <f>MAX(Table5[[#This Row],[EDGES]],Table5[[#This Row],[CORNER]])</f>
        <v>1.9015878916884489E-3</v>
      </c>
      <c r="M340" t="s">
        <v>753</v>
      </c>
      <c r="N340">
        <v>587</v>
      </c>
      <c r="O340" s="2">
        <f>Table2[[#This Row],[TIMES]]/$P$1</f>
        <v>1.3594382532492195E-3</v>
      </c>
      <c r="R340" t="s">
        <v>343</v>
      </c>
      <c r="S340">
        <v>1048</v>
      </c>
      <c r="T340">
        <f>Table1[[#This Row],[TIMES]]/$U$1</f>
        <v>1.7239308914268983E-3</v>
      </c>
      <c r="W340" s="5" t="s">
        <v>524</v>
      </c>
    </row>
    <row r="341" spans="1:23" x14ac:dyDescent="0.45">
      <c r="A341" t="s">
        <v>305</v>
      </c>
      <c r="B341" t="s">
        <v>906</v>
      </c>
      <c r="F341" t="s">
        <v>675</v>
      </c>
      <c r="G341" t="str">
        <f>VLOOKUP(Table5[[#This Row],[letter pair]], A:B, 2,FALSE)</f>
        <v>יוסי ייסד יסעור</v>
      </c>
      <c r="H341">
        <f>IFERROR(VLOOKUP(Table5[[#This Row],[letter pair]],M:O,3,FALSE),0)</f>
        <v>0</v>
      </c>
      <c r="I341">
        <f>IFERROR(VLOOKUP(Table5[[#This Row],[letter pair]],R:T,3,FALSE),0)</f>
        <v>1.899942919463805E-3</v>
      </c>
      <c r="J341">
        <f>MAX(Table5[[#This Row],[EDGES]],Table5[[#This Row],[CORNER]])</f>
        <v>1.899942919463805E-3</v>
      </c>
      <c r="M341" t="s">
        <v>589</v>
      </c>
      <c r="N341">
        <v>586</v>
      </c>
      <c r="O341" s="2">
        <f>Table2[[#This Row],[TIMES]]/$P$1</f>
        <v>1.3571223448109754E-3</v>
      </c>
      <c r="R341" t="s">
        <v>860</v>
      </c>
      <c r="S341">
        <v>1042</v>
      </c>
      <c r="T341">
        <f>Table1[[#This Row],[TIMES]]/$U$1</f>
        <v>1.7140610580790344E-3</v>
      </c>
      <c r="W341" s="6" t="s">
        <v>527</v>
      </c>
    </row>
    <row r="342" spans="1:23" x14ac:dyDescent="0.45">
      <c r="A342" t="s">
        <v>572</v>
      </c>
      <c r="B342" t="s">
        <v>907</v>
      </c>
      <c r="F342" t="s">
        <v>477</v>
      </c>
      <c r="G342" t="str">
        <f>VLOOKUP(Table5[[#This Row],[letter pair]], A:B, 2,FALSE)</f>
        <v>קעל (מישהו עם אצבע של מעודד ) קיעקע קערה</v>
      </c>
      <c r="H342">
        <f>IFERROR(VLOOKUP(Table5[[#This Row],[letter pair]],M:O,3,FALSE),0)</f>
        <v>1.7531426877506972E-3</v>
      </c>
      <c r="I342">
        <f>IFERROR(VLOOKUP(Table5[[#This Row],[letter pair]],R:T,3,FALSE),0)</f>
        <v>1.899942919463805E-3</v>
      </c>
      <c r="J342">
        <f>MAX(Table5[[#This Row],[EDGES]],Table5[[#This Row],[CORNER]])</f>
        <v>1.899942919463805E-3</v>
      </c>
      <c r="M342" t="s">
        <v>621</v>
      </c>
      <c r="N342">
        <v>586</v>
      </c>
      <c r="O342" s="2">
        <f>Table2[[#This Row],[TIMES]]/$P$1</f>
        <v>1.3571223448109754E-3</v>
      </c>
      <c r="R342" t="s">
        <v>835</v>
      </c>
      <c r="S342">
        <v>1041</v>
      </c>
      <c r="T342">
        <f>Table1[[#This Row],[TIMES]]/$U$1</f>
        <v>1.7124160858543902E-3</v>
      </c>
      <c r="W342" s="5" t="s">
        <v>315</v>
      </c>
    </row>
    <row r="343" spans="1:23" x14ac:dyDescent="0.45">
      <c r="A343" t="s">
        <v>513</v>
      </c>
      <c r="B343" t="s">
        <v>908</v>
      </c>
      <c r="F343" t="s">
        <v>470</v>
      </c>
      <c r="G343" t="str">
        <f>VLOOKUP(Table5[[#This Row],[letter pair]], A:B, 2,FALSE)</f>
        <v>זנדברג זינה זנב</v>
      </c>
      <c r="H343">
        <f>IFERROR(VLOOKUP(Table5[[#This Row],[letter pair]],M:O,3,FALSE),0)</f>
        <v>1.8619903843481644E-3</v>
      </c>
      <c r="I343">
        <f>IFERROR(VLOOKUP(Table5[[#This Row],[letter pair]],R:T,3,FALSE),0)</f>
        <v>1.8966529750145168E-3</v>
      </c>
      <c r="J343">
        <f>MAX(Table5[[#This Row],[EDGES]],Table5[[#This Row],[CORNER]])</f>
        <v>1.8966529750145168E-3</v>
      </c>
      <c r="M343" t="s">
        <v>303</v>
      </c>
      <c r="N343">
        <v>584</v>
      </c>
      <c r="O343" s="2">
        <f>Table2[[#This Row],[TIMES]]/$P$1</f>
        <v>1.3524905279344876E-3</v>
      </c>
      <c r="R343" t="s">
        <v>1130</v>
      </c>
      <c r="S343">
        <v>1034</v>
      </c>
      <c r="T343">
        <f>Table1[[#This Row],[TIMES]]/$U$1</f>
        <v>1.7009012802818824E-3</v>
      </c>
      <c r="W343" s="5" t="s">
        <v>545</v>
      </c>
    </row>
    <row r="344" spans="1:23" x14ac:dyDescent="0.45">
      <c r="A344" t="s">
        <v>695</v>
      </c>
      <c r="B344" t="s">
        <v>909</v>
      </c>
      <c r="F344" t="s">
        <v>714</v>
      </c>
      <c r="G344" t="str">
        <f>VLOOKUP(Table5[[#This Row],[letter pair]], A:B, 2,FALSE)</f>
        <v>כחלון כחכח כחל (סוג של פרח כחול)</v>
      </c>
      <c r="H344">
        <f>IFERROR(VLOOKUP(Table5[[#This Row],[letter pair]],M:O,3,FALSE),0)</f>
        <v>1.5030245764203467E-3</v>
      </c>
      <c r="I344">
        <f>IFERROR(VLOOKUP(Table5[[#This Row],[letter pair]],R:T,3,FALSE),0)</f>
        <v>1.8950080027898728E-3</v>
      </c>
      <c r="J344">
        <f>MAX(Table5[[#This Row],[EDGES]],Table5[[#This Row],[CORNER]])</f>
        <v>1.8950080027898728E-3</v>
      </c>
      <c r="M344" t="s">
        <v>606</v>
      </c>
      <c r="N344">
        <v>584</v>
      </c>
      <c r="O344" s="2">
        <f>Table2[[#This Row],[TIMES]]/$P$1</f>
        <v>1.3524905279344876E-3</v>
      </c>
      <c r="R344" t="s">
        <v>753</v>
      </c>
      <c r="S344">
        <v>1034</v>
      </c>
      <c r="T344">
        <f>Table1[[#This Row],[TIMES]]/$U$1</f>
        <v>1.7009012802818824E-3</v>
      </c>
      <c r="W344" s="5" t="s">
        <v>550</v>
      </c>
    </row>
    <row r="345" spans="1:23" x14ac:dyDescent="0.45">
      <c r="A345" t="s">
        <v>794</v>
      </c>
      <c r="B345" t="s">
        <v>910</v>
      </c>
      <c r="F345" t="s">
        <v>721</v>
      </c>
      <c r="G345" t="str">
        <f>VLOOKUP(Table5[[#This Row],[letter pair]], A:B, 2,FALSE)</f>
        <v>צוק צקצק ציקלופ</v>
      </c>
      <c r="H345">
        <f>IFERROR(VLOOKUP(Table5[[#This Row],[letter pair]],M:O,3,FALSE),0)</f>
        <v>1.1764814866279446E-3</v>
      </c>
      <c r="I345">
        <f>IFERROR(VLOOKUP(Table5[[#This Row],[letter pair]],R:T,3,FALSE),0)</f>
        <v>1.8933630305652289E-3</v>
      </c>
      <c r="J345">
        <f>MAX(Table5[[#This Row],[EDGES]],Table5[[#This Row],[CORNER]])</f>
        <v>1.8933630305652289E-3</v>
      </c>
      <c r="M345" t="s">
        <v>625</v>
      </c>
      <c r="N345">
        <v>581</v>
      </c>
      <c r="O345" s="2">
        <f>Table2[[#This Row],[TIMES]]/$P$1</f>
        <v>1.3455428026197557E-3</v>
      </c>
      <c r="R345" t="s">
        <v>413</v>
      </c>
      <c r="S345">
        <v>1027</v>
      </c>
      <c r="T345">
        <f>Table1[[#This Row],[TIMES]]/$U$1</f>
        <v>1.6893864747093744E-3</v>
      </c>
      <c r="W345" s="5" t="s">
        <v>555</v>
      </c>
    </row>
    <row r="346" spans="1:23" x14ac:dyDescent="0.45">
      <c r="A346" t="s">
        <v>728</v>
      </c>
      <c r="B346" t="s">
        <v>911</v>
      </c>
      <c r="F346" t="s">
        <v>744</v>
      </c>
      <c r="G346" t="str">
        <f>VLOOKUP(Table5[[#This Row],[letter pair]], A:B, 2,FALSE)</f>
        <v>כושי כישף כושי</v>
      </c>
      <c r="H346">
        <f>IFERROR(VLOOKUP(Table5[[#This Row],[letter pair]],M:O,3,FALSE),0)</f>
        <v>1.426599597958295E-3</v>
      </c>
      <c r="I346">
        <f>IFERROR(VLOOKUP(Table5[[#This Row],[letter pair]],R:T,3,FALSE),0)</f>
        <v>1.8933630305652289E-3</v>
      </c>
      <c r="J346">
        <f>MAX(Table5[[#This Row],[EDGES]],Table5[[#This Row],[CORNER]])</f>
        <v>1.8933630305652289E-3</v>
      </c>
      <c r="M346" t="s">
        <v>740</v>
      </c>
      <c r="N346">
        <v>579</v>
      </c>
      <c r="O346" s="2">
        <f>Table2[[#This Row],[TIMES]]/$P$1</f>
        <v>1.3409109857432677E-3</v>
      </c>
      <c r="R346" t="s">
        <v>845</v>
      </c>
      <c r="S346">
        <v>1024</v>
      </c>
      <c r="T346">
        <f>Table1[[#This Row],[TIMES]]/$U$1</f>
        <v>1.6844515580354425E-3</v>
      </c>
      <c r="W346" s="6" t="s">
        <v>558</v>
      </c>
    </row>
    <row r="347" spans="1:23" x14ac:dyDescent="0.45">
      <c r="A347" t="s">
        <v>389</v>
      </c>
      <c r="B347" t="s">
        <v>912</v>
      </c>
      <c r="F347" t="s">
        <v>766</v>
      </c>
      <c r="G347" t="str">
        <f>VLOOKUP(Table5[[#This Row],[letter pair]], A:B, 2,FALSE)</f>
        <v>שרון שרף שריון</v>
      </c>
      <c r="H347">
        <f>IFERROR(VLOOKUP(Table5[[#This Row],[letter pair]],M:O,3,FALSE),0)</f>
        <v>0</v>
      </c>
      <c r="I347">
        <f>IFERROR(VLOOKUP(Table5[[#This Row],[letter pair]],R:T,3,FALSE),0)</f>
        <v>1.8884281138912969E-3</v>
      </c>
      <c r="J347">
        <f>MAX(Table5[[#This Row],[EDGES]],Table5[[#This Row],[CORNER]])</f>
        <v>1.8884281138912969E-3</v>
      </c>
      <c r="M347" t="s">
        <v>429</v>
      </c>
      <c r="N347">
        <v>578</v>
      </c>
      <c r="O347" s="2">
        <f>Table2[[#This Row],[TIMES]]/$P$1</f>
        <v>1.3385950773050236E-3</v>
      </c>
      <c r="R347" t="s">
        <v>38</v>
      </c>
      <c r="S347">
        <v>1021</v>
      </c>
      <c r="T347">
        <f>Table1[[#This Row],[TIMES]]/$U$1</f>
        <v>1.6795166413615106E-3</v>
      </c>
      <c r="W347" s="6" t="s">
        <v>565</v>
      </c>
    </row>
    <row r="348" spans="1:23" x14ac:dyDescent="0.45">
      <c r="A348" t="s">
        <v>771</v>
      </c>
      <c r="B348" t="s">
        <v>914</v>
      </c>
      <c r="F348" t="s">
        <v>775</v>
      </c>
      <c r="G348" t="str">
        <f>VLOOKUP(Table5[[#This Row],[letter pair]], A:B, 2,FALSE)</f>
        <v>נתן ניתק נתרן</v>
      </c>
      <c r="H348">
        <f>IFERROR(VLOOKUP(Table5[[#This Row],[letter pair]],M:O,3,FALSE),0)</f>
        <v>9.0088838247691036E-4</v>
      </c>
      <c r="I348">
        <f>IFERROR(VLOOKUP(Table5[[#This Row],[letter pair]],R:T,3,FALSE),0)</f>
        <v>1.8884281138912969E-3</v>
      </c>
      <c r="J348">
        <f>MAX(Table5[[#This Row],[EDGES]],Table5[[#This Row],[CORNER]])</f>
        <v>1.8884281138912969E-3</v>
      </c>
      <c r="M348" t="s">
        <v>884</v>
      </c>
      <c r="N348">
        <v>576</v>
      </c>
      <c r="O348" s="2">
        <f>Table2[[#This Row],[TIMES]]/$P$1</f>
        <v>1.3339632604285358E-3</v>
      </c>
      <c r="R348" t="s">
        <v>867</v>
      </c>
      <c r="S348">
        <v>1020</v>
      </c>
      <c r="T348">
        <f>Table1[[#This Row],[TIMES]]/$U$1</f>
        <v>1.6778716691368666E-3</v>
      </c>
      <c r="W348" s="6" t="s">
        <v>570</v>
      </c>
    </row>
    <row r="349" spans="1:23" x14ac:dyDescent="0.45">
      <c r="A349" t="s">
        <v>568</v>
      </c>
      <c r="B349" t="s">
        <v>915</v>
      </c>
      <c r="F349" t="s">
        <v>463</v>
      </c>
      <c r="G349" t="str">
        <f>VLOOKUP(Table5[[#This Row],[letter pair]], A:B, 2,FALSE)</f>
        <v>חני חנק חנית</v>
      </c>
      <c r="H349">
        <f>IFERROR(VLOOKUP(Table5[[#This Row],[letter pair]],M:O,3,FALSE),0)</f>
        <v>1.8388312999657245E-3</v>
      </c>
      <c r="I349">
        <f>IFERROR(VLOOKUP(Table5[[#This Row],[letter pair]],R:T,3,FALSE),0)</f>
        <v>1.886783141666653E-3</v>
      </c>
      <c r="J349">
        <f>MAX(Table5[[#This Row],[EDGES]],Table5[[#This Row],[CORNER]])</f>
        <v>1.886783141666653E-3</v>
      </c>
      <c r="M349" t="s">
        <v>629</v>
      </c>
      <c r="N349">
        <v>574</v>
      </c>
      <c r="O349" s="2">
        <f>Table2[[#This Row],[TIMES]]/$P$1</f>
        <v>1.3293314435520477E-3</v>
      </c>
      <c r="R349" t="s">
        <v>879</v>
      </c>
      <c r="S349">
        <v>1020</v>
      </c>
      <c r="T349">
        <f>Table1[[#This Row],[TIMES]]/$U$1</f>
        <v>1.6778716691368666E-3</v>
      </c>
      <c r="W349" s="6" t="s">
        <v>56</v>
      </c>
    </row>
    <row r="350" spans="1:23" x14ac:dyDescent="0.45">
      <c r="A350" t="s">
        <v>272</v>
      </c>
      <c r="B350" t="s">
        <v>916</v>
      </c>
      <c r="F350" t="s">
        <v>807</v>
      </c>
      <c r="G350" t="str">
        <f>VLOOKUP(Table5[[#This Row],[letter pair]], A:B, 2,FALSE)</f>
        <v>צסמן ציסל צסלה</v>
      </c>
      <c r="H350">
        <f>IFERROR(VLOOKUP(Table5[[#This Row],[letter pair]],M:O,3,FALSE),0)</f>
        <v>1.2181678385163365E-3</v>
      </c>
      <c r="I350">
        <f>IFERROR(VLOOKUP(Table5[[#This Row],[letter pair]],R:T,3,FALSE),0)</f>
        <v>1.883493197217365E-3</v>
      </c>
      <c r="J350">
        <f>MAX(Table5[[#This Row],[EDGES]],Table5[[#This Row],[CORNER]])</f>
        <v>1.883493197217365E-3</v>
      </c>
      <c r="M350" t="s">
        <v>427</v>
      </c>
      <c r="N350">
        <v>573</v>
      </c>
      <c r="O350" s="2">
        <f>Table2[[#This Row],[TIMES]]/$P$1</f>
        <v>1.3270155351138037E-3</v>
      </c>
      <c r="R350" t="s">
        <v>473</v>
      </c>
      <c r="S350">
        <v>1017</v>
      </c>
      <c r="T350">
        <f>Table1[[#This Row],[TIMES]]/$U$1</f>
        <v>1.6729367524629347E-3</v>
      </c>
      <c r="W350" s="5" t="s">
        <v>583</v>
      </c>
    </row>
    <row r="351" spans="1:23" x14ac:dyDescent="0.45">
      <c r="A351" t="s">
        <v>551</v>
      </c>
      <c r="B351" t="s">
        <v>917</v>
      </c>
      <c r="F351" t="s">
        <v>609</v>
      </c>
      <c r="G351" t="str">
        <f>VLOOKUP(Table5[[#This Row],[letter pair]], A:B, 2,FALSE)</f>
        <v>טיעה (מישהי עם כובע רחב שוליים ושמלה צמודה) טעם טעיל (כוס ברד)</v>
      </c>
      <c r="H351">
        <f>IFERROR(VLOOKUP(Table5[[#This Row],[letter pair]],M:O,3,FALSE),0)</f>
        <v>1.8782017434158724E-3</v>
      </c>
      <c r="I351">
        <f>IFERROR(VLOOKUP(Table5[[#This Row],[letter pair]],R:T,3,FALSE),0)</f>
        <v>0</v>
      </c>
      <c r="J351">
        <f>MAX(Table5[[#This Row],[EDGES]],Table5[[#This Row],[CORNER]])</f>
        <v>1.8782017434158724E-3</v>
      </c>
      <c r="M351" t="s">
        <v>421</v>
      </c>
      <c r="N351">
        <v>572</v>
      </c>
      <c r="O351" s="2">
        <f>Table2[[#This Row],[TIMES]]/$P$1</f>
        <v>1.3246996266755597E-3</v>
      </c>
      <c r="R351" t="s">
        <v>424</v>
      </c>
      <c r="S351">
        <v>1015</v>
      </c>
      <c r="T351">
        <f>Table1[[#This Row],[TIMES]]/$U$1</f>
        <v>1.6696468080136468E-3</v>
      </c>
      <c r="W351" s="6" t="s">
        <v>597</v>
      </c>
    </row>
    <row r="352" spans="1:23" x14ac:dyDescent="0.45">
      <c r="A352" t="s">
        <v>393</v>
      </c>
      <c r="B352" t="s">
        <v>918</v>
      </c>
      <c r="F352" t="s">
        <v>740</v>
      </c>
      <c r="G352" t="str">
        <f>VLOOKUP(Table5[[#This Row],[letter pair]], A:B, 2,FALSE)</f>
        <v>תקווה תקף תקליט</v>
      </c>
      <c r="H352">
        <f>IFERROR(VLOOKUP(Table5[[#This Row],[letter pair]],M:O,3,FALSE),0)</f>
        <v>1.3409109857432677E-3</v>
      </c>
      <c r="I352">
        <f>IFERROR(VLOOKUP(Table5[[#This Row],[letter pair]],R:T,3,FALSE),0)</f>
        <v>1.8769133083187891E-3</v>
      </c>
      <c r="J352">
        <f>MAX(Table5[[#This Row],[EDGES]],Table5[[#This Row],[CORNER]])</f>
        <v>1.8769133083187891E-3</v>
      </c>
      <c r="M352" t="s">
        <v>623</v>
      </c>
      <c r="N352">
        <v>570</v>
      </c>
      <c r="O352" s="2">
        <f>Table2[[#This Row],[TIMES]]/$P$1</f>
        <v>1.3200678097990718E-3</v>
      </c>
      <c r="R352" t="s">
        <v>1024</v>
      </c>
      <c r="S352">
        <v>1014</v>
      </c>
      <c r="T352">
        <f>Table1[[#This Row],[TIMES]]/$U$1</f>
        <v>1.6680018357890028E-3</v>
      </c>
      <c r="W352" s="6" t="s">
        <v>602</v>
      </c>
    </row>
    <row r="353" spans="1:23" x14ac:dyDescent="0.45">
      <c r="A353" t="s">
        <v>584</v>
      </c>
      <c r="B353" t="s">
        <v>919</v>
      </c>
      <c r="F353" t="s">
        <v>685</v>
      </c>
      <c r="G353" t="str">
        <f>VLOOKUP(Table5[[#This Row],[letter pair]], A:B, 2,FALSE)</f>
        <v>כצה כיצן (שפך על משהו גואש) כצט (קופסא של תרופה סטנדרטית)</v>
      </c>
      <c r="H353">
        <f>IFERROR(VLOOKUP(Table5[[#This Row],[letter pair]],M:O,3,FALSE),0)</f>
        <v>1.6489268080297178E-3</v>
      </c>
      <c r="I353">
        <f>IFERROR(VLOOKUP(Table5[[#This Row],[letter pair]],R:T,3,FALSE),0)</f>
        <v>1.873623363869501E-3</v>
      </c>
      <c r="J353">
        <f>MAX(Table5[[#This Row],[EDGES]],Table5[[#This Row],[CORNER]])</f>
        <v>1.873623363869501E-3</v>
      </c>
      <c r="M353" t="s">
        <v>414</v>
      </c>
      <c r="N353">
        <v>569</v>
      </c>
      <c r="O353" s="2">
        <f>Table2[[#This Row],[TIMES]]/$P$1</f>
        <v>1.3177519013608278E-3</v>
      </c>
      <c r="R353" t="s">
        <v>353</v>
      </c>
      <c r="S353">
        <v>1005</v>
      </c>
      <c r="T353">
        <f>Table1[[#This Row],[TIMES]]/$U$1</f>
        <v>1.6531970857672068E-3</v>
      </c>
      <c r="W353" s="5" t="s">
        <v>605</v>
      </c>
    </row>
    <row r="354" spans="1:23" x14ac:dyDescent="0.45">
      <c r="A354" t="s">
        <v>562</v>
      </c>
      <c r="B354" t="s">
        <v>920</v>
      </c>
      <c r="F354" t="s">
        <v>732</v>
      </c>
      <c r="G354" t="str">
        <f>VLOOKUP(Table5[[#This Row],[letter pair]], A:B, 2,FALSE)</f>
        <v>כיעו (ילד עם משקפיים שיש מטריקס עליהם, מסתובב עם מחשב) כיער (הפך מישהו למכוער) כעך</v>
      </c>
      <c r="H354">
        <f>IFERROR(VLOOKUP(Table5[[#This Row],[letter pair]],M:O,3,FALSE),0)</f>
        <v>0</v>
      </c>
      <c r="I354">
        <f>IFERROR(VLOOKUP(Table5[[#This Row],[letter pair]],R:T,3,FALSE),0)</f>
        <v>1.8686884471955691E-3</v>
      </c>
      <c r="J354">
        <f>MAX(Table5[[#This Row],[EDGES]],Table5[[#This Row],[CORNER]])</f>
        <v>1.8686884471955691E-3</v>
      </c>
      <c r="M354" t="s">
        <v>453</v>
      </c>
      <c r="N354">
        <v>569</v>
      </c>
      <c r="O354" s="2">
        <f>Table2[[#This Row],[TIMES]]/$P$1</f>
        <v>1.3177519013608278E-3</v>
      </c>
      <c r="R354" t="s">
        <v>899</v>
      </c>
      <c r="S354">
        <v>998</v>
      </c>
      <c r="T354">
        <f>Table1[[#This Row],[TIMES]]/$U$1</f>
        <v>1.6416822801946988E-3</v>
      </c>
      <c r="W354" s="5" t="s">
        <v>383</v>
      </c>
    </row>
    <row r="355" spans="1:23" x14ac:dyDescent="0.45">
      <c r="A355" t="s">
        <v>780</v>
      </c>
      <c r="B355" t="s">
        <v>921</v>
      </c>
      <c r="F355" t="s">
        <v>611</v>
      </c>
      <c r="G355" t="str">
        <f>VLOOKUP(Table5[[#This Row],[letter pair]], A:B, 2,FALSE)</f>
        <v>ליעם לעס ליער</v>
      </c>
      <c r="H355">
        <f>IFERROR(VLOOKUP(Table5[[#This Row],[letter pair]],M:O,3,FALSE),0)</f>
        <v>1.7901972227626008E-3</v>
      </c>
      <c r="I355">
        <f>IFERROR(VLOOKUP(Table5[[#This Row],[letter pair]],R:T,3,FALSE),0)</f>
        <v>1.8686884471955691E-3</v>
      </c>
      <c r="J355">
        <f>MAX(Table5[[#This Row],[EDGES]],Table5[[#This Row],[CORNER]])</f>
        <v>1.8686884471955691E-3</v>
      </c>
      <c r="M355" t="s">
        <v>636</v>
      </c>
      <c r="N355">
        <v>567</v>
      </c>
      <c r="O355" s="2">
        <f>Table2[[#This Row],[TIMES]]/$P$1</f>
        <v>1.3131200844843397E-3</v>
      </c>
      <c r="R355" t="s">
        <v>1226</v>
      </c>
      <c r="S355">
        <v>998</v>
      </c>
      <c r="T355">
        <f>Table1[[#This Row],[TIMES]]/$U$1</f>
        <v>1.6416822801946988E-3</v>
      </c>
      <c r="W355" s="5" t="s">
        <v>623</v>
      </c>
    </row>
    <row r="356" spans="1:23" x14ac:dyDescent="0.45">
      <c r="A356" t="s">
        <v>718</v>
      </c>
      <c r="B356" t="s">
        <v>922</v>
      </c>
      <c r="F356" t="s">
        <v>340</v>
      </c>
      <c r="G356" t="str">
        <f>VLOOKUP(Table5[[#This Row],[letter pair]], A:B, 2,FALSE)</f>
        <v>השקס השתין האשטאג</v>
      </c>
      <c r="H356">
        <f>IFERROR(VLOOKUP(Table5[[#This Row],[letter pair]],M:O,3,FALSE),0)</f>
        <v>1.2575382819664841E-3</v>
      </c>
      <c r="I356">
        <f>IFERROR(VLOOKUP(Table5[[#This Row],[letter pair]],R:T,3,FALSE),0)</f>
        <v>1.8686884471955691E-3</v>
      </c>
      <c r="J356">
        <f>MAX(Table5[[#This Row],[EDGES]],Table5[[#This Row],[CORNER]])</f>
        <v>1.8686884471955691E-3</v>
      </c>
      <c r="M356" t="s">
        <v>387</v>
      </c>
      <c r="N356">
        <v>566</v>
      </c>
      <c r="O356" s="2">
        <f>Table2[[#This Row],[TIMES]]/$P$1</f>
        <v>1.3108041760460959E-3</v>
      </c>
      <c r="R356" t="s">
        <v>616</v>
      </c>
      <c r="S356">
        <v>972</v>
      </c>
      <c r="T356">
        <f>Table1[[#This Row],[TIMES]]/$U$1</f>
        <v>1.5989130023539553E-3</v>
      </c>
      <c r="W356" s="6" t="s">
        <v>627</v>
      </c>
    </row>
    <row r="357" spans="1:23" x14ac:dyDescent="0.45">
      <c r="A357" t="s">
        <v>923</v>
      </c>
      <c r="B357" t="s">
        <v>924</v>
      </c>
      <c r="F357" t="s">
        <v>673</v>
      </c>
      <c r="G357" t="str">
        <f>VLOOKUP(Table5[[#This Row],[letter pair]], A:B, 2,FALSE)</f>
        <v>יניב ינק ינשוף</v>
      </c>
      <c r="H357">
        <f>IFERROR(VLOOKUP(Table5[[#This Row],[letter pair]],M:O,3,FALSE),0)</f>
        <v>0</v>
      </c>
      <c r="I357">
        <f>IFERROR(VLOOKUP(Table5[[#This Row],[letter pair]],R:T,3,FALSE),0)</f>
        <v>1.8670434749709251E-3</v>
      </c>
      <c r="J357">
        <f>MAX(Table5[[#This Row],[EDGES]],Table5[[#This Row],[CORNER]])</f>
        <v>1.8670434749709251E-3</v>
      </c>
      <c r="M357" t="s">
        <v>371</v>
      </c>
      <c r="N357">
        <v>566</v>
      </c>
      <c r="O357" s="2">
        <f>Table2[[#This Row],[TIMES]]/$P$1</f>
        <v>1.3108041760460959E-3</v>
      </c>
      <c r="R357" t="s">
        <v>688</v>
      </c>
      <c r="S357">
        <v>968</v>
      </c>
      <c r="T357">
        <f>Table1[[#This Row],[TIMES]]/$U$1</f>
        <v>1.5923331134553792E-3</v>
      </c>
      <c r="W357" s="5" t="s">
        <v>631</v>
      </c>
    </row>
    <row r="358" spans="1:23" x14ac:dyDescent="0.45">
      <c r="A358" t="s">
        <v>570</v>
      </c>
      <c r="B358" t="s">
        <v>925</v>
      </c>
      <c r="F358" t="s">
        <v>461</v>
      </c>
      <c r="G358" t="str">
        <f>VLOOKUP(Table5[[#This Row],[letter pair]], A:B, 2,FALSE)</f>
        <v>זכריה זכר זכוכית</v>
      </c>
      <c r="H358">
        <f>IFERROR(VLOOKUP(Table5[[#This Row],[letter pair]],M:O,3,FALSE),0)</f>
        <v>1.8666222012246525E-3</v>
      </c>
      <c r="I358">
        <f>IFERROR(VLOOKUP(Table5[[#This Row],[letter pair]],R:T,3,FALSE),0)</f>
        <v>1.5725934467596514E-3</v>
      </c>
      <c r="J358">
        <f>MAX(Table5[[#This Row],[EDGES]],Table5[[#This Row],[CORNER]])</f>
        <v>1.8666222012246525E-3</v>
      </c>
      <c r="M358" t="s">
        <v>323</v>
      </c>
      <c r="N358">
        <v>565</v>
      </c>
      <c r="O358" s="2">
        <f>Table2[[#This Row],[TIMES]]/$P$1</f>
        <v>1.3084882676078519E-3</v>
      </c>
      <c r="R358" t="s">
        <v>913</v>
      </c>
      <c r="S358">
        <v>960</v>
      </c>
      <c r="T358">
        <f>Table1[[#This Row],[TIMES]]/$U$1</f>
        <v>1.5791733356582275E-3</v>
      </c>
      <c r="W358" s="6" t="s">
        <v>634</v>
      </c>
    </row>
    <row r="359" spans="1:23" x14ac:dyDescent="0.45">
      <c r="A359" t="s">
        <v>743</v>
      </c>
      <c r="B359" t="s">
        <v>926</v>
      </c>
      <c r="F359" t="s">
        <v>659</v>
      </c>
      <c r="G359" t="str">
        <f>VLOOKUP(Table5[[#This Row],[letter pair]], A:B, 2,FALSE)</f>
        <v>רווה ריווה רוק</v>
      </c>
      <c r="H359">
        <f>IFERROR(VLOOKUP(Table5[[#This Row],[letter pair]],M:O,3,FALSE),0)</f>
        <v>1.7461949624359651E-3</v>
      </c>
      <c r="I359">
        <f>IFERROR(VLOOKUP(Table5[[#This Row],[letter pair]],R:T,3,FALSE),0)</f>
        <v>1.8637535305216371E-3</v>
      </c>
      <c r="J359">
        <f>MAX(Table5[[#This Row],[EDGES]],Table5[[#This Row],[CORNER]])</f>
        <v>1.8637535305216371E-3</v>
      </c>
      <c r="M359" t="s">
        <v>730</v>
      </c>
      <c r="N359">
        <v>562</v>
      </c>
      <c r="O359" s="2">
        <f>Table2[[#This Row],[TIMES]]/$P$1</f>
        <v>1.3015405422931198E-3</v>
      </c>
      <c r="R359" t="s">
        <v>901</v>
      </c>
      <c r="S359">
        <v>958</v>
      </c>
      <c r="T359">
        <f>Table1[[#This Row],[TIMES]]/$U$1</f>
        <v>1.5758833912089395E-3</v>
      </c>
      <c r="W359" s="5" t="s">
        <v>638</v>
      </c>
    </row>
    <row r="360" spans="1:23" x14ac:dyDescent="0.45">
      <c r="A360" t="s">
        <v>927</v>
      </c>
      <c r="B360" t="s">
        <v>928</v>
      </c>
      <c r="F360" t="s">
        <v>1103</v>
      </c>
      <c r="G360" t="str">
        <f>VLOOKUP(Table5[[#This Row],[letter pair]], A:B, 2,FALSE)</f>
        <v>שצ'רי (קווקזי עם כובע רוסי יוחרב) שיצ'ן (מרח חלב קוקוס על המשהו) שצ'ר (כדורסל עם חתימות )</v>
      </c>
      <c r="H360">
        <f>IFERROR(VLOOKUP(Table5[[#This Row],[letter pair]],M:O,3,FALSE),0)</f>
        <v>1.7160881527387933E-3</v>
      </c>
      <c r="I360">
        <f>IFERROR(VLOOKUP(Table5[[#This Row],[letter pair]],R:T,3,FALSE),0)</f>
        <v>1.8588186138477052E-3</v>
      </c>
      <c r="J360">
        <f>MAX(Table5[[#This Row],[EDGES]],Table5[[#This Row],[CORNER]])</f>
        <v>1.8588186138477052E-3</v>
      </c>
      <c r="M360" t="s">
        <v>595</v>
      </c>
      <c r="N360">
        <v>560</v>
      </c>
      <c r="O360" s="2">
        <f>Table2[[#This Row],[TIMES]]/$P$1</f>
        <v>1.296908725416632E-3</v>
      </c>
      <c r="R360" t="s">
        <v>878</v>
      </c>
      <c r="S360">
        <v>957</v>
      </c>
      <c r="T360">
        <f>Table1[[#This Row],[TIMES]]/$U$1</f>
        <v>1.5742384189842955E-3</v>
      </c>
      <c r="W360" s="5" t="s">
        <v>649</v>
      </c>
    </row>
    <row r="361" spans="1:23" x14ac:dyDescent="0.45">
      <c r="A361" t="s">
        <v>930</v>
      </c>
      <c r="B361" t="s">
        <v>931</v>
      </c>
      <c r="F361" t="s">
        <v>683</v>
      </c>
      <c r="G361" t="str">
        <f>VLOOKUP(Table5[[#This Row],[letter pair]], A:B, 2,FALSE)</f>
        <v>קווין (לאב) קווצ'ץ' קוואקר</v>
      </c>
      <c r="H361">
        <f>IFERROR(VLOOKUP(Table5[[#This Row],[letter pair]],M:O,3,FALSE),0)</f>
        <v>1.6882972514798654E-3</v>
      </c>
      <c r="I361">
        <f>IFERROR(VLOOKUP(Table5[[#This Row],[letter pair]],R:T,3,FALSE),0)</f>
        <v>1.8555286693984173E-3</v>
      </c>
      <c r="J361">
        <f>MAX(Table5[[#This Row],[EDGES]],Table5[[#This Row],[CORNER]])</f>
        <v>1.8555286693984173E-3</v>
      </c>
      <c r="M361" t="s">
        <v>632</v>
      </c>
      <c r="N361">
        <v>559</v>
      </c>
      <c r="O361" s="2">
        <f>Table2[[#This Row],[TIMES]]/$P$1</f>
        <v>1.2945928169783879E-3</v>
      </c>
      <c r="R361" t="s">
        <v>461</v>
      </c>
      <c r="S361">
        <v>956</v>
      </c>
      <c r="T361">
        <f>Table1[[#This Row],[TIMES]]/$U$1</f>
        <v>1.5725934467596514E-3</v>
      </c>
      <c r="W361" s="5" t="s">
        <v>529</v>
      </c>
    </row>
    <row r="362" spans="1:23" x14ac:dyDescent="0.45">
      <c r="A362" t="s">
        <v>164</v>
      </c>
      <c r="B362" t="s">
        <v>932</v>
      </c>
      <c r="F362" t="s">
        <v>628</v>
      </c>
      <c r="G362" t="str">
        <f>VLOOKUP(Table5[[#This Row],[letter pair]], A:B, 2,FALSE)</f>
        <v>רז ריזה רזוס</v>
      </c>
      <c r="H362">
        <f>IFERROR(VLOOKUP(Table5[[#This Row],[letter pair]],M:O,3,FALSE),0)</f>
        <v>1.8550426590334325E-3</v>
      </c>
      <c r="I362">
        <f>IFERROR(VLOOKUP(Table5[[#This Row],[letter pair]],R:T,3,FALSE),0)</f>
        <v>1.5347590855928398E-3</v>
      </c>
      <c r="J362">
        <f>MAX(Table5[[#This Row],[EDGES]],Table5[[#This Row],[CORNER]])</f>
        <v>1.8550426590334325E-3</v>
      </c>
      <c r="M362" t="s">
        <v>585</v>
      </c>
      <c r="N362">
        <v>557</v>
      </c>
      <c r="O362" s="2">
        <f>Table2[[#This Row],[TIMES]]/$P$1</f>
        <v>1.2899610001018999E-3</v>
      </c>
      <c r="R362" t="s">
        <v>498</v>
      </c>
      <c r="S362">
        <v>950</v>
      </c>
      <c r="T362">
        <f>Table1[[#This Row],[TIMES]]/$U$1</f>
        <v>1.5627236134117875E-3</v>
      </c>
      <c r="W362" s="5" t="s">
        <v>675</v>
      </c>
    </row>
    <row r="363" spans="1:23" x14ac:dyDescent="0.45">
      <c r="A363" t="s">
        <v>97</v>
      </c>
      <c r="B363" t="s">
        <v>933</v>
      </c>
      <c r="F363" t="s">
        <v>724</v>
      </c>
      <c r="G363" t="str">
        <f>VLOOKUP(Table5[[#This Row],[letter pair]], A:B, 2,FALSE)</f>
        <v>ש"ץ (שליח ציבור) שצף (התרגז ועלה לו משהו מעל הראש) שצן (בובה על חוט שמחייכת ביהירות)</v>
      </c>
      <c r="H363">
        <f>IFERROR(VLOOKUP(Table5[[#This Row],[letter pair]],M:O,3,FALSE),0)</f>
        <v>1.8064085818303088E-3</v>
      </c>
      <c r="I363">
        <f>IFERROR(VLOOKUP(Table5[[#This Row],[letter pair]],R:T,3,FALSE),0)</f>
        <v>1.8522387249491291E-3</v>
      </c>
      <c r="J363">
        <f>MAX(Table5[[#This Row],[EDGES]],Table5[[#This Row],[CORNER]])</f>
        <v>1.8522387249491291E-3</v>
      </c>
      <c r="M363" t="s">
        <v>343</v>
      </c>
      <c r="N363">
        <v>547</v>
      </c>
      <c r="O363" s="2">
        <f>Table2[[#This Row],[TIMES]]/$P$1</f>
        <v>1.26680191571946E-3</v>
      </c>
      <c r="R363" t="s">
        <v>1022</v>
      </c>
      <c r="S363">
        <v>948</v>
      </c>
      <c r="T363">
        <f>Table1[[#This Row],[TIMES]]/$U$1</f>
        <v>1.5594336689624996E-3</v>
      </c>
      <c r="W363" s="6" t="s">
        <v>671</v>
      </c>
    </row>
    <row r="364" spans="1:23" x14ac:dyDescent="0.45">
      <c r="A364" t="s">
        <v>934</v>
      </c>
      <c r="B364" t="s">
        <v>935</v>
      </c>
      <c r="F364" t="s">
        <v>451</v>
      </c>
      <c r="G364" t="str">
        <f>VLOOKUP(Table5[[#This Row],[letter pair]], A:B, 2,FALSE)</f>
        <v>זחאלקה זחל זחל</v>
      </c>
      <c r="H364">
        <f>IFERROR(VLOOKUP(Table5[[#This Row],[letter pair]],M:O,3,FALSE),0)</f>
        <v>1.4103882388905873E-3</v>
      </c>
      <c r="I364">
        <f>IFERROR(VLOOKUP(Table5[[#This Row],[letter pair]],R:T,3,FALSE),0)</f>
        <v>1.8522387249491291E-3</v>
      </c>
      <c r="J364">
        <f>MAX(Table5[[#This Row],[EDGES]],Table5[[#This Row],[CORNER]])</f>
        <v>1.8522387249491291E-3</v>
      </c>
      <c r="M364" t="s">
        <v>340</v>
      </c>
      <c r="N364">
        <v>543</v>
      </c>
      <c r="O364" s="2">
        <f>Table2[[#This Row],[TIMES]]/$P$1</f>
        <v>1.2575382819664841E-3</v>
      </c>
      <c r="R364" t="s">
        <v>337</v>
      </c>
      <c r="S364">
        <v>946</v>
      </c>
      <c r="T364">
        <f>Table1[[#This Row],[TIMES]]/$U$1</f>
        <v>1.5561437245132116E-3</v>
      </c>
      <c r="W364" s="6" t="s">
        <v>694</v>
      </c>
    </row>
    <row r="365" spans="1:23" x14ac:dyDescent="0.45">
      <c r="A365" t="s">
        <v>279</v>
      </c>
      <c r="B365" t="s">
        <v>936</v>
      </c>
      <c r="F365" t="s">
        <v>1170</v>
      </c>
      <c r="G365" t="str">
        <f>VLOOKUP(Table5[[#This Row],[letter pair]], A:B, 2,FALSE)</f>
        <v>צ'ק צ'יקן צ'ק</v>
      </c>
      <c r="H365">
        <f>IFERROR(VLOOKUP(Table5[[#This Row],[letter pair]],M:O,3,FALSE),0)</f>
        <v>1.4150200557670751E-3</v>
      </c>
      <c r="I365">
        <f>IFERROR(VLOOKUP(Table5[[#This Row],[letter pair]],R:T,3,FALSE),0)</f>
        <v>1.8522387249491291E-3</v>
      </c>
      <c r="J365">
        <f>MAX(Table5[[#This Row],[EDGES]],Table5[[#This Row],[CORNER]])</f>
        <v>1.8522387249491291E-3</v>
      </c>
      <c r="M365" t="s">
        <v>1024</v>
      </c>
      <c r="N365">
        <v>537</v>
      </c>
      <c r="O365" s="2">
        <f>Table2[[#This Row],[TIMES]]/$P$1</f>
        <v>1.2436428313370202E-3</v>
      </c>
      <c r="R365" t="s">
        <v>1078</v>
      </c>
      <c r="S365">
        <v>944</v>
      </c>
      <c r="T365">
        <f>Table1[[#This Row],[TIMES]]/$U$1</f>
        <v>1.5528537800639237E-3</v>
      </c>
      <c r="W365" s="5" t="s">
        <v>485</v>
      </c>
    </row>
    <row r="366" spans="1:23" x14ac:dyDescent="0.45">
      <c r="A366" t="s">
        <v>646</v>
      </c>
      <c r="B366" t="s">
        <v>937</v>
      </c>
      <c r="F366" t="s">
        <v>655</v>
      </c>
      <c r="G366" t="str">
        <f>VLOOKUP(Table5[[#This Row],[letter pair]], A:B, 2,FALSE)</f>
        <v>יזהר יזם יזיזה</v>
      </c>
      <c r="H366">
        <f>IFERROR(VLOOKUP(Table5[[#This Row],[letter pair]],M:O,3,FALSE),0)</f>
        <v>0</v>
      </c>
      <c r="I366">
        <f>IFERROR(VLOOKUP(Table5[[#This Row],[letter pair]],R:T,3,FALSE),0)</f>
        <v>1.8489487804998412E-3</v>
      </c>
      <c r="J366">
        <f>MAX(Table5[[#This Row],[EDGES]],Table5[[#This Row],[CORNER]])</f>
        <v>1.8489487804998412E-3</v>
      </c>
      <c r="M366" t="s">
        <v>418</v>
      </c>
      <c r="N366">
        <v>530</v>
      </c>
      <c r="O366" s="2">
        <f>Table2[[#This Row],[TIMES]]/$P$1</f>
        <v>1.2274314722693124E-3</v>
      </c>
      <c r="R366" t="s">
        <v>895</v>
      </c>
      <c r="S366">
        <v>943</v>
      </c>
      <c r="T366">
        <f>Table1[[#This Row],[TIMES]]/$U$1</f>
        <v>1.5512088078392797E-3</v>
      </c>
      <c r="W366" s="5" t="s">
        <v>464</v>
      </c>
    </row>
    <row r="367" spans="1:23" x14ac:dyDescent="0.45">
      <c r="A367" t="s">
        <v>710</v>
      </c>
      <c r="B367" t="s">
        <v>938</v>
      </c>
      <c r="F367" t="s">
        <v>734</v>
      </c>
      <c r="G367" t="str">
        <f>VLOOKUP(Table5[[#This Row],[letter pair]], A:B, 2,FALSE)</f>
        <v>תציה (סינית עם כובע של מצה על הראש) תיצר (רושם עם עיפרון שהוא מחזיק בפה) תצרף</v>
      </c>
      <c r="H367">
        <f>IFERROR(VLOOKUP(Table5[[#This Row],[letter pair]],M:O,3,FALSE),0)</f>
        <v>1.7184040611770374E-3</v>
      </c>
      <c r="I367">
        <f>IFERROR(VLOOKUP(Table5[[#This Row],[letter pair]],R:T,3,FALSE),0)</f>
        <v>1.8489487804998412E-3</v>
      </c>
      <c r="J367">
        <f>MAX(Table5[[#This Row],[EDGES]],Table5[[#This Row],[CORNER]])</f>
        <v>1.8489487804998412E-3</v>
      </c>
      <c r="M367" t="s">
        <v>299</v>
      </c>
      <c r="N367">
        <v>529</v>
      </c>
      <c r="O367" s="2">
        <f>Table2[[#This Row],[TIMES]]/$P$1</f>
        <v>1.2251155638310684E-3</v>
      </c>
      <c r="R367" t="s">
        <v>869</v>
      </c>
      <c r="S367">
        <v>942</v>
      </c>
      <c r="T367">
        <f>Table1[[#This Row],[TIMES]]/$U$1</f>
        <v>1.5495638356146355E-3</v>
      </c>
      <c r="W367" s="6" t="s">
        <v>489</v>
      </c>
    </row>
    <row r="368" spans="1:23" x14ac:dyDescent="0.45">
      <c r="A368" t="s">
        <v>374</v>
      </c>
      <c r="B368" t="s">
        <v>939</v>
      </c>
      <c r="F368" t="s">
        <v>511</v>
      </c>
      <c r="G368" t="str">
        <f>VLOOKUP(Table5[[#This Row],[letter pair]], A:B, 2,FALSE)</f>
        <v>לינוי לינר (טפטף על משהו עם שעווה של נר) לונה (כלבה, ירח, פארק)</v>
      </c>
      <c r="H368">
        <f>IFERROR(VLOOKUP(Table5[[#This Row],[letter pair]],M:O,3,FALSE),0)</f>
        <v>1.8388312999657245E-3</v>
      </c>
      <c r="I368">
        <f>IFERROR(VLOOKUP(Table5[[#This Row],[letter pair]],R:T,3,FALSE),0)</f>
        <v>1.76176525259371E-3</v>
      </c>
      <c r="J368">
        <f>MAX(Table5[[#This Row],[EDGES]],Table5[[#This Row],[CORNER]])</f>
        <v>1.8388312999657245E-3</v>
      </c>
      <c r="M368" t="s">
        <v>956</v>
      </c>
      <c r="N368">
        <v>529</v>
      </c>
      <c r="O368" s="2">
        <f>Table2[[#This Row],[TIMES]]/$P$1</f>
        <v>1.2251155638310684E-3</v>
      </c>
      <c r="R368" t="s">
        <v>737</v>
      </c>
      <c r="S368">
        <v>940</v>
      </c>
      <c r="T368">
        <f>Table1[[#This Row],[TIMES]]/$U$1</f>
        <v>1.5462738911653476E-3</v>
      </c>
      <c r="W368" s="6" t="s">
        <v>718</v>
      </c>
    </row>
    <row r="369" spans="1:23" x14ac:dyDescent="0.45">
      <c r="A369" t="s">
        <v>322</v>
      </c>
      <c r="B369" t="s">
        <v>940</v>
      </c>
      <c r="F369" t="s">
        <v>764</v>
      </c>
      <c r="G369" t="str">
        <f>VLOOKUP(Table5[[#This Row],[letter pair]], A:B, 2,FALSE)</f>
        <v>ליטל ליטף לטאה</v>
      </c>
      <c r="H369">
        <f>IFERROR(VLOOKUP(Table5[[#This Row],[letter pair]],M:O,3,FALSE),0)</f>
        <v>1.8365153915274805E-3</v>
      </c>
      <c r="I369">
        <f>IFERROR(VLOOKUP(Table5[[#This Row],[letter pair]],R:T,3,FALSE),0)</f>
        <v>0</v>
      </c>
      <c r="J369">
        <f>MAX(Table5[[#This Row],[EDGES]],Table5[[#This Row],[CORNER]])</f>
        <v>1.8365153915274805E-3</v>
      </c>
      <c r="M369" t="s">
        <v>400</v>
      </c>
      <c r="N369">
        <v>528</v>
      </c>
      <c r="O369" s="2">
        <f>Table2[[#This Row],[TIMES]]/$P$1</f>
        <v>1.2227996553928243E-3</v>
      </c>
      <c r="R369" t="s">
        <v>923</v>
      </c>
      <c r="S369">
        <v>939</v>
      </c>
      <c r="T369">
        <f>Table1[[#This Row],[TIMES]]/$U$1</f>
        <v>1.5446289189407036E-3</v>
      </c>
      <c r="W369" s="5" t="s">
        <v>721</v>
      </c>
    </row>
    <row r="370" spans="1:23" x14ac:dyDescent="0.45">
      <c r="A370" t="s">
        <v>706</v>
      </c>
      <c r="B370" t="s">
        <v>942</v>
      </c>
      <c r="F370" t="s">
        <v>747</v>
      </c>
      <c r="G370" t="str">
        <f>VLOOKUP(Table5[[#This Row],[letter pair]], A:B, 2,FALSE)</f>
        <v>כיתל (נער הולנדי עם עליים מצחיקות וכובע גבינה על הראש) כתש כתר</v>
      </c>
      <c r="H370">
        <f>IFERROR(VLOOKUP(Table5[[#This Row],[letter pair]],M:O,3,FALSE),0)</f>
        <v>0</v>
      </c>
      <c r="I370">
        <f>IFERROR(VLOOKUP(Table5[[#This Row],[letter pair]],R:T,3,FALSE),0)</f>
        <v>1.8357890027026894E-3</v>
      </c>
      <c r="J370">
        <f>MAX(Table5[[#This Row],[EDGES]],Table5[[#This Row],[CORNER]])</f>
        <v>1.8357890027026894E-3</v>
      </c>
      <c r="M370" t="s">
        <v>807</v>
      </c>
      <c r="N370">
        <v>526</v>
      </c>
      <c r="O370" s="2">
        <f>Table2[[#This Row],[TIMES]]/$P$1</f>
        <v>1.2181678385163365E-3</v>
      </c>
      <c r="R370" t="s">
        <v>563</v>
      </c>
      <c r="S370">
        <v>937</v>
      </c>
      <c r="T370">
        <f>Table1[[#This Row],[TIMES]]/$U$1</f>
        <v>1.5413389744914157E-3</v>
      </c>
      <c r="W370" s="5" t="s">
        <v>652</v>
      </c>
    </row>
    <row r="371" spans="1:23" x14ac:dyDescent="0.45">
      <c r="A371" t="s">
        <v>943</v>
      </c>
      <c r="B371" t="s">
        <v>944</v>
      </c>
      <c r="F371" t="s">
        <v>473</v>
      </c>
      <c r="G371" t="str">
        <f>VLOOKUP(Table5[[#This Row],[letter pair]], A:B, 2,FALSE)</f>
        <v>תניו(ילד ספרדי עם גיטרה) תנה (שם מתחת לחולצה) תנור</v>
      </c>
      <c r="H371">
        <f>IFERROR(VLOOKUP(Table5[[#This Row],[letter pair]],M:O,3,FALSE),0)</f>
        <v>1.8318835746509927E-3</v>
      </c>
      <c r="I371">
        <f>IFERROR(VLOOKUP(Table5[[#This Row],[letter pair]],R:T,3,FALSE),0)</f>
        <v>1.6729367524629347E-3</v>
      </c>
      <c r="J371">
        <f>MAX(Table5[[#This Row],[EDGES]],Table5[[#This Row],[CORNER]])</f>
        <v>1.8318835746509927E-3</v>
      </c>
      <c r="M371" t="s">
        <v>631</v>
      </c>
      <c r="N371">
        <v>526</v>
      </c>
      <c r="O371" s="2">
        <f>Table2[[#This Row],[TIMES]]/$P$1</f>
        <v>1.2181678385163365E-3</v>
      </c>
      <c r="R371" t="s">
        <v>520</v>
      </c>
      <c r="S371">
        <v>937</v>
      </c>
      <c r="T371">
        <f>Table1[[#This Row],[TIMES]]/$U$1</f>
        <v>1.5413389744914157E-3</v>
      </c>
      <c r="W371" s="6" t="s">
        <v>421</v>
      </c>
    </row>
    <row r="372" spans="1:23" x14ac:dyDescent="0.45">
      <c r="A372" t="s">
        <v>27</v>
      </c>
      <c r="B372" t="s">
        <v>945</v>
      </c>
      <c r="F372" t="s">
        <v>871</v>
      </c>
      <c r="G372" t="str">
        <f>VLOOKUP(Table5[[#This Row],[letter pair]], A:B, 2,FALSE)</f>
        <v>שסניק שיסף שסק</v>
      </c>
      <c r="H372">
        <f>IFERROR(VLOOKUP(Table5[[#This Row],[letter pair]],M:O,3,FALSE),0)</f>
        <v>0</v>
      </c>
      <c r="I372">
        <f>IFERROR(VLOOKUP(Table5[[#This Row],[letter pair]],R:T,3,FALSE),0)</f>
        <v>1.8275641415794693E-3</v>
      </c>
      <c r="J372">
        <f>MAX(Table5[[#This Row],[EDGES]],Table5[[#This Row],[CORNER]])</f>
        <v>1.8275641415794693E-3</v>
      </c>
      <c r="M372" t="s">
        <v>878</v>
      </c>
      <c r="N372">
        <v>524</v>
      </c>
      <c r="O372" s="2">
        <f>Table2[[#This Row],[TIMES]]/$P$1</f>
        <v>1.2135360216398484E-3</v>
      </c>
      <c r="R372" t="s">
        <v>330</v>
      </c>
      <c r="S372">
        <v>936</v>
      </c>
      <c r="T372">
        <f>Table1[[#This Row],[TIMES]]/$U$1</f>
        <v>1.5396940022667717E-3</v>
      </c>
      <c r="W372" s="5" t="s">
        <v>730</v>
      </c>
    </row>
    <row r="373" spans="1:23" x14ac:dyDescent="0.45">
      <c r="A373" t="s">
        <v>270</v>
      </c>
      <c r="B373" t="s">
        <v>946</v>
      </c>
      <c r="F373" t="s">
        <v>927</v>
      </c>
      <c r="G373" t="str">
        <f>VLOOKUP(Table5[[#This Row],[letter pair]], A:B, 2,FALSE)</f>
        <v>סצ'ו (סיני עם כדורסל ומגן זיעה עליו) סצ'ק (ספג עם ספוג וסמרטוט סצ'ימי (כרוב ממולא מגולגל)</v>
      </c>
      <c r="H373">
        <f>IFERROR(VLOOKUP(Table5[[#This Row],[letter pair]],M:O,3,FALSE),0)</f>
        <v>1.8249358493362606E-3</v>
      </c>
      <c r="I373">
        <f>IFERROR(VLOOKUP(Table5[[#This Row],[letter pair]],R:T,3,FALSE),0)</f>
        <v>1.4146761131938288E-3</v>
      </c>
      <c r="J373">
        <f>MAX(Table5[[#This Row],[EDGES]],Table5[[#This Row],[CORNER]])</f>
        <v>1.8249358493362606E-3</v>
      </c>
      <c r="M373" t="s">
        <v>350</v>
      </c>
      <c r="N373">
        <v>523</v>
      </c>
      <c r="O373" s="2">
        <f>Table2[[#This Row],[TIMES]]/$P$1</f>
        <v>1.2112201132016044E-3</v>
      </c>
      <c r="R373" t="s">
        <v>620</v>
      </c>
      <c r="S373">
        <v>933</v>
      </c>
      <c r="T373">
        <f>Table1[[#This Row],[TIMES]]/$U$1</f>
        <v>1.5347590855928398E-3</v>
      </c>
      <c r="W373" s="6" t="s">
        <v>655</v>
      </c>
    </row>
    <row r="374" spans="1:23" x14ac:dyDescent="0.45">
      <c r="A374" t="s">
        <v>332</v>
      </c>
      <c r="B374" t="s">
        <v>947</v>
      </c>
      <c r="F374" t="s">
        <v>498</v>
      </c>
      <c r="G374" t="str">
        <f>VLOOKUP(Table5[[#This Row],[letter pair]], A:B, 2,FALSE)</f>
        <v>ענאל ענד ענב</v>
      </c>
      <c r="H374">
        <f>IFERROR(VLOOKUP(Table5[[#This Row],[letter pair]],M:O,3,FALSE),0)</f>
        <v>1.8226199408980165E-3</v>
      </c>
      <c r="I374">
        <f>IFERROR(VLOOKUP(Table5[[#This Row],[letter pair]],R:T,3,FALSE),0)</f>
        <v>1.5627236134117875E-3</v>
      </c>
      <c r="J374">
        <f>MAX(Table5[[#This Row],[EDGES]],Table5[[#This Row],[CORNER]])</f>
        <v>1.8226199408980165E-3</v>
      </c>
      <c r="M374" t="s">
        <v>301</v>
      </c>
      <c r="N374">
        <v>517</v>
      </c>
      <c r="O374" s="2">
        <f>Table2[[#This Row],[TIMES]]/$P$1</f>
        <v>1.1973246625721406E-3</v>
      </c>
      <c r="R374" t="s">
        <v>628</v>
      </c>
      <c r="S374">
        <v>933</v>
      </c>
      <c r="T374">
        <f>Table1[[#This Row],[TIMES]]/$U$1</f>
        <v>1.5347590855928398E-3</v>
      </c>
      <c r="W374" s="6" t="s">
        <v>736</v>
      </c>
    </row>
    <row r="375" spans="1:23" x14ac:dyDescent="0.45">
      <c r="A375" t="s">
        <v>498</v>
      </c>
      <c r="B375" t="s">
        <v>948</v>
      </c>
      <c r="F375" t="s">
        <v>320</v>
      </c>
      <c r="G375" t="str">
        <f>VLOOKUP(Table5[[#This Row],[letter pair]], A:B, 2,FALSE)</f>
        <v>הנרי תיירי הניק הנגר</v>
      </c>
      <c r="H375">
        <f>IFERROR(VLOOKUP(Table5[[#This Row],[letter pair]],M:O,3,FALSE),0)</f>
        <v>1.8226199408980165E-3</v>
      </c>
      <c r="I375">
        <f>IFERROR(VLOOKUP(Table5[[#This Row],[letter pair]],R:T,3,FALSE),0)</f>
        <v>1.3488772242080693E-3</v>
      </c>
      <c r="J375">
        <f>MAX(Table5[[#This Row],[EDGES]],Table5[[#This Row],[CORNER]])</f>
        <v>1.8226199408980165E-3</v>
      </c>
      <c r="M375" t="s">
        <v>424</v>
      </c>
      <c r="N375">
        <v>517</v>
      </c>
      <c r="O375" s="2">
        <f>Table2[[#This Row],[TIMES]]/$P$1</f>
        <v>1.1973246625721406E-3</v>
      </c>
      <c r="R375" t="s">
        <v>608</v>
      </c>
      <c r="S375">
        <v>930</v>
      </c>
      <c r="T375">
        <f>Table1[[#This Row],[TIMES]]/$U$1</f>
        <v>1.5298241689189079E-3</v>
      </c>
      <c r="W375" s="5" t="s">
        <v>514</v>
      </c>
    </row>
    <row r="376" spans="1:23" x14ac:dyDescent="0.45">
      <c r="A376" t="s">
        <v>314</v>
      </c>
      <c r="B376" t="s">
        <v>949</v>
      </c>
      <c r="F376" t="s">
        <v>487</v>
      </c>
      <c r="G376" t="str">
        <f>VLOOKUP(Table5[[#This Row],[letter pair]], A:B, 2,FALSE)</f>
        <v>זרמי זרק זר</v>
      </c>
      <c r="H376">
        <f>IFERROR(VLOOKUP(Table5[[#This Row],[letter pair]],M:O,3,FALSE),0)</f>
        <v>1.4659700414084429E-3</v>
      </c>
      <c r="I376">
        <f>IFERROR(VLOOKUP(Table5[[#This Row],[letter pair]],R:T,3,FALSE),0)</f>
        <v>1.8209842526808935E-3</v>
      </c>
      <c r="J376">
        <f>MAX(Table5[[#This Row],[EDGES]],Table5[[#This Row],[CORNER]])</f>
        <v>1.8209842526808935E-3</v>
      </c>
      <c r="M376" t="s">
        <v>558</v>
      </c>
      <c r="N376">
        <v>513</v>
      </c>
      <c r="O376" s="2">
        <f>Table2[[#This Row],[TIMES]]/$P$1</f>
        <v>1.1880610288191645E-3</v>
      </c>
      <c r="R376" t="s">
        <v>794</v>
      </c>
      <c r="S376">
        <v>929</v>
      </c>
      <c r="T376">
        <f>Table1[[#This Row],[TIMES]]/$U$1</f>
        <v>1.5281791966942639E-3</v>
      </c>
      <c r="W376" s="6" t="s">
        <v>740</v>
      </c>
    </row>
    <row r="377" spans="1:23" x14ac:dyDescent="0.45">
      <c r="A377" t="s">
        <v>110</v>
      </c>
      <c r="B377" t="s">
        <v>950</v>
      </c>
      <c r="F377" t="s">
        <v>620</v>
      </c>
      <c r="G377" t="str">
        <f>VLOOKUP(Table5[[#This Row],[letter pair]], A:B, 2,FALSE)</f>
        <v>עצתי (אדם עם מלא סטיקי נוטס) עצר עציץ</v>
      </c>
      <c r="H377">
        <f>IFERROR(VLOOKUP(Table5[[#This Row],[letter pair]],M:O,3,FALSE),0)</f>
        <v>1.8064085818303088E-3</v>
      </c>
      <c r="I377">
        <f>IFERROR(VLOOKUP(Table5[[#This Row],[letter pair]],R:T,3,FALSE),0)</f>
        <v>1.5347590855928398E-3</v>
      </c>
      <c r="J377">
        <f>MAX(Table5[[#This Row],[EDGES]],Table5[[#This Row],[CORNER]])</f>
        <v>1.8064085818303088E-3</v>
      </c>
      <c r="M377" t="s">
        <v>721</v>
      </c>
      <c r="N377">
        <v>508</v>
      </c>
      <c r="O377" s="2">
        <f>Table2[[#This Row],[TIMES]]/$P$1</f>
        <v>1.1764814866279446E-3</v>
      </c>
      <c r="R377" t="s">
        <v>1076</v>
      </c>
      <c r="S377">
        <v>925</v>
      </c>
      <c r="T377">
        <f>Table1[[#This Row],[TIMES]]/$U$1</f>
        <v>1.5215993077956878E-3</v>
      </c>
      <c r="W377" s="5" t="s">
        <v>732</v>
      </c>
    </row>
    <row r="378" spans="1:23" x14ac:dyDescent="0.45">
      <c r="A378" t="s">
        <v>506</v>
      </c>
      <c r="B378" t="s">
        <v>951</v>
      </c>
      <c r="F378" t="s">
        <v>1210</v>
      </c>
      <c r="G378" t="str">
        <f>VLOOKUP(Table5[[#This Row],[letter pair]], A:B, 2,FALSE)</f>
        <v>ג'סטין ג'סה (מישש בערבית) ג'סוס (קלף עם כיתוב בערבית</v>
      </c>
      <c r="H378">
        <f>IFERROR(VLOOKUP(Table5[[#This Row],[letter pair]],M:O,3,FALSE),0)</f>
        <v>1.4636541329701989E-3</v>
      </c>
      <c r="I378">
        <f>IFERROR(VLOOKUP(Table5[[#This Row],[letter pair]],R:T,3,FALSE),0)</f>
        <v>1.8061795026590975E-3</v>
      </c>
      <c r="J378">
        <f>MAX(Table5[[#This Row],[EDGES]],Table5[[#This Row],[CORNER]])</f>
        <v>1.8061795026590975E-3</v>
      </c>
      <c r="M378" t="s">
        <v>306</v>
      </c>
      <c r="N378">
        <v>508</v>
      </c>
      <c r="O378" s="2">
        <f>Table2[[#This Row],[TIMES]]/$P$1</f>
        <v>1.1764814866279446E-3</v>
      </c>
      <c r="R378" t="s">
        <v>756</v>
      </c>
      <c r="S378">
        <v>923</v>
      </c>
      <c r="T378">
        <f>Table1[[#This Row],[TIMES]]/$U$1</f>
        <v>1.5183093633463999E-3</v>
      </c>
      <c r="W378" s="5" t="s">
        <v>749</v>
      </c>
    </row>
    <row r="379" spans="1:23" x14ac:dyDescent="0.45">
      <c r="A379" t="s">
        <v>620</v>
      </c>
      <c r="B379" t="s">
        <v>952</v>
      </c>
      <c r="F379" t="s">
        <v>563</v>
      </c>
      <c r="G379" t="str">
        <f>VLOOKUP(Table5[[#This Row],[letter pair]], A:B, 2,FALSE)</f>
        <v>חצ'יו חיצ'ק (שם על מישהו תווית של כסף כמו בסופר) חצ'קון</v>
      </c>
      <c r="H379">
        <f>IFERROR(VLOOKUP(Table5[[#This Row],[letter pair]],M:O,3,FALSE),0)</f>
        <v>1.8040926733920647E-3</v>
      </c>
      <c r="I379">
        <f>IFERROR(VLOOKUP(Table5[[#This Row],[letter pair]],R:T,3,FALSE),0)</f>
        <v>1.5413389744914157E-3</v>
      </c>
      <c r="J379">
        <f>MAX(Table5[[#This Row],[EDGES]],Table5[[#This Row],[CORNER]])</f>
        <v>1.8040926733920647E-3</v>
      </c>
      <c r="M379" t="s">
        <v>953</v>
      </c>
      <c r="N379">
        <v>508</v>
      </c>
      <c r="O379" s="2">
        <f>Table2[[#This Row],[TIMES]]/$P$1</f>
        <v>1.1764814866279446E-3</v>
      </c>
      <c r="R379" t="s">
        <v>962</v>
      </c>
      <c r="S379">
        <v>916</v>
      </c>
      <c r="T379">
        <f>Table1[[#This Row],[TIMES]]/$U$1</f>
        <v>1.5067945577738921E-3</v>
      </c>
      <c r="W379" s="6" t="s">
        <v>474</v>
      </c>
    </row>
    <row r="380" spans="1:23" x14ac:dyDescent="0.45">
      <c r="A380" t="s">
        <v>378</v>
      </c>
      <c r="B380" t="s">
        <v>954</v>
      </c>
      <c r="F380" t="s">
        <v>492</v>
      </c>
      <c r="G380" t="str">
        <f>VLOOKUP(Table5[[#This Row],[letter pair]], A:B, 2,FALSE)</f>
        <v>זתי (רב תימני שמחזיק ספר תורה) זיתת (הכניס משהו לתוך מבחנה וניער אותה) זית</v>
      </c>
      <c r="H380">
        <f>IFERROR(VLOOKUP(Table5[[#This Row],[letter pair]],M:O,3,FALSE),0)</f>
        <v>1.776301772133137E-3</v>
      </c>
      <c r="I380">
        <f>IFERROR(VLOOKUP(Table5[[#This Row],[letter pair]],R:T,3,FALSE),0)</f>
        <v>1.7979546415358776E-3</v>
      </c>
      <c r="J380">
        <f>MAX(Table5[[#This Row],[EDGES]],Table5[[#This Row],[CORNER]])</f>
        <v>1.7979546415358776E-3</v>
      </c>
      <c r="M380" t="s">
        <v>337</v>
      </c>
      <c r="N380">
        <v>507</v>
      </c>
      <c r="O380" s="2">
        <f>Table2[[#This Row],[TIMES]]/$P$1</f>
        <v>1.1741655781897008E-3</v>
      </c>
      <c r="R380" t="s">
        <v>876</v>
      </c>
      <c r="S380">
        <v>916</v>
      </c>
      <c r="T380">
        <f>Table1[[#This Row],[TIMES]]/$U$1</f>
        <v>1.5067945577738921E-3</v>
      </c>
      <c r="W380" s="6" t="s">
        <v>760</v>
      </c>
    </row>
    <row r="381" spans="1:23" x14ac:dyDescent="0.45">
      <c r="A381" t="s">
        <v>353</v>
      </c>
      <c r="B381" t="s">
        <v>955</v>
      </c>
      <c r="F381" t="s">
        <v>706</v>
      </c>
      <c r="G381" t="str">
        <f>VLOOKUP(Table5[[#This Row],[letter pair]], A:B, 2,FALSE)</f>
        <v>עטר עטה עטין</v>
      </c>
      <c r="H381">
        <f>IFERROR(VLOOKUP(Table5[[#This Row],[letter pair]],M:O,3,FALSE),0)</f>
        <v>1.7971449480773329E-3</v>
      </c>
      <c r="I381">
        <f>IFERROR(VLOOKUP(Table5[[#This Row],[letter pair]],R:T,3,FALSE),0)</f>
        <v>0</v>
      </c>
      <c r="J381">
        <f>MAX(Table5[[#This Row],[EDGES]],Table5[[#This Row],[CORNER]])</f>
        <v>1.7971449480773329E-3</v>
      </c>
      <c r="M381" t="s">
        <v>334</v>
      </c>
      <c r="N381">
        <v>507</v>
      </c>
      <c r="O381" s="2">
        <f>Table2[[#This Row],[TIMES]]/$P$1</f>
        <v>1.1741655781897008E-3</v>
      </c>
      <c r="R381" t="s">
        <v>566</v>
      </c>
      <c r="S381">
        <v>914</v>
      </c>
      <c r="T381">
        <f>Table1[[#This Row],[TIMES]]/$U$1</f>
        <v>1.5035046133246041E-3</v>
      </c>
      <c r="W381" s="5" t="s">
        <v>763</v>
      </c>
    </row>
    <row r="382" spans="1:23" x14ac:dyDescent="0.45">
      <c r="A382" t="s">
        <v>349</v>
      </c>
      <c r="B382" t="s">
        <v>957</v>
      </c>
      <c r="F382" t="s">
        <v>397</v>
      </c>
      <c r="G382" t="str">
        <f>VLOOKUP(Table5[[#This Row],[letter pair]], A:B, 2,FALSE)</f>
        <v>ונוס וויליאמס וינקז ונטיל</v>
      </c>
      <c r="H382">
        <f>IFERROR(VLOOKUP(Table5[[#This Row],[letter pair]],M:O,3,FALSE),0)</f>
        <v>1.7948290396390888E-3</v>
      </c>
      <c r="I382">
        <f>IFERROR(VLOOKUP(Table5[[#This Row],[letter pair]],R:T,3,FALSE),0)</f>
        <v>1.4590903632592165E-3</v>
      </c>
      <c r="J382">
        <f>MAX(Table5[[#This Row],[EDGES]],Table5[[#This Row],[CORNER]])</f>
        <v>1.7948290396390888E-3</v>
      </c>
      <c r="M382" t="s">
        <v>1022</v>
      </c>
      <c r="N382">
        <v>503</v>
      </c>
      <c r="O382" s="2">
        <f>Table2[[#This Row],[TIMES]]/$P$1</f>
        <v>1.1649019444367247E-3</v>
      </c>
      <c r="R382" t="s">
        <v>670</v>
      </c>
      <c r="S382">
        <v>912</v>
      </c>
      <c r="T382">
        <f>Table1[[#This Row],[TIMES]]/$U$1</f>
        <v>1.500214668875316E-3</v>
      </c>
      <c r="W382" s="6" t="s">
        <v>766</v>
      </c>
    </row>
    <row r="383" spans="1:23" x14ac:dyDescent="0.45">
      <c r="A383" t="s">
        <v>38</v>
      </c>
      <c r="B383" t="s">
        <v>958</v>
      </c>
      <c r="F383" t="s">
        <v>816</v>
      </c>
      <c r="G383" t="str">
        <f>VLOOKUP(Table5[[#This Row],[letter pair]], A:B, 2,FALSE)</f>
        <v>צור צווח צוואר</v>
      </c>
      <c r="H383">
        <f>IFERROR(VLOOKUP(Table5[[#This Row],[letter pair]],M:O,3,FALSE),0)</f>
        <v>1.0815292406599413E-3</v>
      </c>
      <c r="I383">
        <f>IFERROR(VLOOKUP(Table5[[#This Row],[letter pair]],R:T,3,FALSE),0)</f>
        <v>1.7946646970865897E-3</v>
      </c>
      <c r="J383">
        <f>MAX(Table5[[#This Row],[EDGES]],Table5[[#This Row],[CORNER]])</f>
        <v>1.7946646970865897E-3</v>
      </c>
      <c r="M383" t="s">
        <v>913</v>
      </c>
      <c r="N383">
        <v>497</v>
      </c>
      <c r="O383" s="2">
        <f>Table2[[#This Row],[TIMES]]/$P$1</f>
        <v>1.1510064938072609E-3</v>
      </c>
      <c r="R383" t="s">
        <v>371</v>
      </c>
      <c r="S383">
        <v>907</v>
      </c>
      <c r="T383">
        <f>Table1[[#This Row],[TIMES]]/$U$1</f>
        <v>1.4919898077520961E-3</v>
      </c>
      <c r="W383" s="6" t="s">
        <v>769</v>
      </c>
    </row>
    <row r="384" spans="1:23" x14ac:dyDescent="0.45">
      <c r="A384" t="s">
        <v>960</v>
      </c>
      <c r="B384" t="s">
        <v>961</v>
      </c>
      <c r="F384" t="s">
        <v>698</v>
      </c>
      <c r="G384" t="str">
        <f>VLOOKUP(Table5[[#This Row],[letter pair]], A:B, 2,FALSE)</f>
        <v>שחף שיחרר שחמט</v>
      </c>
      <c r="H384">
        <f>IFERROR(VLOOKUP(Table5[[#This Row],[letter pair]],M:O,3,FALSE),0)</f>
        <v>1.5910290970736181E-3</v>
      </c>
      <c r="I384">
        <f>IFERROR(VLOOKUP(Table5[[#This Row],[letter pair]],R:T,3,FALSE),0)</f>
        <v>1.7930197248619457E-3</v>
      </c>
      <c r="J384">
        <f>MAX(Table5[[#This Row],[EDGES]],Table5[[#This Row],[CORNER]])</f>
        <v>1.7930197248619457E-3</v>
      </c>
      <c r="M384" t="s">
        <v>627</v>
      </c>
      <c r="N384">
        <v>497</v>
      </c>
      <c r="O384" s="2">
        <f>Table2[[#This Row],[TIMES]]/$P$1</f>
        <v>1.1510064938072609E-3</v>
      </c>
      <c r="R384" t="s">
        <v>427</v>
      </c>
      <c r="S384">
        <v>907</v>
      </c>
      <c r="T384">
        <f>Table1[[#This Row],[TIMES]]/$U$1</f>
        <v>1.4919898077520961E-3</v>
      </c>
      <c r="W384" s="5" t="s">
        <v>772</v>
      </c>
    </row>
    <row r="385" spans="1:23" x14ac:dyDescent="0.45">
      <c r="A385" t="s">
        <v>962</v>
      </c>
      <c r="B385" t="s">
        <v>963</v>
      </c>
      <c r="F385" t="s">
        <v>1132</v>
      </c>
      <c r="G385" t="str">
        <f>VLOOKUP(Table5[[#This Row],[letter pair]], A:B, 2,FALSE)</f>
        <v>תג' (אמראיקאי חולצה של KFC) תיג'ק (חיבר אוזניות ל) תג'ין (בקבוק ויסקי)</v>
      </c>
      <c r="H385">
        <f>IFERROR(VLOOKUP(Table5[[#This Row],[letter pair]],M:O,3,FALSE),0)</f>
        <v>1.454390499217223E-3</v>
      </c>
      <c r="I385">
        <f>IFERROR(VLOOKUP(Table5[[#This Row],[letter pair]],R:T,3,FALSE),0)</f>
        <v>1.7930197248619457E-3</v>
      </c>
      <c r="J385">
        <f>MAX(Table5[[#This Row],[EDGES]],Table5[[#This Row],[CORNER]])</f>
        <v>1.7930197248619457E-3</v>
      </c>
      <c r="M385" t="s">
        <v>311</v>
      </c>
      <c r="N385">
        <v>487</v>
      </c>
      <c r="O385" s="2">
        <f>Table2[[#This Row],[TIMES]]/$P$1</f>
        <v>1.1278474094248211E-3</v>
      </c>
      <c r="R385" t="s">
        <v>960</v>
      </c>
      <c r="S385">
        <v>907</v>
      </c>
      <c r="T385">
        <f>Table1[[#This Row],[TIMES]]/$U$1</f>
        <v>1.4919898077520961E-3</v>
      </c>
      <c r="W385" s="6" t="s">
        <v>775</v>
      </c>
    </row>
    <row r="386" spans="1:23" x14ac:dyDescent="0.45">
      <c r="A386" t="s">
        <v>102</v>
      </c>
      <c r="B386" t="s">
        <v>964</v>
      </c>
      <c r="F386" t="s">
        <v>652</v>
      </c>
      <c r="G386" t="str">
        <f>VLOOKUP(Table5[[#This Row],[letter pair]], A:B, 2,FALSE)</f>
        <v>יוני יוור יויו</v>
      </c>
      <c r="H386">
        <f>IFERROR(VLOOKUP(Table5[[#This Row],[letter pair]],M:O,3,FALSE),0)</f>
        <v>0</v>
      </c>
      <c r="I386">
        <f>IFERROR(VLOOKUP(Table5[[#This Row],[letter pair]],R:T,3,FALSE),0)</f>
        <v>1.7880848081880138E-3</v>
      </c>
      <c r="J386">
        <f>MAX(Table5[[#This Row],[EDGES]],Table5[[#This Row],[CORNER]])</f>
        <v>1.7880848081880138E-3</v>
      </c>
      <c r="M386" t="s">
        <v>347</v>
      </c>
      <c r="N386">
        <v>476</v>
      </c>
      <c r="O386" s="2">
        <f>Table2[[#This Row],[TIMES]]/$P$1</f>
        <v>1.1023724166041372E-3</v>
      </c>
      <c r="R386" t="s">
        <v>771</v>
      </c>
      <c r="S386">
        <v>907</v>
      </c>
      <c r="T386">
        <f>Table1[[#This Row],[TIMES]]/$U$1</f>
        <v>1.4919898077520961E-3</v>
      </c>
      <c r="W386" s="6" t="s">
        <v>781</v>
      </c>
    </row>
    <row r="387" spans="1:23" x14ac:dyDescent="0.45">
      <c r="A387" t="s">
        <v>70</v>
      </c>
      <c r="B387" t="s">
        <v>965</v>
      </c>
      <c r="F387" t="s">
        <v>1168</v>
      </c>
      <c r="G387" t="str">
        <f>VLOOKUP(Table5[[#This Row],[letter pair]], A:B, 2,FALSE)</f>
        <v>צ'אצי (בחור עם כרבולית, שהולך עם עיניים מרוטות) צ'יצר (פתח מילון) צ'אציל (דלעת עם כתר)</v>
      </c>
      <c r="H387">
        <f>IFERROR(VLOOKUP(Table5[[#This Row],[letter pair]],M:O,3,FALSE),0)</f>
        <v>1.6280836320855219E-3</v>
      </c>
      <c r="I387">
        <f>IFERROR(VLOOKUP(Table5[[#This Row],[letter pair]],R:T,3,FALSE),0)</f>
        <v>1.7765700026155058E-3</v>
      </c>
      <c r="J387">
        <f>MAX(Table5[[#This Row],[EDGES]],Table5[[#This Row],[CORNER]])</f>
        <v>1.7765700026155058E-3</v>
      </c>
      <c r="M387" t="s">
        <v>816</v>
      </c>
      <c r="N387">
        <v>467</v>
      </c>
      <c r="O387" s="2">
        <f>Table2[[#This Row],[TIMES]]/$P$1</f>
        <v>1.0815292406599413E-3</v>
      </c>
      <c r="R387" t="s">
        <v>865</v>
      </c>
      <c r="S387">
        <v>905</v>
      </c>
      <c r="T387">
        <f>Table1[[#This Row],[TIMES]]/$U$1</f>
        <v>1.4886998633028082E-3</v>
      </c>
      <c r="W387" s="5" t="s">
        <v>492</v>
      </c>
    </row>
    <row r="388" spans="1:23" x14ac:dyDescent="0.45">
      <c r="A388" t="s">
        <v>966</v>
      </c>
      <c r="B388" t="s">
        <v>967</v>
      </c>
      <c r="F388" t="s">
        <v>1146</v>
      </c>
      <c r="G388" t="str">
        <f>VLOOKUP(Table5[[#This Row],[letter pair]], A:B, 2,FALSE)</f>
        <v>צ'אז (סופר שמן) צ'יז (צילם עם ידיים) צ'יז</v>
      </c>
      <c r="H388">
        <f>IFERROR(VLOOKUP(Table5[[#This Row],[letter pair]],M:O,3,FALSE),0)</f>
        <v>0</v>
      </c>
      <c r="I388">
        <f>IFERROR(VLOOKUP(Table5[[#This Row],[letter pair]],R:T,3,FALSE),0)</f>
        <v>1.7749250303908618E-3</v>
      </c>
      <c r="J388">
        <f>MAX(Table5[[#This Row],[EDGES]],Table5[[#This Row],[CORNER]])</f>
        <v>1.7749250303908618E-3</v>
      </c>
      <c r="M388" t="s">
        <v>869</v>
      </c>
      <c r="N388">
        <v>465</v>
      </c>
      <c r="O388" s="2">
        <f>Table2[[#This Row],[TIMES]]/$P$1</f>
        <v>1.0768974237834533E-3</v>
      </c>
      <c r="R388" t="s">
        <v>888</v>
      </c>
      <c r="S388">
        <v>904</v>
      </c>
      <c r="T388">
        <f>Table1[[#This Row],[TIMES]]/$U$1</f>
        <v>1.4870548910781642E-3</v>
      </c>
      <c r="W388" s="6" t="s">
        <v>747</v>
      </c>
    </row>
    <row r="389" spans="1:23" x14ac:dyDescent="0.45">
      <c r="A389" t="s">
        <v>121</v>
      </c>
      <c r="B389" t="s">
        <v>968</v>
      </c>
      <c r="F389" t="s">
        <v>460</v>
      </c>
      <c r="G389" t="str">
        <f>VLOOKUP(Table5[[#This Row],[letter pair]], A:B, 2,FALSE)</f>
        <v>טינקרבל טינף טנק</v>
      </c>
      <c r="H389">
        <f>IFERROR(VLOOKUP(Table5[[#This Row],[letter pair]],M:O,3,FALSE),0)</f>
        <v>1.771669955256649E-3</v>
      </c>
      <c r="I389">
        <f>IFERROR(VLOOKUP(Table5[[#This Row],[letter pair]],R:T,3,FALSE),0)</f>
        <v>0</v>
      </c>
      <c r="J389">
        <f>MAX(Table5[[#This Row],[EDGES]],Table5[[#This Row],[CORNER]])</f>
        <v>1.771669955256649E-3</v>
      </c>
      <c r="M389" t="s">
        <v>897</v>
      </c>
      <c r="N389">
        <v>443</v>
      </c>
      <c r="O389" s="2">
        <f>Table2[[#This Row],[TIMES]]/$P$1</f>
        <v>1.0259474381420857E-3</v>
      </c>
      <c r="R389" t="s">
        <v>897</v>
      </c>
      <c r="S389">
        <v>904</v>
      </c>
      <c r="T389">
        <f>Table1[[#This Row],[TIMES]]/$U$1</f>
        <v>1.4870548910781642E-3</v>
      </c>
      <c r="W389" s="5" t="s">
        <v>673</v>
      </c>
    </row>
    <row r="390" spans="1:23" x14ac:dyDescent="0.45">
      <c r="A390" t="s">
        <v>969</v>
      </c>
      <c r="B390" t="s">
        <v>970</v>
      </c>
      <c r="F390" t="s">
        <v>853</v>
      </c>
      <c r="G390" t="str">
        <f>VLOOKUP(Table5[[#This Row],[letter pair]], A:B, 2,FALSE)</f>
        <v>תחלי (ילד מנוזל) תיחם תחתון</v>
      </c>
      <c r="H390">
        <f>IFERROR(VLOOKUP(Table5[[#This Row],[letter pair]],M:O,3,FALSE),0)</f>
        <v>1.5794495548823982E-3</v>
      </c>
      <c r="I390">
        <f>IFERROR(VLOOKUP(Table5[[#This Row],[letter pair]],R:T,3,FALSE),0)</f>
        <v>1.7699901137169299E-3</v>
      </c>
      <c r="J390">
        <f>MAX(Table5[[#This Row],[EDGES]],Table5[[#This Row],[CORNER]])</f>
        <v>1.7699901137169299E-3</v>
      </c>
      <c r="M390" t="s">
        <v>901</v>
      </c>
      <c r="N390">
        <v>426</v>
      </c>
      <c r="O390" s="2">
        <f>Table2[[#This Row],[TIMES]]/$P$1</f>
        <v>9.8657699469193783E-4</v>
      </c>
      <c r="R390" t="s">
        <v>551</v>
      </c>
      <c r="S390">
        <v>901</v>
      </c>
      <c r="T390">
        <f>Table1[[#This Row],[TIMES]]/$U$1</f>
        <v>1.4821199744042323E-3</v>
      </c>
      <c r="W390" s="6" t="s">
        <v>789</v>
      </c>
    </row>
    <row r="391" spans="1:23" x14ac:dyDescent="0.45">
      <c r="A391" t="s">
        <v>971</v>
      </c>
      <c r="B391" t="s">
        <v>972</v>
      </c>
      <c r="F391" t="s">
        <v>722</v>
      </c>
      <c r="G391" t="str">
        <f>VLOOKUP(Table5[[#This Row],[letter pair]], A:B, 2,FALSE)</f>
        <v>רצי (100 מטר) רצח רצפה</v>
      </c>
      <c r="H391">
        <f>IFERROR(VLOOKUP(Table5[[#This Row],[letter pair]],M:O,3,FALSE),0)</f>
        <v>1.5354472945557625E-3</v>
      </c>
      <c r="I391">
        <f>IFERROR(VLOOKUP(Table5[[#This Row],[letter pair]],R:T,3,FALSE),0)</f>
        <v>1.7601202803690661E-3</v>
      </c>
      <c r="J391">
        <f>MAX(Table5[[#This Row],[EDGES]],Table5[[#This Row],[CORNER]])</f>
        <v>1.7601202803690661E-3</v>
      </c>
      <c r="M391" t="s">
        <v>997</v>
      </c>
      <c r="N391">
        <v>425</v>
      </c>
      <c r="O391" s="2">
        <f>Table2[[#This Row],[TIMES]]/$P$1</f>
        <v>9.842610862536938E-4</v>
      </c>
      <c r="R391" t="s">
        <v>777</v>
      </c>
      <c r="S391">
        <v>901</v>
      </c>
      <c r="T391">
        <f>Table1[[#This Row],[TIMES]]/$U$1</f>
        <v>1.4821199744042323E-3</v>
      </c>
      <c r="W391" s="5" t="s">
        <v>744</v>
      </c>
    </row>
    <row r="392" spans="1:23" x14ac:dyDescent="0.45">
      <c r="A392" t="s">
        <v>974</v>
      </c>
      <c r="B392" t="s">
        <v>975</v>
      </c>
      <c r="F392" t="s">
        <v>1226</v>
      </c>
      <c r="G392" t="str">
        <f>VLOOKUP(Table5[[#This Row],[letter pair]], A:B, 2,FALSE)</f>
        <v>ג'צ'י (מישהו עם מסיכה של פיקאצ'ו) ג'צ'ה (רקד סלסה) ג'וצ' (בננה רקובה)</v>
      </c>
      <c r="H392">
        <f>IFERROR(VLOOKUP(Table5[[#This Row],[letter pair]],M:O,3,FALSE),0)</f>
        <v>1.755458596188941E-3</v>
      </c>
      <c r="I392">
        <f>IFERROR(VLOOKUP(Table5[[#This Row],[letter pair]],R:T,3,FALSE),0)</f>
        <v>1.6416822801946988E-3</v>
      </c>
      <c r="J392">
        <f>MAX(Table5[[#This Row],[EDGES]],Table5[[#This Row],[CORNER]])</f>
        <v>1.755458596188941E-3</v>
      </c>
      <c r="M392" t="s">
        <v>891</v>
      </c>
      <c r="N392">
        <v>423</v>
      </c>
      <c r="O392" s="2">
        <f>Table2[[#This Row],[TIMES]]/$P$1</f>
        <v>9.7962926937720596E-4</v>
      </c>
      <c r="R392" t="s">
        <v>1202</v>
      </c>
      <c r="S392">
        <v>899</v>
      </c>
      <c r="T392">
        <f>Table1[[#This Row],[TIMES]]/$U$1</f>
        <v>1.4788300299549441E-3</v>
      </c>
      <c r="W392" s="6" t="s">
        <v>778</v>
      </c>
    </row>
    <row r="393" spans="1:23" x14ac:dyDescent="0.45">
      <c r="A393" t="s">
        <v>953</v>
      </c>
      <c r="B393" t="s">
        <v>976</v>
      </c>
      <c r="F393" t="s">
        <v>728</v>
      </c>
      <c r="G393" t="str">
        <f>VLOOKUP(Table5[[#This Row],[letter pair]], A:B, 2,FALSE)</f>
        <v>סטנלי סטר סטנדלי</v>
      </c>
      <c r="H393">
        <f>IFERROR(VLOOKUP(Table5[[#This Row],[letter pair]],M:O,3,FALSE),0)</f>
        <v>1.7531426877506972E-3</v>
      </c>
      <c r="I393">
        <f>IFERROR(VLOOKUP(Table5[[#This Row],[letter pair]],R:T,3,FALSE),0)</f>
        <v>0</v>
      </c>
      <c r="J393">
        <f>MAX(Table5[[#This Row],[EDGES]],Table5[[#This Row],[CORNER]])</f>
        <v>1.7531426877506972E-3</v>
      </c>
      <c r="M393" t="s">
        <v>888</v>
      </c>
      <c r="N393">
        <v>422</v>
      </c>
      <c r="O393" s="2">
        <f>Table2[[#This Row],[TIMES]]/$P$1</f>
        <v>9.7731336093896193E-4</v>
      </c>
      <c r="R393" t="s">
        <v>941</v>
      </c>
      <c r="S393">
        <v>897</v>
      </c>
      <c r="T393">
        <f>Table1[[#This Row],[TIMES]]/$U$1</f>
        <v>1.4755400855056562E-3</v>
      </c>
      <c r="W393" s="5" t="s">
        <v>483</v>
      </c>
    </row>
    <row r="394" spans="1:23" x14ac:dyDescent="0.45">
      <c r="A394" t="s">
        <v>977</v>
      </c>
      <c r="B394" t="s">
        <v>978</v>
      </c>
      <c r="F394" t="s">
        <v>785</v>
      </c>
      <c r="G394" t="str">
        <f>VLOOKUP(Table5[[#This Row],[letter pair]], A:B, 2,FALSE)</f>
        <v>שז"ר שזר שזיף</v>
      </c>
      <c r="H394">
        <f>IFERROR(VLOOKUP(Table5[[#This Row],[letter pair]],M:O,3,FALSE),0)</f>
        <v>1.614188181456058E-3</v>
      </c>
      <c r="I394">
        <f>IFERROR(VLOOKUP(Table5[[#This Row],[letter pair]],R:T,3,FALSE),0)</f>
        <v>1.7486054747965581E-3</v>
      </c>
      <c r="J394">
        <f>MAX(Table5[[#This Row],[EDGES]],Table5[[#This Row],[CORNER]])</f>
        <v>1.7486054747965581E-3</v>
      </c>
      <c r="M394" t="s">
        <v>872</v>
      </c>
      <c r="N394">
        <v>414</v>
      </c>
      <c r="O394" s="2">
        <f>Table2[[#This Row],[TIMES]]/$P$1</f>
        <v>9.5878609343301002E-4</v>
      </c>
      <c r="R394" t="s">
        <v>695</v>
      </c>
      <c r="S394">
        <v>897</v>
      </c>
      <c r="T394">
        <f>Table1[[#This Row],[TIMES]]/$U$1</f>
        <v>1.4755400855056562E-3</v>
      </c>
      <c r="W394" s="6" t="s">
        <v>708</v>
      </c>
    </row>
    <row r="395" spans="1:23" x14ac:dyDescent="0.45">
      <c r="A395" t="s">
        <v>212</v>
      </c>
      <c r="B395" t="s">
        <v>979</v>
      </c>
      <c r="F395" t="s">
        <v>756</v>
      </c>
      <c r="G395" t="str">
        <f>VLOOKUP(Table5[[#This Row],[letter pair]], A:B, 2,FALSE)</f>
        <v>קיכלי ( אדם עם זר דפנה על ראשו ושמן זית ניגר ממנו) קיכד (זרק משהו באוויר) קוכי (כופתאות</v>
      </c>
      <c r="H395">
        <f>IFERROR(VLOOKUP(Table5[[#This Row],[letter pair]],M:O,3,FALSE),0)</f>
        <v>1.7485108708742091E-3</v>
      </c>
      <c r="I395">
        <f>IFERROR(VLOOKUP(Table5[[#This Row],[letter pair]],R:T,3,FALSE),0)</f>
        <v>1.5183093633463999E-3</v>
      </c>
      <c r="J395">
        <f>MAX(Table5[[#This Row],[EDGES]],Table5[[#This Row],[CORNER]])</f>
        <v>1.7485108708742091E-3</v>
      </c>
      <c r="M395" t="s">
        <v>899</v>
      </c>
      <c r="N395">
        <v>412</v>
      </c>
      <c r="O395" s="2">
        <f>Table2[[#This Row],[TIMES]]/$P$1</f>
        <v>9.5415427655652207E-4</v>
      </c>
      <c r="R395" t="s">
        <v>322</v>
      </c>
      <c r="S395">
        <v>895</v>
      </c>
      <c r="T395">
        <f>Table1[[#This Row],[TIMES]]/$U$1</f>
        <v>1.4722501410563682E-3</v>
      </c>
      <c r="W395" s="6" t="s">
        <v>808</v>
      </c>
    </row>
    <row r="396" spans="1:23" x14ac:dyDescent="0.45">
      <c r="A396" t="s">
        <v>980</v>
      </c>
      <c r="B396" t="s">
        <v>981</v>
      </c>
      <c r="F396" t="s">
        <v>483</v>
      </c>
      <c r="G396" t="str">
        <f>VLOOKUP(Table5[[#This Row],[letter pair]], A:B, 2,FALSE)</f>
        <v>זצל (מדען משוגע עם שיער עומד) זיצץ (העביר למישהו חשמל סטטי ממש חזק) זץ (ניצוצות של חשמל באוויר)</v>
      </c>
      <c r="H396">
        <f>IFERROR(VLOOKUP(Table5[[#This Row],[letter pair]],M:O,3,FALSE),0)</f>
        <v>1.6744018008504017E-3</v>
      </c>
      <c r="I396">
        <f>IFERROR(VLOOKUP(Table5[[#This Row],[letter pair]],R:T,3,FALSE),0)</f>
        <v>1.7420255858979822E-3</v>
      </c>
      <c r="J396">
        <f>MAX(Table5[[#This Row],[EDGES]],Table5[[#This Row],[CORNER]])</f>
        <v>1.7420255858979822E-3</v>
      </c>
      <c r="M396" t="s">
        <v>986</v>
      </c>
      <c r="N396">
        <v>412</v>
      </c>
      <c r="O396" s="2">
        <f>Table2[[#This Row],[TIMES]]/$P$1</f>
        <v>9.5415427655652207E-4</v>
      </c>
      <c r="R396" t="s">
        <v>400</v>
      </c>
      <c r="S396">
        <v>891</v>
      </c>
      <c r="T396">
        <f>Table1[[#This Row],[TIMES]]/$U$1</f>
        <v>1.4656702521577923E-3</v>
      </c>
      <c r="W396" s="6" t="s">
        <v>813</v>
      </c>
    </row>
    <row r="397" spans="1:23" x14ac:dyDescent="0.45">
      <c r="A397" t="s">
        <v>377</v>
      </c>
      <c r="B397" t="s">
        <v>982</v>
      </c>
      <c r="F397" t="s">
        <v>548</v>
      </c>
      <c r="G397" t="str">
        <f>VLOOKUP(Table5[[#This Row],[letter pair]], A:B, 2,FALSE)</f>
        <v>חצב חצה חציל</v>
      </c>
      <c r="H397">
        <f>IFERROR(VLOOKUP(Table5[[#This Row],[letter pair]],M:O,3,FALSE),0)</f>
        <v>1.7392472371212332E-3</v>
      </c>
      <c r="I397">
        <f>IFERROR(VLOOKUP(Table5[[#This Row],[letter pair]],R:T,3,FALSE),0)</f>
        <v>0</v>
      </c>
      <c r="J397">
        <f>MAX(Table5[[#This Row],[EDGES]],Table5[[#This Row],[CORNER]])</f>
        <v>1.7392472371212332E-3</v>
      </c>
      <c r="M397" t="s">
        <v>352</v>
      </c>
      <c r="N397">
        <v>412</v>
      </c>
      <c r="O397" s="2">
        <f>Table2[[#This Row],[TIMES]]/$P$1</f>
        <v>9.5415427655652207E-4</v>
      </c>
      <c r="R397" t="s">
        <v>1051</v>
      </c>
      <c r="S397">
        <v>889</v>
      </c>
      <c r="T397">
        <f>Table1[[#This Row],[TIMES]]/$U$1</f>
        <v>1.4623803077085044E-3</v>
      </c>
      <c r="W397" s="5" t="s">
        <v>340</v>
      </c>
    </row>
    <row r="398" spans="1:23" x14ac:dyDescent="0.45">
      <c r="A398" t="s">
        <v>392</v>
      </c>
      <c r="B398" t="s">
        <v>983</v>
      </c>
      <c r="F398" t="s">
        <v>711</v>
      </c>
      <c r="G398" t="str">
        <f>VLOOKUP(Table5[[#This Row],[letter pair]], A:B, 2,FALSE)</f>
        <v>כזיב כיזר (גזר בידיים) כזיב (נחל מהלך על הרצפה)</v>
      </c>
      <c r="H398">
        <f>IFERROR(VLOOKUP(Table5[[#This Row],[letter pair]],M:O,3,FALSE),0)</f>
        <v>1.4011246051376114E-3</v>
      </c>
      <c r="I398">
        <f>IFERROR(VLOOKUP(Table5[[#This Row],[letter pair]],R:T,3,FALSE),0)</f>
        <v>1.7387356414486942E-3</v>
      </c>
      <c r="J398">
        <f>MAX(Table5[[#This Row],[EDGES]],Table5[[#This Row],[CORNER]])</f>
        <v>1.7387356414486942E-3</v>
      </c>
      <c r="M398" t="s">
        <v>971</v>
      </c>
      <c r="N398">
        <v>409</v>
      </c>
      <c r="O398" s="2">
        <f>Table2[[#This Row],[TIMES]]/$P$1</f>
        <v>9.4720655124179009E-4</v>
      </c>
      <c r="R398" t="s">
        <v>375</v>
      </c>
      <c r="S398">
        <v>888</v>
      </c>
      <c r="T398">
        <f>Table1[[#This Row],[TIMES]]/$U$1</f>
        <v>1.4607353354838604E-3</v>
      </c>
      <c r="W398" s="6" t="s">
        <v>804</v>
      </c>
    </row>
    <row r="399" spans="1:23" x14ac:dyDescent="0.45">
      <c r="A399" t="s">
        <v>984</v>
      </c>
      <c r="B399" t="s">
        <v>985</v>
      </c>
      <c r="F399" t="s">
        <v>1196</v>
      </c>
      <c r="G399" t="str">
        <f>VLOOKUP(Table5[[#This Row],[letter pair]], A:B, 2,FALSE)</f>
        <v>ג'חי (תימני לועס גת) ג'יחנן (עטפה משהו בנייר כסף) ג'חנון</v>
      </c>
      <c r="H399">
        <f>IFERROR(VLOOKUP(Table5[[#This Row],[letter pair]],M:O,3,FALSE),0)</f>
        <v>0</v>
      </c>
      <c r="I399">
        <f>IFERROR(VLOOKUP(Table5[[#This Row],[letter pair]],R:T,3,FALSE),0)</f>
        <v>1.7387356414486942E-3</v>
      </c>
      <c r="J399">
        <f>MAX(Table5[[#This Row],[EDGES]],Table5[[#This Row],[CORNER]])</f>
        <v>1.7387356414486942E-3</v>
      </c>
      <c r="M399" t="s">
        <v>995</v>
      </c>
      <c r="N399">
        <v>406</v>
      </c>
      <c r="O399" s="2">
        <f>Table2[[#This Row],[TIMES]]/$P$1</f>
        <v>9.4025882592705811E-4</v>
      </c>
      <c r="R399" t="s">
        <v>710</v>
      </c>
      <c r="S399">
        <v>888</v>
      </c>
      <c r="T399">
        <f>Table1[[#This Row],[TIMES]]/$U$1</f>
        <v>1.4607353354838604E-3</v>
      </c>
      <c r="W399" s="5" t="s">
        <v>807</v>
      </c>
    </row>
    <row r="400" spans="1:23" x14ac:dyDescent="0.45">
      <c r="A400" t="s">
        <v>986</v>
      </c>
      <c r="B400" t="s">
        <v>987</v>
      </c>
      <c r="F400" t="s">
        <v>726</v>
      </c>
      <c r="G400" t="str">
        <f>VLOOKUP(Table5[[#This Row],[letter pair]], A:B, 2,FALSE)</f>
        <v>תטר (רומאי לבוש גלימה) תיטא תטול (כל הביצים בתוך קן)</v>
      </c>
      <c r="H400">
        <f>IFERROR(VLOOKUP(Table5[[#This Row],[letter pair]],M:O,3,FALSE),0)</f>
        <v>1.7369313286829892E-3</v>
      </c>
      <c r="I400">
        <f>IFERROR(VLOOKUP(Table5[[#This Row],[letter pair]],R:T,3,FALSE),0)</f>
        <v>0</v>
      </c>
      <c r="J400">
        <f>MAX(Table5[[#This Row],[EDGES]],Table5[[#This Row],[CORNER]])</f>
        <v>1.7369313286829892E-3</v>
      </c>
      <c r="M400" t="s">
        <v>977</v>
      </c>
      <c r="N400">
        <v>406</v>
      </c>
      <c r="O400" s="2">
        <f>Table2[[#This Row],[TIMES]]/$P$1</f>
        <v>9.4025882592705811E-4</v>
      </c>
      <c r="R400" t="s">
        <v>397</v>
      </c>
      <c r="S400">
        <v>887</v>
      </c>
      <c r="T400">
        <f>Table1[[#This Row],[TIMES]]/$U$1</f>
        <v>1.4590903632592165E-3</v>
      </c>
      <c r="W400" s="5" t="s">
        <v>816</v>
      </c>
    </row>
    <row r="401" spans="1:23" x14ac:dyDescent="0.45">
      <c r="A401" t="s">
        <v>507</v>
      </c>
      <c r="B401" t="s">
        <v>988</v>
      </c>
      <c r="F401" t="s">
        <v>777</v>
      </c>
      <c r="G401" t="str">
        <f>VLOOKUP(Table5[[#This Row],[letter pair]], A:B, 2,FALSE)</f>
        <v>קצב קצר קצף</v>
      </c>
      <c r="H401">
        <f>IFERROR(VLOOKUP(Table5[[#This Row],[letter pair]],M:O,3,FALSE),0)</f>
        <v>1.7369313286829892E-3</v>
      </c>
      <c r="I401">
        <f>IFERROR(VLOOKUP(Table5[[#This Row],[letter pair]],R:T,3,FALSE),0)</f>
        <v>1.4821199744042323E-3</v>
      </c>
      <c r="J401">
        <f>MAX(Table5[[#This Row],[EDGES]],Table5[[#This Row],[CORNER]])</f>
        <v>1.7369313286829892E-3</v>
      </c>
      <c r="M401" t="s">
        <v>980</v>
      </c>
      <c r="N401">
        <v>401</v>
      </c>
      <c r="O401" s="2">
        <f>Table2[[#This Row],[TIMES]]/$P$1</f>
        <v>9.2867928373583817E-4</v>
      </c>
      <c r="R401" t="s">
        <v>780</v>
      </c>
      <c r="S401">
        <v>886</v>
      </c>
      <c r="T401">
        <f>Table1[[#This Row],[TIMES]]/$U$1</f>
        <v>1.4574453910345725E-3</v>
      </c>
      <c r="W401" s="6" t="s">
        <v>451</v>
      </c>
    </row>
    <row r="402" spans="1:23" x14ac:dyDescent="0.45">
      <c r="A402" t="s">
        <v>62</v>
      </c>
      <c r="B402" t="s">
        <v>989</v>
      </c>
      <c r="F402" t="s">
        <v>710</v>
      </c>
      <c r="G402" t="str">
        <f>VLOOKUP(Table5[[#This Row],[letter pair]], A:B, 2,FALSE)</f>
        <v>עובד עיוור (גרם למישהו להיות עיוור) עוואמה (עדורי בצק קטנים מטוגנים)</v>
      </c>
      <c r="H402">
        <f>IFERROR(VLOOKUP(Table5[[#This Row],[letter pair]],M:O,3,FALSE),0)</f>
        <v>1.7346154202447452E-3</v>
      </c>
      <c r="I402">
        <f>IFERROR(VLOOKUP(Table5[[#This Row],[letter pair]],R:T,3,FALSE),0)</f>
        <v>1.4607353354838604E-3</v>
      </c>
      <c r="J402">
        <f>MAX(Table5[[#This Row],[EDGES]],Table5[[#This Row],[CORNER]])</f>
        <v>1.7346154202447452E-3</v>
      </c>
      <c r="M402" t="s">
        <v>969</v>
      </c>
      <c r="N402">
        <v>394</v>
      </c>
      <c r="O402" s="2">
        <f>Table2[[#This Row],[TIMES]]/$P$1</f>
        <v>9.1246792466813029E-4</v>
      </c>
      <c r="R402" t="s">
        <v>418</v>
      </c>
      <c r="S402">
        <v>879</v>
      </c>
      <c r="T402">
        <f>Table1[[#This Row],[TIMES]]/$U$1</f>
        <v>1.4459305854620645E-3</v>
      </c>
      <c r="W402" s="5" t="s">
        <v>487</v>
      </c>
    </row>
    <row r="403" spans="1:23" x14ac:dyDescent="0.45">
      <c r="A403" t="s">
        <v>941</v>
      </c>
      <c r="B403" t="s">
        <v>990</v>
      </c>
      <c r="F403" t="s">
        <v>743</v>
      </c>
      <c r="G403" t="str">
        <f>VLOOKUP(Table5[[#This Row],[letter pair]], A:B, 2,FALSE)</f>
        <v>סתו סתם סתימה</v>
      </c>
      <c r="H403">
        <f>IFERROR(VLOOKUP(Table5[[#This Row],[letter pair]],M:O,3,FALSE),0)</f>
        <v>1.7276676949300133E-3</v>
      </c>
      <c r="I403">
        <f>IFERROR(VLOOKUP(Table5[[#This Row],[letter pair]],R:T,3,FALSE),0)</f>
        <v>0</v>
      </c>
      <c r="J403">
        <f>MAX(Table5[[#This Row],[EDGES]],Table5[[#This Row],[CORNER]])</f>
        <v>1.7276676949300133E-3</v>
      </c>
      <c r="M403" t="s">
        <v>973</v>
      </c>
      <c r="N403">
        <v>393</v>
      </c>
      <c r="O403" s="2">
        <f>Table2[[#This Row],[TIMES]]/$P$1</f>
        <v>9.1015201622988637E-4</v>
      </c>
      <c r="R403" t="s">
        <v>429</v>
      </c>
      <c r="S403">
        <v>877</v>
      </c>
      <c r="T403">
        <f>Table1[[#This Row],[TIMES]]/$U$1</f>
        <v>1.4426406410127765E-3</v>
      </c>
      <c r="W403" s="6" t="s">
        <v>741</v>
      </c>
    </row>
    <row r="404" spans="1:23" x14ac:dyDescent="0.45">
      <c r="A404" t="s">
        <v>973</v>
      </c>
      <c r="B404" t="s">
        <v>991</v>
      </c>
      <c r="F404" t="s">
        <v>812</v>
      </c>
      <c r="G404" t="str">
        <f>VLOOKUP(Table5[[#This Row],[letter pair]], A:B, 2,FALSE)</f>
        <v>שכטר שכב שכפץ</v>
      </c>
      <c r="H404">
        <f>IFERROR(VLOOKUP(Table5[[#This Row],[letter pair]],M:O,3,FALSE),0)</f>
        <v>1.7253517864917692E-3</v>
      </c>
      <c r="I404">
        <f>IFERROR(VLOOKUP(Table5[[#This Row],[letter pair]],R:T,3,FALSE),0)</f>
        <v>1.7239308914268983E-3</v>
      </c>
      <c r="J404">
        <f>MAX(Table5[[#This Row],[EDGES]],Table5[[#This Row],[CORNER]])</f>
        <v>1.7253517864917692E-3</v>
      </c>
      <c r="M404" t="s">
        <v>804</v>
      </c>
      <c r="N404">
        <v>391</v>
      </c>
      <c r="O404" s="2">
        <f>Table2[[#This Row],[TIMES]]/$P$1</f>
        <v>9.0552019935339842E-4</v>
      </c>
      <c r="R404" t="s">
        <v>930</v>
      </c>
      <c r="S404">
        <v>877</v>
      </c>
      <c r="T404">
        <f>Table1[[#This Row],[TIMES]]/$U$1</f>
        <v>1.4426406410127765E-3</v>
      </c>
      <c r="W404" s="5" t="s">
        <v>840</v>
      </c>
    </row>
    <row r="405" spans="1:23" x14ac:dyDescent="0.45">
      <c r="A405" t="s">
        <v>901</v>
      </c>
      <c r="B405" t="s">
        <v>992</v>
      </c>
      <c r="F405" t="s">
        <v>343</v>
      </c>
      <c r="G405" t="str">
        <f>VLOOKUP(Table5[[#This Row],[letter pair]], A:B, 2,FALSE)</f>
        <v>היתג (שוודי מוכר באיקאה) התניע התראה</v>
      </c>
      <c r="H405">
        <f>IFERROR(VLOOKUP(Table5[[#This Row],[letter pair]],M:O,3,FALSE),0)</f>
        <v>1.26680191571946E-3</v>
      </c>
      <c r="I405">
        <f>IFERROR(VLOOKUP(Table5[[#This Row],[letter pair]],R:T,3,FALSE),0)</f>
        <v>1.7239308914268983E-3</v>
      </c>
      <c r="J405">
        <f>MAX(Table5[[#This Row],[EDGES]],Table5[[#This Row],[CORNER]])</f>
        <v>1.7239308914268983E-3</v>
      </c>
      <c r="M405" t="s">
        <v>974</v>
      </c>
      <c r="N405">
        <v>391</v>
      </c>
      <c r="O405" s="2">
        <f>Table2[[#This Row],[TIMES]]/$P$1</f>
        <v>9.0552019935339842E-4</v>
      </c>
      <c r="R405" t="s">
        <v>374</v>
      </c>
      <c r="S405">
        <v>875</v>
      </c>
      <c r="T405">
        <f>Table1[[#This Row],[TIMES]]/$U$1</f>
        <v>1.4393506965634886E-3</v>
      </c>
      <c r="W405" s="5" t="s">
        <v>812</v>
      </c>
    </row>
    <row r="406" spans="1:23" x14ac:dyDescent="0.45">
      <c r="A406" t="s">
        <v>804</v>
      </c>
      <c r="B406" t="s">
        <v>993</v>
      </c>
      <c r="F406" t="s">
        <v>616</v>
      </c>
      <c r="G406" t="str">
        <f>VLOOKUP(Table5[[#This Row],[letter pair]], A:B, 2,FALSE)</f>
        <v>רוכי (מוכרת בסופר) רכב רכבת</v>
      </c>
      <c r="H406">
        <f>IFERROR(VLOOKUP(Table5[[#This Row],[letter pair]],M:O,3,FALSE),0)</f>
        <v>1.7184040611770374E-3</v>
      </c>
      <c r="I406">
        <f>IFERROR(VLOOKUP(Table5[[#This Row],[letter pair]],R:T,3,FALSE),0)</f>
        <v>1.5989130023539553E-3</v>
      </c>
      <c r="J406">
        <f>MAX(Table5[[#This Row],[EDGES]],Table5[[#This Row],[CORNER]])</f>
        <v>1.7184040611770374E-3</v>
      </c>
      <c r="M406" t="s">
        <v>876</v>
      </c>
      <c r="N406">
        <v>389</v>
      </c>
      <c r="O406" s="2">
        <f>Table2[[#This Row],[TIMES]]/$P$1</f>
        <v>9.0088838247691036E-4</v>
      </c>
      <c r="R406" t="s">
        <v>410</v>
      </c>
      <c r="S406">
        <v>871</v>
      </c>
      <c r="T406">
        <f>Table1[[#This Row],[TIMES]]/$U$1</f>
        <v>1.4327708076649125E-3</v>
      </c>
      <c r="W406" s="5" t="s">
        <v>711</v>
      </c>
    </row>
    <row r="407" spans="1:23" x14ac:dyDescent="0.45">
      <c r="A407" t="s">
        <v>860</v>
      </c>
      <c r="B407" t="s">
        <v>994</v>
      </c>
      <c r="F407" t="s">
        <v>860</v>
      </c>
      <c r="G407" t="str">
        <f>VLOOKUP(Table5[[#This Row],[letter pair]], A:B, 2,FALSE)</f>
        <v>פתחי פתח פיתה</v>
      </c>
      <c r="H407">
        <f>IFERROR(VLOOKUP(Table5[[#This Row],[letter pair]],M:O,3,FALSE),0)</f>
        <v>8.4762248839729876E-4</v>
      </c>
      <c r="I407">
        <f>IFERROR(VLOOKUP(Table5[[#This Row],[letter pair]],R:T,3,FALSE),0)</f>
        <v>1.7140610580790344E-3</v>
      </c>
      <c r="J407">
        <f>MAX(Table5[[#This Row],[EDGES]],Table5[[#This Row],[CORNER]])</f>
        <v>1.7140610580790344E-3</v>
      </c>
      <c r="M407" t="s">
        <v>775</v>
      </c>
      <c r="N407">
        <v>389</v>
      </c>
      <c r="O407" s="2">
        <f>Table2[[#This Row],[TIMES]]/$P$1</f>
        <v>9.0088838247691036E-4</v>
      </c>
      <c r="R407" t="s">
        <v>927</v>
      </c>
      <c r="S407">
        <v>860</v>
      </c>
      <c r="T407">
        <f>Table1[[#This Row],[TIMES]]/$U$1</f>
        <v>1.4146761131938288E-3</v>
      </c>
      <c r="W407" s="5" t="s">
        <v>861</v>
      </c>
    </row>
    <row r="408" spans="1:23" x14ac:dyDescent="0.45">
      <c r="A408" t="s">
        <v>995</v>
      </c>
      <c r="B408" t="s">
        <v>996</v>
      </c>
      <c r="F408" t="s">
        <v>835</v>
      </c>
      <c r="G408" t="str">
        <f>VLOOKUP(Table5[[#This Row],[letter pair]], A:B, 2,FALSE)</f>
        <v>קרי קרע קרמבו</v>
      </c>
      <c r="H408">
        <f>IFERROR(VLOOKUP(Table5[[#This Row],[letter pair]],M:O,3,FALSE),0)</f>
        <v>1.440495048587759E-3</v>
      </c>
      <c r="I408">
        <f>IFERROR(VLOOKUP(Table5[[#This Row],[letter pair]],R:T,3,FALSE),0)</f>
        <v>1.7124160858543902E-3</v>
      </c>
      <c r="J408">
        <f>MAX(Table5[[#This Row],[EDGES]],Table5[[#This Row],[CORNER]])</f>
        <v>1.7124160858543902E-3</v>
      </c>
      <c r="M408" t="s">
        <v>781</v>
      </c>
      <c r="N408">
        <v>382</v>
      </c>
      <c r="O408" s="2">
        <f>Table2[[#This Row],[TIMES]]/$P$1</f>
        <v>8.8467702340920247E-4</v>
      </c>
      <c r="R408" t="s">
        <v>414</v>
      </c>
      <c r="S408">
        <v>856</v>
      </c>
      <c r="T408">
        <f>Table1[[#This Row],[TIMES]]/$U$1</f>
        <v>1.4080962242952527E-3</v>
      </c>
      <c r="W408" s="6" t="s">
        <v>657</v>
      </c>
    </row>
    <row r="409" spans="1:23" x14ac:dyDescent="0.45">
      <c r="A409" t="s">
        <v>997</v>
      </c>
      <c r="B409" t="s">
        <v>998</v>
      </c>
      <c r="F409" t="s">
        <v>780</v>
      </c>
      <c r="G409" t="str">
        <f>VLOOKUP(Table5[[#This Row],[letter pair]], A:B, 2,FALSE)</f>
        <v>סיציליני (איטלקי) סיצן (העמיד מישהו בסצנה) סוץ (סדין עםש)</v>
      </c>
      <c r="H409">
        <f>IFERROR(VLOOKUP(Table5[[#This Row],[letter pair]],M:O,3,FALSE),0)</f>
        <v>1.7068245189858174E-3</v>
      </c>
      <c r="I409">
        <f>IFERROR(VLOOKUP(Table5[[#This Row],[letter pair]],R:T,3,FALSE),0)</f>
        <v>1.4574453910345725E-3</v>
      </c>
      <c r="J409">
        <f>MAX(Table5[[#This Row],[EDGES]],Table5[[#This Row],[CORNER]])</f>
        <v>1.7068245189858174E-3</v>
      </c>
      <c r="M409" t="s">
        <v>694</v>
      </c>
      <c r="N409">
        <v>381</v>
      </c>
      <c r="O409" s="2">
        <f>Table2[[#This Row],[TIMES]]/$P$1</f>
        <v>8.8236111497095855E-4</v>
      </c>
      <c r="R409" t="s">
        <v>496</v>
      </c>
      <c r="S409">
        <v>855</v>
      </c>
      <c r="T409">
        <f>Table1[[#This Row],[TIMES]]/$U$1</f>
        <v>1.4064512520706087E-3</v>
      </c>
      <c r="W409" s="5" t="s">
        <v>864</v>
      </c>
    </row>
    <row r="410" spans="1:23" x14ac:dyDescent="0.45">
      <c r="A410" t="s">
        <v>196</v>
      </c>
      <c r="B410" t="s">
        <v>999</v>
      </c>
      <c r="F410" t="s">
        <v>930</v>
      </c>
      <c r="G410" t="str">
        <f>VLOOKUP(Table5[[#This Row],[letter pair]], A:B, 2,FALSE)</f>
        <v>סג'יד ג'וויד (בריטי מוסלמי) סג'לה (הקליט משהו) סאג'</v>
      </c>
      <c r="H410">
        <f>IFERROR(VLOOKUP(Table5[[#This Row],[letter pair]],M:O,3,FALSE),0)</f>
        <v>1.7068245189858174E-3</v>
      </c>
      <c r="I410">
        <f>IFERROR(VLOOKUP(Table5[[#This Row],[letter pair]],R:T,3,FALSE),0)</f>
        <v>1.4426406410127765E-3</v>
      </c>
      <c r="J410">
        <f>MAX(Table5[[#This Row],[EDGES]],Table5[[#This Row],[CORNER]])</f>
        <v>1.7068245189858174E-3</v>
      </c>
      <c r="M410" t="s">
        <v>634</v>
      </c>
      <c r="N410">
        <v>379</v>
      </c>
      <c r="O410" s="2">
        <f>Table2[[#This Row],[TIMES]]/$P$1</f>
        <v>8.7772929809447049E-4</v>
      </c>
      <c r="R410" t="s">
        <v>301</v>
      </c>
      <c r="S410">
        <v>850</v>
      </c>
      <c r="T410">
        <f>Table1[[#This Row],[TIMES]]/$U$1</f>
        <v>1.3982263909473889E-3</v>
      </c>
      <c r="W410" s="6" t="s">
        <v>868</v>
      </c>
    </row>
    <row r="411" spans="1:23" x14ac:dyDescent="0.45">
      <c r="A411" t="s">
        <v>59</v>
      </c>
      <c r="B411" t="s">
        <v>1000</v>
      </c>
      <c r="F411" t="s">
        <v>746</v>
      </c>
      <c r="G411" t="str">
        <f>VLOOKUP(Table5[[#This Row],[letter pair]], A:B, 2,FALSE)</f>
        <v>קטש קטף קטנוע</v>
      </c>
      <c r="H411">
        <f>IFERROR(VLOOKUP(Table5[[#This Row],[letter pair]],M:O,3,FALSE),0)</f>
        <v>1.7021927021093294E-3</v>
      </c>
      <c r="I411">
        <f>IFERROR(VLOOKUP(Table5[[#This Row],[letter pair]],R:T,3,FALSE),0)</f>
        <v>0</v>
      </c>
      <c r="J411">
        <f>MAX(Table5[[#This Row],[EDGES]],Table5[[#This Row],[CORNER]])</f>
        <v>1.7021927021093294E-3</v>
      </c>
      <c r="M411" t="s">
        <v>865</v>
      </c>
      <c r="N411">
        <v>375</v>
      </c>
      <c r="O411" s="2">
        <f>Table2[[#This Row],[TIMES]]/$P$1</f>
        <v>8.6846566434149459E-4</v>
      </c>
      <c r="R411" t="s">
        <v>531</v>
      </c>
      <c r="S411">
        <v>847</v>
      </c>
      <c r="T411">
        <f>Table1[[#This Row],[TIMES]]/$U$1</f>
        <v>1.3932914742734569E-3</v>
      </c>
      <c r="W411" s="6" t="s">
        <v>874</v>
      </c>
    </row>
    <row r="412" spans="1:23" x14ac:dyDescent="0.45">
      <c r="A412" t="s">
        <v>1001</v>
      </c>
      <c r="B412" t="s">
        <v>1002</v>
      </c>
      <c r="F412" t="s">
        <v>1130</v>
      </c>
      <c r="G412" t="str">
        <f>VLOOKUP(Table5[[#This Row],[letter pair]], A:B, 2,FALSE)</f>
        <v>תצ'אר (בריטניה) תיצ' (לוח) תצ'פ (פיתה דקה שעוטפת תירס)</v>
      </c>
      <c r="H412">
        <f>IFERROR(VLOOKUP(Table5[[#This Row],[letter pair]],M:O,3,FALSE),0)</f>
        <v>1.4706018582849307E-3</v>
      </c>
      <c r="I412">
        <f>IFERROR(VLOOKUP(Table5[[#This Row],[letter pair]],R:T,3,FALSE),0)</f>
        <v>1.7009012802818824E-3</v>
      </c>
      <c r="J412">
        <f>MAX(Table5[[#This Row],[EDGES]],Table5[[#This Row],[CORNER]])</f>
        <v>1.7009012802818824E-3</v>
      </c>
      <c r="M412" t="s">
        <v>941</v>
      </c>
      <c r="N412">
        <v>371</v>
      </c>
      <c r="O412" s="2">
        <f>Table2[[#This Row],[TIMES]]/$P$1</f>
        <v>8.5920203058851869E-4</v>
      </c>
      <c r="R412" t="s">
        <v>959</v>
      </c>
      <c r="S412">
        <v>846</v>
      </c>
      <c r="T412">
        <f>Table1[[#This Row],[TIMES]]/$U$1</f>
        <v>1.391646502048813E-3</v>
      </c>
      <c r="W412" s="6" t="s">
        <v>880</v>
      </c>
    </row>
    <row r="413" spans="1:23" x14ac:dyDescent="0.45">
      <c r="A413" t="s">
        <v>255</v>
      </c>
      <c r="B413" t="s">
        <v>1003</v>
      </c>
      <c r="F413" t="s">
        <v>753</v>
      </c>
      <c r="G413" t="str">
        <f>VLOOKUP(Table5[[#This Row],[letter pair]], A:B, 2,FALSE)</f>
        <v>כג'יל (שחקן כדורעף עם מגנים) כג'ר (מילא כד במשהו) כג' (טבעת כסופה עם יהלומי ורד עליהם)</v>
      </c>
      <c r="H413">
        <f>IFERROR(VLOOKUP(Table5[[#This Row],[letter pair]],M:O,3,FALSE),0)</f>
        <v>1.3594382532492195E-3</v>
      </c>
      <c r="I413">
        <f>IFERROR(VLOOKUP(Table5[[#This Row],[letter pair]],R:T,3,FALSE),0)</f>
        <v>1.7009012802818824E-3</v>
      </c>
      <c r="J413">
        <f>MAX(Table5[[#This Row],[EDGES]],Table5[[#This Row],[CORNER]])</f>
        <v>1.7009012802818824E-3</v>
      </c>
      <c r="M413" t="s">
        <v>860</v>
      </c>
      <c r="N413">
        <v>366</v>
      </c>
      <c r="O413" s="2">
        <f>Table2[[#This Row],[TIMES]]/$P$1</f>
        <v>8.4762248839729876E-4</v>
      </c>
      <c r="R413" t="s">
        <v>1049</v>
      </c>
      <c r="S413">
        <v>843</v>
      </c>
      <c r="T413">
        <f>Table1[[#This Row],[TIMES]]/$U$1</f>
        <v>1.3867115853748811E-3</v>
      </c>
      <c r="W413" s="6" t="s">
        <v>785</v>
      </c>
    </row>
    <row r="414" spans="1:23" x14ac:dyDescent="0.45">
      <c r="A414" t="s">
        <v>524</v>
      </c>
      <c r="B414" t="s">
        <v>1004</v>
      </c>
      <c r="F414" t="s">
        <v>719</v>
      </c>
      <c r="G414" t="str">
        <f>VLOOKUP(Table5[[#This Row],[letter pair]], A:B, 2,FALSE)</f>
        <v>רטטוי ריטט רטייה</v>
      </c>
      <c r="H414">
        <f>IFERROR(VLOOKUP(Table5[[#This Row],[letter pair]],M:O,3,FALSE),0)</f>
        <v>1.6998767936710854E-3</v>
      </c>
      <c r="I414">
        <f>IFERROR(VLOOKUP(Table5[[#This Row],[letter pair]],R:T,3,FALSE),0)</f>
        <v>0</v>
      </c>
      <c r="J414">
        <f>MAX(Table5[[#This Row],[EDGES]],Table5[[#This Row],[CORNER]])</f>
        <v>1.6998767936710854E-3</v>
      </c>
      <c r="M414" t="s">
        <v>769</v>
      </c>
      <c r="N414">
        <v>356</v>
      </c>
      <c r="O414" s="2">
        <f>Table2[[#This Row],[TIMES]]/$P$1</f>
        <v>8.2446340401485889E-4</v>
      </c>
      <c r="R414" t="s">
        <v>314</v>
      </c>
      <c r="S414">
        <v>842</v>
      </c>
      <c r="T414">
        <f>Table1[[#This Row],[TIMES]]/$U$1</f>
        <v>1.3850666131502369E-3</v>
      </c>
      <c r="W414" s="5" t="s">
        <v>853</v>
      </c>
    </row>
    <row r="415" spans="1:23" x14ac:dyDescent="0.45">
      <c r="A415" t="s">
        <v>816</v>
      </c>
      <c r="B415" t="s">
        <v>1005</v>
      </c>
      <c r="F415" t="s">
        <v>1076</v>
      </c>
      <c r="G415" t="str">
        <f>VLOOKUP(Table5[[#This Row],[letter pair]], A:B, 2,FALSE)</f>
        <v>ריצ'רד ריצ'רץ' ריצ'רץ'</v>
      </c>
      <c r="H415">
        <f>IFERROR(VLOOKUP(Table5[[#This Row],[letter pair]],M:O,3,FALSE),0)</f>
        <v>1.6906131599181095E-3</v>
      </c>
      <c r="I415">
        <f>IFERROR(VLOOKUP(Table5[[#This Row],[letter pair]],R:T,3,FALSE),0)</f>
        <v>1.5215993077956878E-3</v>
      </c>
      <c r="J415">
        <f>MAX(Table5[[#This Row],[EDGES]],Table5[[#This Row],[CORNER]])</f>
        <v>1.6906131599181095E-3</v>
      </c>
      <c r="M415" s="2"/>
      <c r="N415" s="2"/>
      <c r="O415" s="2" t="e">
        <f>[1]!Table3[[#This Row],[TIMES]]/$P$1</f>
        <v>#REF!</v>
      </c>
      <c r="R415" t="s">
        <v>311</v>
      </c>
      <c r="S415">
        <v>841</v>
      </c>
      <c r="T415">
        <f>Table1[[#This Row],[TIMES]]/$U$1</f>
        <v>1.3834216409255929E-3</v>
      </c>
      <c r="W415" s="5" t="s">
        <v>860</v>
      </c>
    </row>
    <row r="416" spans="1:23" x14ac:dyDescent="0.45">
      <c r="A416" t="s">
        <v>913</v>
      </c>
      <c r="B416" t="s">
        <v>1006</v>
      </c>
      <c r="F416" t="s">
        <v>771</v>
      </c>
      <c r="G416" t="str">
        <f>VLOOKUP(Table5[[#This Row],[letter pair]], A:B, 2,FALSE)</f>
        <v>סכנין סיכם סכר</v>
      </c>
      <c r="H416">
        <f>IFERROR(VLOOKUP(Table5[[#This Row],[letter pair]],M:O,3,FALSE),0)</f>
        <v>1.6882972514798654E-3</v>
      </c>
      <c r="I416">
        <f>IFERROR(VLOOKUP(Table5[[#This Row],[letter pair]],R:T,3,FALSE),0)</f>
        <v>1.4919898077520961E-3</v>
      </c>
      <c r="J416">
        <f>MAX(Table5[[#This Row],[EDGES]],Table5[[#This Row],[CORNER]])</f>
        <v>1.6882972514798654E-3</v>
      </c>
      <c r="M416" s="2"/>
      <c r="N416" s="2"/>
      <c r="O416" s="2" t="e">
        <f>[1]!Table3[[#This Row],[TIMES]]/$P$1</f>
        <v>#REF!</v>
      </c>
      <c r="R416" t="s">
        <v>323</v>
      </c>
      <c r="S416">
        <v>840</v>
      </c>
      <c r="T416">
        <f>Table1[[#This Row],[TIMES]]/$U$1</f>
        <v>1.3817766687009489E-3</v>
      </c>
      <c r="W416" s="6" t="s">
        <v>424</v>
      </c>
    </row>
    <row r="417" spans="1:23" x14ac:dyDescent="0.45">
      <c r="A417" t="s">
        <v>929</v>
      </c>
      <c r="B417" t="s">
        <v>1007</v>
      </c>
      <c r="F417" t="s">
        <v>845</v>
      </c>
      <c r="G417" t="str">
        <f>VLOOKUP(Table5[[#This Row],[letter pair]], A:B, 2,FALSE)</f>
        <v>מישל משכה משפך</v>
      </c>
      <c r="H417">
        <f>IFERROR(VLOOKUP(Table5[[#This Row],[letter pair]],M:O,3,FALSE),0)</f>
        <v>0</v>
      </c>
      <c r="I417">
        <f>IFERROR(VLOOKUP(Table5[[#This Row],[letter pair]],R:T,3,FALSE),0)</f>
        <v>1.6844515580354425E-3</v>
      </c>
      <c r="J417">
        <f>MAX(Table5[[#This Row],[EDGES]],Table5[[#This Row],[CORNER]])</f>
        <v>1.6844515580354425E-3</v>
      </c>
      <c r="M417" s="2"/>
      <c r="N417" s="2"/>
      <c r="O417" s="2" t="e">
        <f>[1]!Table3[[#This Row],[TIMES]]/$P$1</f>
        <v>#REF!</v>
      </c>
      <c r="R417" t="s">
        <v>326</v>
      </c>
      <c r="S417">
        <v>835</v>
      </c>
      <c r="T417">
        <f>Table1[[#This Row],[TIMES]]/$U$1</f>
        <v>1.3735518075777291E-3</v>
      </c>
      <c r="W417" s="5" t="s">
        <v>867</v>
      </c>
    </row>
    <row r="418" spans="1:23" x14ac:dyDescent="0.45">
      <c r="A418" t="s">
        <v>956</v>
      </c>
      <c r="B418" t="s">
        <v>1008</v>
      </c>
      <c r="F418" t="s">
        <v>410</v>
      </c>
      <c r="G418" t="str">
        <f>VLOOKUP(Table5[[#This Row],[letter pair]], A:B, 2,FALSE)</f>
        <v>ויצמן ויצק ויצו (שלט של הכניסה לפנימייה)</v>
      </c>
      <c r="H418">
        <f>IFERROR(VLOOKUP(Table5[[#This Row],[letter pair]],M:O,3,FALSE),0)</f>
        <v>1.6836654346033776E-3</v>
      </c>
      <c r="I418">
        <f>IFERROR(VLOOKUP(Table5[[#This Row],[letter pair]],R:T,3,FALSE),0)</f>
        <v>1.4327708076649125E-3</v>
      </c>
      <c r="J418">
        <f>MAX(Table5[[#This Row],[EDGES]],Table5[[#This Row],[CORNER]])</f>
        <v>1.6836654346033776E-3</v>
      </c>
      <c r="M418" s="2"/>
      <c r="N418" s="2"/>
      <c r="O418" s="2" t="e">
        <f>[1]!Table3[[#This Row],[TIMES]]/$P$1</f>
        <v>#REF!</v>
      </c>
      <c r="R418" t="s">
        <v>350</v>
      </c>
      <c r="S418">
        <v>831</v>
      </c>
      <c r="T418">
        <f>Table1[[#This Row],[TIMES]]/$U$1</f>
        <v>1.3669719186791532E-3</v>
      </c>
      <c r="W418" s="6" t="s">
        <v>871</v>
      </c>
    </row>
    <row r="419" spans="1:23" x14ac:dyDescent="0.45">
      <c r="A419" t="s">
        <v>289</v>
      </c>
      <c r="B419" t="s">
        <v>1009</v>
      </c>
      <c r="F419" t="s">
        <v>695</v>
      </c>
      <c r="G419" t="str">
        <f>VLOOKUP(Table5[[#This Row],[letter pair]], A:B, 2,FALSE)</f>
        <v>סיזר סיזר סזמיה</v>
      </c>
      <c r="H419">
        <f>IFERROR(VLOOKUP(Table5[[#This Row],[letter pair]],M:O,3,FALSE),0)</f>
        <v>1.6813495261651335E-3</v>
      </c>
      <c r="I419">
        <f>IFERROR(VLOOKUP(Table5[[#This Row],[letter pair]],R:T,3,FALSE),0)</f>
        <v>1.4755400855056562E-3</v>
      </c>
      <c r="J419">
        <f>MAX(Table5[[#This Row],[EDGES]],Table5[[#This Row],[CORNER]])</f>
        <v>1.6813495261651335E-3</v>
      </c>
      <c r="M419" s="2"/>
      <c r="N419" s="2"/>
      <c r="O419" s="2" t="e">
        <f>[1]!Table3[[#This Row],[TIMES]]/$P$1</f>
        <v>#REF!</v>
      </c>
      <c r="R419" t="s">
        <v>387</v>
      </c>
      <c r="S419">
        <v>827</v>
      </c>
      <c r="T419">
        <f>Table1[[#This Row],[TIMES]]/$U$1</f>
        <v>1.3603920297805771E-3</v>
      </c>
      <c r="W419" s="5" t="s">
        <v>896</v>
      </c>
    </row>
    <row r="420" spans="1:23" x14ac:dyDescent="0.45">
      <c r="A420" t="s">
        <v>878</v>
      </c>
      <c r="B420" t="s">
        <v>1010</v>
      </c>
      <c r="F420" t="s">
        <v>525</v>
      </c>
      <c r="G420" t="str">
        <f>VLOOKUP(Table5[[#This Row],[letter pair]], A:B, 2,FALSE)</f>
        <v>חטיב חטט חיטה</v>
      </c>
      <c r="H420">
        <f>IFERROR(VLOOKUP(Table5[[#This Row],[letter pair]],M:O,3,FALSE),0)</f>
        <v>1.6813495261651335E-3</v>
      </c>
      <c r="I420">
        <f>IFERROR(VLOOKUP(Table5[[#This Row],[letter pair]],R:T,3,FALSE),0)</f>
        <v>0</v>
      </c>
      <c r="J420">
        <f>MAX(Table5[[#This Row],[EDGES]],Table5[[#This Row],[CORNER]])</f>
        <v>1.6813495261651335E-3</v>
      </c>
      <c r="M420" s="2"/>
      <c r="N420" s="2"/>
      <c r="O420" s="2" t="e">
        <f>[1]!Table3[[#This Row],[TIMES]]/$P$1</f>
        <v>#REF!</v>
      </c>
      <c r="R420" t="s">
        <v>320</v>
      </c>
      <c r="S420">
        <v>820</v>
      </c>
      <c r="T420">
        <f>Table1[[#This Row],[TIMES]]/$U$1</f>
        <v>1.3488772242080693E-3</v>
      </c>
      <c r="W420" s="5"/>
    </row>
    <row r="421" spans="1:23" x14ac:dyDescent="0.45">
      <c r="A421" t="s">
        <v>339</v>
      </c>
      <c r="B421" t="s">
        <v>1011</v>
      </c>
      <c r="F421" t="s">
        <v>598</v>
      </c>
      <c r="G421" t="str">
        <f>VLOOKUP(Table5[[#This Row],[letter pair]], A:B, 2,FALSE)</f>
        <v>טל טלטל טלק</v>
      </c>
      <c r="H421">
        <f>IFERROR(VLOOKUP(Table5[[#This Row],[letter pair]],M:O,3,FALSE),0)</f>
        <v>1.6790336177268895E-3</v>
      </c>
      <c r="I421">
        <f>IFERROR(VLOOKUP(Table5[[#This Row],[letter pair]],R:T,3,FALSE),0)</f>
        <v>0</v>
      </c>
      <c r="J421">
        <f>MAX(Table5[[#This Row],[EDGES]],Table5[[#This Row],[CORNER]])</f>
        <v>1.6790336177268895E-3</v>
      </c>
      <c r="M421" s="2"/>
      <c r="N421" s="2"/>
      <c r="O421" s="2" t="e">
        <f>[1]!Table3[[#This Row],[TIMES]]/$P$1</f>
        <v>#REF!</v>
      </c>
      <c r="R421" t="s">
        <v>299</v>
      </c>
      <c r="S421">
        <v>811</v>
      </c>
      <c r="T421">
        <f>Table1[[#This Row],[TIMES]]/$U$1</f>
        <v>1.3340724741862733E-3</v>
      </c>
    </row>
    <row r="422" spans="1:23" x14ac:dyDescent="0.45">
      <c r="A422" t="s">
        <v>466</v>
      </c>
      <c r="B422" t="s">
        <v>1012</v>
      </c>
      <c r="F422" t="s">
        <v>867</v>
      </c>
      <c r="G422" t="str">
        <f>VLOOKUP(Table5[[#This Row],[letter pair]], A:B, 2,FALSE)</f>
        <v>תכלת תיכלל תכשיט</v>
      </c>
      <c r="H422">
        <f>IFERROR(VLOOKUP(Table5[[#This Row],[letter pair]],M:O,3,FALSE),0)</f>
        <v>0</v>
      </c>
      <c r="I422">
        <f>IFERROR(VLOOKUP(Table5[[#This Row],[letter pair]],R:T,3,FALSE),0)</f>
        <v>1.6778716691368666E-3</v>
      </c>
      <c r="J422">
        <f>MAX(Table5[[#This Row],[EDGES]],Table5[[#This Row],[CORNER]])</f>
        <v>1.6778716691368666E-3</v>
      </c>
      <c r="M422" s="2"/>
      <c r="N422" s="2"/>
      <c r="O422" s="2" t="e">
        <f>[1]!Table3[[#This Row],[TIMES]]/$P$1</f>
        <v>#REF!</v>
      </c>
      <c r="R422" t="s">
        <v>27</v>
      </c>
      <c r="S422">
        <v>809</v>
      </c>
      <c r="T422">
        <f>Table1[[#This Row],[TIMES]]/$U$1</f>
        <v>1.3307825297369854E-3</v>
      </c>
    </row>
    <row r="423" spans="1:23" x14ac:dyDescent="0.45">
      <c r="A423" t="s">
        <v>537</v>
      </c>
      <c r="B423" t="s">
        <v>1013</v>
      </c>
      <c r="F423" t="s">
        <v>879</v>
      </c>
      <c r="G423" t="str">
        <f>VLOOKUP(Table5[[#This Row],[letter pair]], A:B, 2,FALSE)</f>
        <v>תזמי (עם סרט שיוצא לריצה) תיזז תז</v>
      </c>
      <c r="H423">
        <f>IFERROR(VLOOKUP(Table5[[#This Row],[letter pair]],M:O,3,FALSE),0)</f>
        <v>1.3849132460699034E-3</v>
      </c>
      <c r="I423">
        <f>IFERROR(VLOOKUP(Table5[[#This Row],[letter pair]],R:T,3,FALSE),0)</f>
        <v>1.6778716691368666E-3</v>
      </c>
      <c r="J423">
        <f>MAX(Table5[[#This Row],[EDGES]],Table5[[#This Row],[CORNER]])</f>
        <v>1.6778716691368666E-3</v>
      </c>
      <c r="M423" s="2"/>
      <c r="N423" s="2"/>
      <c r="O423" s="2" t="e">
        <f>[1]!Table3[[#This Row],[TIMES]]/$P$1</f>
        <v>#REF!</v>
      </c>
      <c r="R423" t="s">
        <v>980</v>
      </c>
      <c r="S423">
        <v>807</v>
      </c>
      <c r="T423">
        <f>Table1[[#This Row],[TIMES]]/$U$1</f>
        <v>1.3274925852876974E-3</v>
      </c>
    </row>
    <row r="424" spans="1:23" x14ac:dyDescent="0.45">
      <c r="A424" t="s">
        <v>807</v>
      </c>
      <c r="B424" t="s">
        <v>1014</v>
      </c>
      <c r="F424" t="s">
        <v>614</v>
      </c>
      <c r="G424" t="str">
        <f>VLOOKUP(Table5[[#This Row],[letter pair]], A:B, 2,FALSE)</f>
        <v>טצי (מישהי עם וסט של משמרות זהב ותמרור) טיצק (דחף לתוך צינוק באדמה) טייץ</v>
      </c>
      <c r="H424">
        <f>IFERROR(VLOOKUP(Table5[[#This Row],[letter pair]],M:O,3,FALSE),0)</f>
        <v>1.6767177092886455E-3</v>
      </c>
      <c r="I424">
        <f>IFERROR(VLOOKUP(Table5[[#This Row],[letter pair]],R:T,3,FALSE),0)</f>
        <v>0</v>
      </c>
      <c r="J424">
        <f>MAX(Table5[[#This Row],[EDGES]],Table5[[#This Row],[CORNER]])</f>
        <v>1.6767177092886455E-3</v>
      </c>
      <c r="M424" s="2"/>
      <c r="N424" s="2"/>
      <c r="O424" s="2" t="e">
        <f>[1]!Table3[[#This Row],[TIMES]]/$P$1</f>
        <v>#REF!</v>
      </c>
      <c r="R424" t="s">
        <v>847</v>
      </c>
      <c r="S424">
        <v>806</v>
      </c>
      <c r="T424">
        <f>Table1[[#This Row],[TIMES]]/$U$1</f>
        <v>1.3258476130630535E-3</v>
      </c>
    </row>
    <row r="425" spans="1:23" x14ac:dyDescent="0.45">
      <c r="A425" t="s">
        <v>495</v>
      </c>
      <c r="B425" t="s">
        <v>1015</v>
      </c>
      <c r="F425" t="s">
        <v>424</v>
      </c>
      <c r="G425" t="str">
        <f>VLOOKUP(Table5[[#This Row],[letter pair]], A:B, 2,FALSE)</f>
        <v>ותקי (אדם קשיש עם חולצה פרחוית) ויתר ותיקן</v>
      </c>
      <c r="H425">
        <f>IFERROR(VLOOKUP(Table5[[#This Row],[letter pair]],M:O,3,FALSE),0)</f>
        <v>1.1973246625721406E-3</v>
      </c>
      <c r="I425">
        <f>IFERROR(VLOOKUP(Table5[[#This Row],[letter pair]],R:T,3,FALSE),0)</f>
        <v>1.6696468080136468E-3</v>
      </c>
      <c r="J425">
        <f>MAX(Table5[[#This Row],[EDGES]],Table5[[#This Row],[CORNER]])</f>
        <v>1.6696468080136468E-3</v>
      </c>
      <c r="M425" s="2"/>
      <c r="N425" s="2"/>
      <c r="O425" s="2" t="e">
        <f>[1]!Table3[[#This Row],[TIMES]]/$P$1</f>
        <v>#REF!</v>
      </c>
      <c r="R425" t="s">
        <v>334</v>
      </c>
      <c r="S425">
        <v>804</v>
      </c>
      <c r="T425">
        <f>Table1[[#This Row],[TIMES]]/$U$1</f>
        <v>1.3225576686137655E-3</v>
      </c>
    </row>
    <row r="426" spans="1:23" x14ac:dyDescent="0.45">
      <c r="A426" t="s">
        <v>456</v>
      </c>
      <c r="B426" t="s">
        <v>1016</v>
      </c>
      <c r="F426" t="s">
        <v>1024</v>
      </c>
      <c r="G426" t="str">
        <f>VLOOKUP(Table5[[#This Row],[letter pair]], A:B, 2,FALSE)</f>
        <v>צג'נו (מאמן כדורסל) ציג'ס (צ'פחה) צג'לי (ארטיק שוקו)</v>
      </c>
      <c r="H426">
        <f>IFERROR(VLOOKUP(Table5[[#This Row],[letter pair]],M:O,3,FALSE),0)</f>
        <v>1.2436428313370202E-3</v>
      </c>
      <c r="I426">
        <f>IFERROR(VLOOKUP(Table5[[#This Row],[letter pair]],R:T,3,FALSE),0)</f>
        <v>1.6680018357890028E-3</v>
      </c>
      <c r="J426">
        <f>MAX(Table5[[#This Row],[EDGES]],Table5[[#This Row],[CORNER]])</f>
        <v>1.6680018357890028E-3</v>
      </c>
      <c r="M426" s="2"/>
      <c r="N426" s="2"/>
      <c r="O426" s="2" t="e">
        <f>[1]!Table3[[#This Row],[TIMES]]/$P$1</f>
        <v>#REF!</v>
      </c>
      <c r="R426" t="s">
        <v>378</v>
      </c>
      <c r="S426">
        <v>799</v>
      </c>
      <c r="T426">
        <f>Table1[[#This Row],[TIMES]]/$U$1</f>
        <v>1.3143328074905454E-3</v>
      </c>
    </row>
    <row r="427" spans="1:23" x14ac:dyDescent="0.45">
      <c r="A427" t="s">
        <v>78</v>
      </c>
      <c r="B427" t="s">
        <v>1017</v>
      </c>
      <c r="F427" t="s">
        <v>688</v>
      </c>
      <c r="G427" t="str">
        <f>VLOOKUP(Table5[[#This Row],[letter pair]], A:B, 2,FALSE)</f>
        <v>קאזה קיזז קזינו</v>
      </c>
      <c r="H427">
        <f>IFERROR(VLOOKUP(Table5[[#This Row],[letter pair]],M:O,3,FALSE),0)</f>
        <v>1.6674540755356696E-3</v>
      </c>
      <c r="I427">
        <f>IFERROR(VLOOKUP(Table5[[#This Row],[letter pair]],R:T,3,FALSE),0)</f>
        <v>1.5923331134553792E-3</v>
      </c>
      <c r="J427">
        <f>MAX(Table5[[#This Row],[EDGES]],Table5[[#This Row],[CORNER]])</f>
        <v>1.6674540755356696E-3</v>
      </c>
      <c r="M427" s="2"/>
      <c r="N427" s="2"/>
      <c r="O427" s="2" t="e">
        <f>[1]!Table3[[#This Row],[TIMES]]/$P$1</f>
        <v>#REF!</v>
      </c>
      <c r="R427" t="s">
        <v>997</v>
      </c>
      <c r="S427">
        <v>793</v>
      </c>
      <c r="T427">
        <f>Table1[[#This Row],[TIMES]]/$U$1</f>
        <v>1.3044629741426816E-3</v>
      </c>
    </row>
    <row r="428" spans="1:23" x14ac:dyDescent="0.45">
      <c r="A428" t="s">
        <v>721</v>
      </c>
      <c r="B428" t="s">
        <v>1018</v>
      </c>
      <c r="F428" t="s">
        <v>798</v>
      </c>
      <c r="G428" t="str">
        <f>VLOOKUP(Table5[[#This Row],[letter pair]], A:B, 2,FALSE)</f>
        <v>שטיין שטף שטיח</v>
      </c>
      <c r="H428">
        <f>IFERROR(VLOOKUP(Table5[[#This Row],[letter pair]],M:O,3,FALSE),0)</f>
        <v>1.6674540755356696E-3</v>
      </c>
      <c r="I428">
        <f>IFERROR(VLOOKUP(Table5[[#This Row],[letter pair]],R:T,3,FALSE),0)</f>
        <v>0</v>
      </c>
      <c r="J428">
        <f>MAX(Table5[[#This Row],[EDGES]],Table5[[#This Row],[CORNER]])</f>
        <v>1.6674540755356696E-3</v>
      </c>
      <c r="M428" s="2"/>
      <c r="N428" s="2"/>
      <c r="O428" s="2" t="e">
        <f>[1]!Table3[[#This Row],[TIMES]]/$P$1</f>
        <v>#REF!</v>
      </c>
      <c r="R428" t="s">
        <v>303</v>
      </c>
      <c r="S428">
        <v>779</v>
      </c>
      <c r="T428">
        <f>Table1[[#This Row],[TIMES]]/$U$1</f>
        <v>1.2814333629976658E-3</v>
      </c>
    </row>
    <row r="429" spans="1:23" x14ac:dyDescent="0.45">
      <c r="A429" t="s">
        <v>631</v>
      </c>
      <c r="B429" t="s">
        <v>1019</v>
      </c>
      <c r="F429" t="s">
        <v>1049</v>
      </c>
      <c r="G429" t="str">
        <f>VLOOKUP(Table5[[#This Row],[letter pair]], A:B, 2,FALSE)</f>
        <v>קוצ'יני (אברהם מכפר יובל) קאצ' (מסר למישהו כדור טניס כדי שיתפוס) קיצ'רי (תפוחי אדמה)</v>
      </c>
      <c r="H429">
        <f>IFERROR(VLOOKUP(Table5[[#This Row],[letter pair]],M:O,3,FALSE),0)</f>
        <v>1.6535586249062056E-3</v>
      </c>
      <c r="I429">
        <f>IFERROR(VLOOKUP(Table5[[#This Row],[letter pair]],R:T,3,FALSE),0)</f>
        <v>1.3867115853748811E-3</v>
      </c>
      <c r="J429">
        <f>MAX(Table5[[#This Row],[EDGES]],Table5[[#This Row],[CORNER]])</f>
        <v>1.6535586249062056E-3</v>
      </c>
      <c r="M429" s="2"/>
      <c r="N429" s="2"/>
      <c r="O429" s="2" t="e">
        <f>[1]!Table3[[#This Row],[TIMES]]/$P$1</f>
        <v>#REF!</v>
      </c>
      <c r="R429" t="s">
        <v>973</v>
      </c>
      <c r="S429">
        <v>776</v>
      </c>
      <c r="T429">
        <f>Table1[[#This Row],[TIMES]]/$U$1</f>
        <v>1.2764984463237339E-3</v>
      </c>
    </row>
    <row r="430" spans="1:23" x14ac:dyDescent="0.45">
      <c r="A430" t="s">
        <v>558</v>
      </c>
      <c r="B430" t="s">
        <v>1020</v>
      </c>
      <c r="F430" t="s">
        <v>1202</v>
      </c>
      <c r="G430" t="str">
        <f>VLOOKUP(Table5[[#This Row],[letter pair]], A:B, 2,FALSE)</f>
        <v>ג'וך ג'כר (עשה למשהו קשירת פרפר) ג'ך (סביח מגולגל)</v>
      </c>
      <c r="H430">
        <f>IFERROR(VLOOKUP(Table5[[#This Row],[letter pair]],M:O,3,FALSE),0)</f>
        <v>1.6512427164679618E-3</v>
      </c>
      <c r="I430">
        <f>IFERROR(VLOOKUP(Table5[[#This Row],[letter pair]],R:T,3,FALSE),0)</f>
        <v>1.4788300299549441E-3</v>
      </c>
      <c r="J430">
        <f>MAX(Table5[[#This Row],[EDGES]],Table5[[#This Row],[CORNER]])</f>
        <v>1.6512427164679618E-3</v>
      </c>
      <c r="M430" s="2"/>
      <c r="N430" s="2"/>
      <c r="O430" s="2" t="e">
        <f>[1]!Table3[[#This Row],[TIMES]]/$P$1</f>
        <v>#REF!</v>
      </c>
      <c r="R430" t="s">
        <v>843</v>
      </c>
      <c r="S430">
        <v>775</v>
      </c>
      <c r="T430">
        <f>Table1[[#This Row],[TIMES]]/$U$1</f>
        <v>1.2748534740990899E-3</v>
      </c>
    </row>
    <row r="431" spans="1:23" x14ac:dyDescent="0.45">
      <c r="A431" t="s">
        <v>627</v>
      </c>
      <c r="B431" t="s">
        <v>1021</v>
      </c>
      <c r="F431" t="s">
        <v>1150</v>
      </c>
      <c r="G431" t="str">
        <f>VLOOKUP(Table5[[#This Row],[letter pair]], A:B, 2,FALSE)</f>
        <v>צ'יטו (אצן בוואנזי) צ'יטט צ'טני</v>
      </c>
      <c r="H431">
        <f>IFERROR(VLOOKUP(Table5[[#This Row],[letter pair]],M:O,3,FALSE),0)</f>
        <v>1.6442949911532297E-3</v>
      </c>
      <c r="I431">
        <f>IFERROR(VLOOKUP(Table5[[#This Row],[letter pair]],R:T,3,FALSE),0)</f>
        <v>0</v>
      </c>
      <c r="J431">
        <f>MAX(Table5[[#This Row],[EDGES]],Table5[[#This Row],[CORNER]])</f>
        <v>1.6442949911532297E-3</v>
      </c>
      <c r="M431" s="2"/>
      <c r="N431" s="2"/>
      <c r="O431" s="2" t="e">
        <f>[1]!Table3[[#This Row],[TIMES]]/$P$1</f>
        <v>#REF!</v>
      </c>
      <c r="R431" t="s">
        <v>347</v>
      </c>
      <c r="S431">
        <v>753</v>
      </c>
      <c r="T431">
        <f>Table1[[#This Row],[TIMES]]/$U$1</f>
        <v>1.2386640851569221E-3</v>
      </c>
    </row>
    <row r="432" spans="1:23" x14ac:dyDescent="0.45">
      <c r="A432" t="s">
        <v>1022</v>
      </c>
      <c r="B432" t="s">
        <v>1023</v>
      </c>
      <c r="F432" t="s">
        <v>899</v>
      </c>
      <c r="G432" t="str">
        <f>VLOOKUP(Table5[[#This Row],[letter pair]], A:B, 2,FALSE)</f>
        <v>נג'י ניג'ס נוג'י</v>
      </c>
      <c r="H432">
        <f>IFERROR(VLOOKUP(Table5[[#This Row],[letter pair]],M:O,3,FALSE),0)</f>
        <v>9.5415427655652207E-4</v>
      </c>
      <c r="I432">
        <f>IFERROR(VLOOKUP(Table5[[#This Row],[letter pair]],R:T,3,FALSE),0)</f>
        <v>1.6416822801946988E-3</v>
      </c>
      <c r="J432">
        <f>MAX(Table5[[#This Row],[EDGES]],Table5[[#This Row],[CORNER]])</f>
        <v>1.6416822801946988E-3</v>
      </c>
      <c r="M432" s="2"/>
      <c r="N432" s="2"/>
      <c r="O432" s="2" t="e">
        <f>[1]!Table3[[#This Row],[TIMES]]/$P$1</f>
        <v>#REF!</v>
      </c>
      <c r="R432" t="s">
        <v>986</v>
      </c>
      <c r="S432">
        <v>747</v>
      </c>
      <c r="T432">
        <f>Table1[[#This Row],[TIMES]]/$U$1</f>
        <v>1.2287942518090583E-3</v>
      </c>
    </row>
    <row r="433" spans="1:20" x14ac:dyDescent="0.45">
      <c r="A433" t="s">
        <v>1024</v>
      </c>
      <c r="B433" t="s">
        <v>1025</v>
      </c>
      <c r="F433" t="s">
        <v>737</v>
      </c>
      <c r="G433" t="str">
        <f>VLOOKUP(Table5[[#This Row],[letter pair]], A:B, 2,FALSE)</f>
        <v>קתרין הייגל (האנטומיה של גריי) קתת (שמה לק) קתדרלה</v>
      </c>
      <c r="H433">
        <f>IFERROR(VLOOKUP(Table5[[#This Row],[letter pair]],M:O,3,FALSE),0)</f>
        <v>1.6350313574002538E-3</v>
      </c>
      <c r="I433">
        <f>IFERROR(VLOOKUP(Table5[[#This Row],[letter pair]],R:T,3,FALSE),0)</f>
        <v>1.5462738911653476E-3</v>
      </c>
      <c r="J433">
        <f>MAX(Table5[[#This Row],[EDGES]],Table5[[#This Row],[CORNER]])</f>
        <v>1.6350313574002538E-3</v>
      </c>
      <c r="M433" s="2"/>
      <c r="N433" s="2"/>
      <c r="O433" s="2" t="e">
        <f>[1]!Table3[[#This Row],[TIMES]]/$P$1</f>
        <v>#REF!</v>
      </c>
      <c r="R433" t="s">
        <v>969</v>
      </c>
      <c r="S433">
        <v>741</v>
      </c>
      <c r="T433">
        <f>Table1[[#This Row],[TIMES]]/$U$1</f>
        <v>1.2189244184611942E-3</v>
      </c>
    </row>
    <row r="434" spans="1:20" x14ac:dyDescent="0.45">
      <c r="A434" t="s">
        <v>206</v>
      </c>
      <c r="B434" t="s">
        <v>1026</v>
      </c>
      <c r="F434" t="s">
        <v>670</v>
      </c>
      <c r="G434" t="str">
        <f>VLOOKUP(Table5[[#This Row],[letter pair]], A:B, 2,FALSE)</f>
        <v>רחל ריחף רחפן</v>
      </c>
      <c r="H434">
        <f>IFERROR(VLOOKUP(Table5[[#This Row],[letter pair]],M:O,3,FALSE),0)</f>
        <v>1.6280836320855219E-3</v>
      </c>
      <c r="I434">
        <f>IFERROR(VLOOKUP(Table5[[#This Row],[letter pair]],R:T,3,FALSE),0)</f>
        <v>1.500214668875316E-3</v>
      </c>
      <c r="J434">
        <f>MAX(Table5[[#This Row],[EDGES]],Table5[[#This Row],[CORNER]])</f>
        <v>1.6280836320855219E-3</v>
      </c>
      <c r="M434" s="2"/>
      <c r="N434" s="2"/>
      <c r="O434" s="2" t="e">
        <f>[1]!Table3[[#This Row],[TIMES]]/$P$1</f>
        <v>#REF!</v>
      </c>
      <c r="R434" t="s">
        <v>953</v>
      </c>
      <c r="S434">
        <v>732</v>
      </c>
      <c r="T434">
        <f>Table1[[#This Row],[TIMES]]/$U$1</f>
        <v>1.2041196684393985E-3</v>
      </c>
    </row>
    <row r="435" spans="1:20" x14ac:dyDescent="0.45">
      <c r="A435" t="s">
        <v>79</v>
      </c>
      <c r="B435" t="s">
        <v>1027</v>
      </c>
      <c r="F435" t="s">
        <v>579</v>
      </c>
      <c r="G435" t="str">
        <f>VLOOKUP(Table5[[#This Row],[letter pair]], A:B, 2,FALSE)</f>
        <v>טאהר טיהר טהק (חוברת מתמטיקה)</v>
      </c>
      <c r="H435">
        <f>IFERROR(VLOOKUP(Table5[[#This Row],[letter pair]],M:O,3,FALSE),0)</f>
        <v>1.6257677236472779E-3</v>
      </c>
      <c r="I435">
        <f>IFERROR(VLOOKUP(Table5[[#This Row],[letter pair]],R:T,3,FALSE),0)</f>
        <v>0</v>
      </c>
      <c r="J435">
        <f>MAX(Table5[[#This Row],[EDGES]],Table5[[#This Row],[CORNER]])</f>
        <v>1.6257677236472779E-3</v>
      </c>
      <c r="M435" s="2"/>
      <c r="N435" s="2"/>
      <c r="O435" s="2" t="e">
        <f>[1]!Table3[[#This Row],[TIMES]]/$P$1</f>
        <v>#REF!</v>
      </c>
      <c r="R435" t="s">
        <v>974</v>
      </c>
      <c r="S435">
        <v>718</v>
      </c>
      <c r="T435">
        <f>Table1[[#This Row],[TIMES]]/$U$1</f>
        <v>1.1810900572943827E-3</v>
      </c>
    </row>
    <row r="436" spans="1:20" x14ac:dyDescent="0.45">
      <c r="A436" t="s">
        <v>1028</v>
      </c>
      <c r="B436" t="s">
        <v>1029</v>
      </c>
      <c r="F436" t="s">
        <v>713</v>
      </c>
      <c r="G436" t="str">
        <f>VLOOKUP(Table5[[#This Row],[letter pair]], A:B, 2,FALSE)</f>
        <v>כטמן(איש חתול) כיטף (ליטף משנו עם ההכתף) כוטה (כתנת לילה)</v>
      </c>
      <c r="H436">
        <f>IFERROR(VLOOKUP(Table5[[#This Row],[letter pair]],M:O,3,FALSE),0)</f>
        <v>1.6211359067707899E-3</v>
      </c>
      <c r="I436">
        <f>IFERROR(VLOOKUP(Table5[[#This Row],[letter pair]],R:T,3,FALSE),0)</f>
        <v>0</v>
      </c>
      <c r="J436">
        <f>MAX(Table5[[#This Row],[EDGES]],Table5[[#This Row],[CORNER]])</f>
        <v>1.6211359067707899E-3</v>
      </c>
      <c r="M436" s="2"/>
      <c r="N436" s="2"/>
      <c r="O436" s="2" t="e">
        <f>[1]!Table3[[#This Row],[TIMES]]/$P$1</f>
        <v>#REF!</v>
      </c>
      <c r="R436" t="s">
        <v>984</v>
      </c>
      <c r="S436">
        <v>713</v>
      </c>
      <c r="T436">
        <f>Table1[[#This Row],[TIMES]]/$U$1</f>
        <v>1.1728651961711626E-3</v>
      </c>
    </row>
    <row r="437" spans="1:20" x14ac:dyDescent="0.45">
      <c r="A437" t="s">
        <v>436</v>
      </c>
      <c r="B437" t="s">
        <v>1030</v>
      </c>
      <c r="F437" t="s">
        <v>1078</v>
      </c>
      <c r="G437" t="str">
        <f>VLOOKUP(Table5[[#This Row],[letter pair]], A:B, 2,FALSE)</f>
        <v>רג'י רג'ה (נדנד) רוג'ום</v>
      </c>
      <c r="H437">
        <f>IFERROR(VLOOKUP(Table5[[#This Row],[letter pair]],M:O,3,FALSE),0)</f>
        <v>1.6211359067707899E-3</v>
      </c>
      <c r="I437">
        <f>IFERROR(VLOOKUP(Table5[[#This Row],[letter pair]],R:T,3,FALSE),0)</f>
        <v>1.5528537800639237E-3</v>
      </c>
      <c r="J437">
        <f>MAX(Table5[[#This Row],[EDGES]],Table5[[#This Row],[CORNER]])</f>
        <v>1.6211359067707899E-3</v>
      </c>
      <c r="M437" s="2"/>
      <c r="N437" s="2"/>
      <c r="O437" s="2" t="e">
        <f>[1]!Table3[[#This Row],[TIMES]]/$P$1</f>
        <v>#REF!</v>
      </c>
      <c r="R437" t="s">
        <v>995</v>
      </c>
      <c r="S437">
        <v>711</v>
      </c>
      <c r="T437">
        <f>Table1[[#This Row],[TIMES]]/$U$1</f>
        <v>1.1695752517218746E-3</v>
      </c>
    </row>
    <row r="438" spans="1:20" x14ac:dyDescent="0.45">
      <c r="A438" t="s">
        <v>592</v>
      </c>
      <c r="B438" t="s">
        <v>1031</v>
      </c>
      <c r="F438" t="s">
        <v>531</v>
      </c>
      <c r="G438" t="str">
        <f>VLOOKUP(Table5[[#This Row],[letter pair]], A:B, 2,FALSE)</f>
        <v>חכם חיכך חכה</v>
      </c>
      <c r="H438">
        <f>IFERROR(VLOOKUP(Table5[[#This Row],[letter pair]],M:O,3,FALSE),0)</f>
        <v>1.6188199983325458E-3</v>
      </c>
      <c r="I438">
        <f>IFERROR(VLOOKUP(Table5[[#This Row],[letter pair]],R:T,3,FALSE),0)</f>
        <v>1.3932914742734569E-3</v>
      </c>
      <c r="J438">
        <f>MAX(Table5[[#This Row],[EDGES]],Table5[[#This Row],[CORNER]])</f>
        <v>1.6188199983325458E-3</v>
      </c>
      <c r="M438" s="2"/>
      <c r="N438" s="2"/>
      <c r="O438" s="2" t="e">
        <f>[1]!Table3[[#This Row],[TIMES]]/$P$1</f>
        <v>#REF!</v>
      </c>
      <c r="R438" t="s">
        <v>507</v>
      </c>
      <c r="S438">
        <v>702</v>
      </c>
      <c r="T438">
        <f>Table1[[#This Row],[TIMES]]/$U$1</f>
        <v>1.1547705017000789E-3</v>
      </c>
    </row>
    <row r="439" spans="1:20" x14ac:dyDescent="0.45">
      <c r="A439" t="s">
        <v>683</v>
      </c>
      <c r="B439" t="s">
        <v>1032</v>
      </c>
      <c r="F439" t="s">
        <v>794</v>
      </c>
      <c r="G439" t="str">
        <f>VLOOKUP(Table5[[#This Row],[letter pair]], A:B, 2,FALSE)</f>
        <v>סחבי (אדם עם מלא חברים קטנים) סחב סחוג</v>
      </c>
      <c r="H439">
        <f>IFERROR(VLOOKUP(Table5[[#This Row],[letter pair]],M:O,3,FALSE),0)</f>
        <v>1.5910290970736181E-3</v>
      </c>
      <c r="I439">
        <f>IFERROR(VLOOKUP(Table5[[#This Row],[letter pair]],R:T,3,FALSE),0)</f>
        <v>1.5281791966942639E-3</v>
      </c>
      <c r="J439">
        <f>MAX(Table5[[#This Row],[EDGES]],Table5[[#This Row],[CORNER]])</f>
        <v>1.5910290970736181E-3</v>
      </c>
      <c r="M439" s="2"/>
      <c r="N439" s="2"/>
      <c r="O439" s="2" t="e">
        <f>[1]!Table3[[#This Row],[TIMES]]/$P$1</f>
        <v>#REF!</v>
      </c>
      <c r="R439" t="s">
        <v>971</v>
      </c>
      <c r="S439">
        <v>686</v>
      </c>
      <c r="T439">
        <f>Table1[[#This Row],[TIMES]]/$U$1</f>
        <v>1.1284509461057749E-3</v>
      </c>
    </row>
    <row r="440" spans="1:20" x14ac:dyDescent="0.45">
      <c r="A440" t="s">
        <v>688</v>
      </c>
      <c r="B440" t="s">
        <v>1033</v>
      </c>
      <c r="F440" t="s">
        <v>454</v>
      </c>
      <c r="G440" t="str">
        <f>VLOOKUP(Table5[[#This Row],[letter pair]], A:B, 2,FALSE)</f>
        <v>זטופק זיטר (עשה צמות) זוטא</v>
      </c>
      <c r="H440">
        <f>IFERROR(VLOOKUP(Table5[[#This Row],[letter pair]],M:O,3,FALSE),0)</f>
        <v>1.5794495548823982E-3</v>
      </c>
      <c r="I440">
        <f>IFERROR(VLOOKUP(Table5[[#This Row],[letter pair]],R:T,3,FALSE),0)</f>
        <v>0</v>
      </c>
      <c r="J440">
        <f>MAX(Table5[[#This Row],[EDGES]],Table5[[#This Row],[CORNER]])</f>
        <v>1.5794495548823982E-3</v>
      </c>
      <c r="M440" s="2"/>
      <c r="N440" s="2"/>
      <c r="O440" s="2" t="e">
        <f>[1]!Table3[[#This Row],[TIMES]]/$P$1</f>
        <v>#REF!</v>
      </c>
      <c r="R440" t="s">
        <v>838</v>
      </c>
      <c r="S440">
        <v>667</v>
      </c>
      <c r="T440">
        <f>Table1[[#This Row],[TIMES]]/$U$1</f>
        <v>1.0971964738375392E-3</v>
      </c>
    </row>
    <row r="441" spans="1:20" x14ac:dyDescent="0.45">
      <c r="A441" t="s">
        <v>959</v>
      </c>
      <c r="B441" t="s">
        <v>1034</v>
      </c>
      <c r="F441" t="s">
        <v>913</v>
      </c>
      <c r="G441" t="str">
        <f>VLOOKUP(Table5[[#This Row],[letter pair]], A:B, 2,FALSE)</f>
        <v>צזיו (איטלקי שמכין גלידה , סינר וגביע גלידה) ציזם (להכניב משהו לבלנדר) צז (מגבעת מעופפת של הוגוורטס)</v>
      </c>
      <c r="H441">
        <f>IFERROR(VLOOKUP(Table5[[#This Row],[letter pair]],M:O,3,FALSE),0)</f>
        <v>1.1510064938072609E-3</v>
      </c>
      <c r="I441">
        <f>IFERROR(VLOOKUP(Table5[[#This Row],[letter pair]],R:T,3,FALSE),0)</f>
        <v>1.5791733356582275E-3</v>
      </c>
      <c r="J441">
        <f>MAX(Table5[[#This Row],[EDGES]],Table5[[#This Row],[CORNER]])</f>
        <v>1.5791733356582275E-3</v>
      </c>
      <c r="M441" s="2"/>
      <c r="N441" s="2"/>
      <c r="O441" s="2" t="e">
        <f>[1]!Table3[[#This Row],[TIMES]]/$P$1</f>
        <v>#REF!</v>
      </c>
      <c r="R441" t="s">
        <v>851</v>
      </c>
      <c r="S441">
        <v>647</v>
      </c>
      <c r="T441">
        <f>Table1[[#This Row],[TIMES]]/$U$1</f>
        <v>1.0642970293446596E-3</v>
      </c>
    </row>
    <row r="442" spans="1:20" x14ac:dyDescent="0.45">
      <c r="A442" t="s">
        <v>746</v>
      </c>
      <c r="B442" t="s">
        <v>1035</v>
      </c>
      <c r="F442" t="s">
        <v>901</v>
      </c>
      <c r="G442" t="str">
        <f>VLOOKUP(Table5[[#This Row],[letter pair]], A:B, 2,FALSE)</f>
        <v>פרי פרם פרה</v>
      </c>
      <c r="H442">
        <f>IFERROR(VLOOKUP(Table5[[#This Row],[letter pair]],M:O,3,FALSE),0)</f>
        <v>9.8657699469193783E-4</v>
      </c>
      <c r="I442">
        <f>IFERROR(VLOOKUP(Table5[[#This Row],[letter pair]],R:T,3,FALSE),0)</f>
        <v>1.5758833912089395E-3</v>
      </c>
      <c r="J442">
        <f>MAX(Table5[[#This Row],[EDGES]],Table5[[#This Row],[CORNER]])</f>
        <v>1.5758833912089395E-3</v>
      </c>
      <c r="M442" s="2"/>
      <c r="N442" s="2"/>
      <c r="O442" s="2" t="e">
        <f>[1]!Table3[[#This Row],[TIMES]]/$P$1</f>
        <v>#REF!</v>
      </c>
      <c r="R442" t="s">
        <v>829</v>
      </c>
      <c r="S442">
        <v>616</v>
      </c>
      <c r="T442">
        <f>Table1[[#This Row],[TIMES]]/$U$1</f>
        <v>1.0133028903806958E-3</v>
      </c>
    </row>
    <row r="443" spans="1:20" x14ac:dyDescent="0.45">
      <c r="A443" t="s">
        <v>345</v>
      </c>
      <c r="B443" t="s">
        <v>1036</v>
      </c>
      <c r="F443" t="s">
        <v>878</v>
      </c>
      <c r="G443" t="str">
        <f>VLOOKUP(Table5[[#This Row],[letter pair]], A:B, 2,FALSE)</f>
        <v>צכו (מטייל עם סנדלי שורש ומקלות הליכה) ציכר (עשה במשהו חורים) צוך (מקל ארוך ירוק עם פרחים עליו)</v>
      </c>
      <c r="H443">
        <f>IFERROR(VLOOKUP(Table5[[#This Row],[letter pair]],M:O,3,FALSE),0)</f>
        <v>1.2135360216398484E-3</v>
      </c>
      <c r="I443">
        <f>IFERROR(VLOOKUP(Table5[[#This Row],[letter pair]],R:T,3,FALSE),0)</f>
        <v>1.5742384189842955E-3</v>
      </c>
      <c r="J443">
        <f>MAX(Table5[[#This Row],[EDGES]],Table5[[#This Row],[CORNER]])</f>
        <v>1.5742384189842955E-3</v>
      </c>
      <c r="M443" s="2"/>
      <c r="N443" s="2"/>
      <c r="O443" s="2" t="e">
        <f>[1]!Table3[[#This Row],[TIMES]]/$P$1</f>
        <v>#REF!</v>
      </c>
      <c r="R443" t="s">
        <v>836</v>
      </c>
      <c r="S443">
        <v>603</v>
      </c>
      <c r="T443">
        <f>Table1[[#This Row],[TIMES]]/$U$1</f>
        <v>9.9191825146032419E-4</v>
      </c>
    </row>
    <row r="444" spans="1:20" x14ac:dyDescent="0.45">
      <c r="A444" t="s">
        <v>756</v>
      </c>
      <c r="B444" t="s">
        <v>1037</v>
      </c>
      <c r="F444" t="s">
        <v>520</v>
      </c>
      <c r="G444" t="str">
        <f>VLOOKUP(Table5[[#This Row],[letter pair]], A:B, 2,FALSE)</f>
        <v>חזי חיזר חזיר</v>
      </c>
      <c r="H444">
        <f>IFERROR(VLOOKUP(Table5[[#This Row],[letter pair]],M:O,3,FALSE),0)</f>
        <v>1.5701859211294223E-3</v>
      </c>
      <c r="I444">
        <f>IFERROR(VLOOKUP(Table5[[#This Row],[letter pair]],R:T,3,FALSE),0)</f>
        <v>1.5413389744914157E-3</v>
      </c>
      <c r="J444">
        <f>MAX(Table5[[#This Row],[EDGES]],Table5[[#This Row],[CORNER]])</f>
        <v>1.5701859211294223E-3</v>
      </c>
      <c r="M444" s="2"/>
      <c r="N444" s="2"/>
      <c r="O444" s="2" t="e">
        <f>[1]!Table3[[#This Row],[TIMES]]/$P$1</f>
        <v>#REF!</v>
      </c>
      <c r="R444" t="s">
        <v>824</v>
      </c>
      <c r="S444">
        <v>584</v>
      </c>
      <c r="T444">
        <f>Table1[[#This Row],[TIMES]]/$U$1</f>
        <v>9.6066377919208829E-4</v>
      </c>
    </row>
    <row r="445" spans="1:20" x14ac:dyDescent="0.45">
      <c r="A445" t="s">
        <v>553</v>
      </c>
      <c r="B445" t="s">
        <v>1038</v>
      </c>
      <c r="F445" t="s">
        <v>1198</v>
      </c>
      <c r="G445" t="str">
        <f>VLOOKUP(Table5[[#This Row],[letter pair]], A:B, 2,FALSE)</f>
        <v>ג'ט לי ג'יטט (קיפל משהו למטוס) ג'ט</v>
      </c>
      <c r="H445">
        <f>IFERROR(VLOOKUP(Table5[[#This Row],[letter pair]],M:O,3,FALSE),0)</f>
        <v>1.5678700126911783E-3</v>
      </c>
      <c r="I445">
        <f>IFERROR(VLOOKUP(Table5[[#This Row],[letter pair]],R:T,3,FALSE),0)</f>
        <v>0</v>
      </c>
      <c r="J445">
        <f>MAX(Table5[[#This Row],[EDGES]],Table5[[#This Row],[CORNER]])</f>
        <v>1.5678700126911783E-3</v>
      </c>
      <c r="M445" s="2"/>
      <c r="N445" s="2"/>
      <c r="O445" s="2" t="e">
        <f>[1]!Table3[[#This Row],[TIMES]]/$P$1</f>
        <v>#REF!</v>
      </c>
      <c r="R445" t="s">
        <v>810</v>
      </c>
      <c r="S445">
        <v>581</v>
      </c>
      <c r="T445">
        <f>Table1[[#This Row],[TIMES]]/$U$1</f>
        <v>9.5572886251815638E-4</v>
      </c>
    </row>
    <row r="446" spans="1:20" x14ac:dyDescent="0.45">
      <c r="A446" t="s">
        <v>402</v>
      </c>
      <c r="B446" t="s">
        <v>1039</v>
      </c>
      <c r="F446" t="s">
        <v>1022</v>
      </c>
      <c r="G446" t="str">
        <f>VLOOKUP(Table5[[#This Row],[letter pair]], A:B, 2,FALSE)</f>
        <v>ציצ'ו (כמלומד עם ספרים) ציצ'ד (רידד משהו עם שני מערוכים) ציצ'ר(כיסא מלכים)</v>
      </c>
      <c r="H446">
        <f>IFERROR(VLOOKUP(Table5[[#This Row],[letter pair]],M:O,3,FALSE),0)</f>
        <v>1.1649019444367247E-3</v>
      </c>
      <c r="I446">
        <f>IFERROR(VLOOKUP(Table5[[#This Row],[letter pair]],R:T,3,FALSE),0)</f>
        <v>1.5594336689624996E-3</v>
      </c>
      <c r="J446">
        <f>MAX(Table5[[#This Row],[EDGES]],Table5[[#This Row],[CORNER]])</f>
        <v>1.5594336689624996E-3</v>
      </c>
      <c r="M446" s="2"/>
      <c r="N446" s="2"/>
      <c r="O446" s="2" t="e">
        <f>[1]!Table3[[#This Row],[TIMES]]/$P$1</f>
        <v>#REF!</v>
      </c>
      <c r="R446" t="s">
        <v>831</v>
      </c>
      <c r="S446">
        <v>578</v>
      </c>
      <c r="T446">
        <f>Table1[[#This Row],[TIMES]]/$U$1</f>
        <v>9.5079394584422446E-4</v>
      </c>
    </row>
    <row r="447" spans="1:20" x14ac:dyDescent="0.45">
      <c r="A447" t="s">
        <v>608</v>
      </c>
      <c r="B447" t="s">
        <v>1040</v>
      </c>
      <c r="F447" t="s">
        <v>337</v>
      </c>
      <c r="G447" t="str">
        <f>VLOOKUP(Table5[[#This Row],[letter pair]], A:B, 2,FALSE)</f>
        <v>הראל הרג (חניקה) הר</v>
      </c>
      <c r="H447">
        <f>IFERROR(VLOOKUP(Table5[[#This Row],[letter pair]],M:O,3,FALSE),0)</f>
        <v>1.1741655781897008E-3</v>
      </c>
      <c r="I447">
        <f>IFERROR(VLOOKUP(Table5[[#This Row],[letter pair]],R:T,3,FALSE),0)</f>
        <v>1.5561437245132116E-3</v>
      </c>
      <c r="J447">
        <f>MAX(Table5[[#This Row],[EDGES]],Table5[[#This Row],[CORNER]])</f>
        <v>1.5561437245132116E-3</v>
      </c>
      <c r="M447" s="2"/>
      <c r="N447" s="2"/>
      <c r="O447" s="2" t="e">
        <f>[1]!Table3[[#This Row],[TIMES]]/$P$1</f>
        <v>#REF!</v>
      </c>
      <c r="R447" t="s">
        <v>833</v>
      </c>
      <c r="S447">
        <v>577</v>
      </c>
      <c r="T447">
        <f>Table1[[#This Row],[TIMES]]/$U$1</f>
        <v>9.4914897361958038E-4</v>
      </c>
    </row>
    <row r="448" spans="1:20" x14ac:dyDescent="0.45">
      <c r="A448" t="s">
        <v>895</v>
      </c>
      <c r="B448" t="s">
        <v>1041</v>
      </c>
      <c r="F448" t="s">
        <v>895</v>
      </c>
      <c r="G448" t="str">
        <f>VLOOKUP(Table5[[#This Row],[letter pair]], A:B, 2,FALSE)</f>
        <v>קסיאס קיסם קסדה</v>
      </c>
      <c r="H448">
        <f>IFERROR(VLOOKUP(Table5[[#This Row],[letter pair]],M:O,3,FALSE),0)</f>
        <v>1.3988086966993673E-3</v>
      </c>
      <c r="I448">
        <f>IFERROR(VLOOKUP(Table5[[#This Row],[letter pair]],R:T,3,FALSE),0)</f>
        <v>1.5512088078392797E-3</v>
      </c>
      <c r="J448">
        <f>MAX(Table5[[#This Row],[EDGES]],Table5[[#This Row],[CORNER]])</f>
        <v>1.5512088078392797E-3</v>
      </c>
      <c r="M448" s="2"/>
      <c r="N448" s="2"/>
      <c r="O448" s="2" t="e">
        <f>[1]!Table3[[#This Row],[TIMES]]/$P$1</f>
        <v>#REF!</v>
      </c>
      <c r="R448" t="s">
        <v>819</v>
      </c>
      <c r="S448">
        <v>566</v>
      </c>
      <c r="T448">
        <f>Table1[[#This Row],[TIMES]]/$U$1</f>
        <v>9.3105427914849659E-4</v>
      </c>
    </row>
    <row r="449" spans="1:20" x14ac:dyDescent="0.45">
      <c r="A449" t="s">
        <v>477</v>
      </c>
      <c r="B449" t="s">
        <v>1042</v>
      </c>
      <c r="F449" t="s">
        <v>869</v>
      </c>
      <c r="G449" t="str">
        <f>VLOOKUP(Table5[[#This Row],[letter pair]], A:B, 2,FALSE)</f>
        <v>נח נחר נחש</v>
      </c>
      <c r="H449">
        <f>IFERROR(VLOOKUP(Table5[[#This Row],[letter pair]],M:O,3,FALSE),0)</f>
        <v>1.0768974237834533E-3</v>
      </c>
      <c r="I449">
        <f>IFERROR(VLOOKUP(Table5[[#This Row],[letter pair]],R:T,3,FALSE),0)</f>
        <v>1.5495638356146355E-3</v>
      </c>
      <c r="J449">
        <f>MAX(Table5[[#This Row],[EDGES]],Table5[[#This Row],[CORNER]])</f>
        <v>1.5495638356146355E-3</v>
      </c>
      <c r="M449" s="2"/>
      <c r="N449" s="2"/>
      <c r="O449" s="2" t="e">
        <f>[1]!Table3[[#This Row],[TIMES]]/$P$1</f>
        <v>#REF!</v>
      </c>
      <c r="R449" t="s">
        <v>841</v>
      </c>
      <c r="S449">
        <v>559</v>
      </c>
      <c r="T449">
        <f>Table1[[#This Row],[TIMES]]/$U$1</f>
        <v>9.1953947357598868E-4</v>
      </c>
    </row>
    <row r="450" spans="1:20" x14ac:dyDescent="0.45">
      <c r="A450" t="s">
        <v>536</v>
      </c>
      <c r="B450" t="s">
        <v>1043</v>
      </c>
      <c r="F450" t="s">
        <v>923</v>
      </c>
      <c r="G450" t="str">
        <f>VLOOKUP(Table5[[#This Row],[letter pair]], A:B, 2,FALSE)</f>
        <v>סרסי סירק סרגל</v>
      </c>
      <c r="H450">
        <f>IFERROR(VLOOKUP(Table5[[#This Row],[letter pair]],M:O,3,FALSE),0)</f>
        <v>0</v>
      </c>
      <c r="I450">
        <f>IFERROR(VLOOKUP(Table5[[#This Row],[letter pair]],R:T,3,FALSE),0)</f>
        <v>1.5446289189407036E-3</v>
      </c>
      <c r="J450">
        <f>MAX(Table5[[#This Row],[EDGES]],Table5[[#This Row],[CORNER]])</f>
        <v>1.5446289189407036E-3</v>
      </c>
      <c r="M450" s="2"/>
      <c r="N450" s="2"/>
      <c r="O450" s="2" t="e">
        <f>[1]!Table3[[#This Row],[TIMES]]/$P$1</f>
        <v>#REF!</v>
      </c>
      <c r="R450" t="s">
        <v>817</v>
      </c>
      <c r="S450">
        <v>550</v>
      </c>
      <c r="T450">
        <f>Table1[[#This Row],[TIMES]]/$U$1</f>
        <v>9.0473472355419283E-4</v>
      </c>
    </row>
    <row r="451" spans="1:20" x14ac:dyDescent="0.45">
      <c r="A451" t="s">
        <v>777</v>
      </c>
      <c r="B451" t="s">
        <v>1044</v>
      </c>
      <c r="F451" t="s">
        <v>330</v>
      </c>
      <c r="G451" t="str">
        <f>VLOOKUP(Table5[[#This Row],[letter pair]], A:B, 2,FALSE)</f>
        <v>הצאר הצמיד הצגה</v>
      </c>
      <c r="H451">
        <f>IFERROR(VLOOKUP(Table5[[#This Row],[letter pair]],M:O,3,FALSE),0)</f>
        <v>0</v>
      </c>
      <c r="I451">
        <f>IFERROR(VLOOKUP(Table5[[#This Row],[letter pair]],R:T,3,FALSE),0)</f>
        <v>1.5396940022667717E-3</v>
      </c>
      <c r="J451">
        <f>MAX(Table5[[#This Row],[EDGES]],Table5[[#This Row],[CORNER]])</f>
        <v>1.5396940022667717E-3</v>
      </c>
      <c r="M451" s="2"/>
      <c r="N451" s="2"/>
      <c r="O451" s="2" t="e">
        <f>[1]!Table3[[#This Row],[TIMES]]/$P$1</f>
        <v>#REF!</v>
      </c>
      <c r="R451" t="s">
        <v>814</v>
      </c>
      <c r="S451">
        <v>539</v>
      </c>
      <c r="T451">
        <f>Table1[[#This Row],[TIMES]]/$U$1</f>
        <v>8.8664002908310892E-4</v>
      </c>
    </row>
    <row r="452" spans="1:20" x14ac:dyDescent="0.45">
      <c r="A452" t="s">
        <v>231</v>
      </c>
      <c r="B452" t="s">
        <v>1045</v>
      </c>
      <c r="F452" t="s">
        <v>876</v>
      </c>
      <c r="G452" t="str">
        <f>VLOOKUP(Table5[[#This Row],[letter pair]], A:B, 2,FALSE)</f>
        <v>נכה ניכד (הרים משהו באוויר עם הידיים) נכרי</v>
      </c>
      <c r="H452">
        <f>IFERROR(VLOOKUP(Table5[[#This Row],[letter pair]],M:O,3,FALSE),0)</f>
        <v>9.0088838247691036E-4</v>
      </c>
      <c r="I452">
        <f>IFERROR(VLOOKUP(Table5[[#This Row],[letter pair]],R:T,3,FALSE),0)</f>
        <v>1.5067945577738921E-3</v>
      </c>
      <c r="J452">
        <f>MAX(Table5[[#This Row],[EDGES]],Table5[[#This Row],[CORNER]])</f>
        <v>1.5067945577738921E-3</v>
      </c>
      <c r="M452" s="2"/>
      <c r="N452" s="2"/>
      <c r="O452" s="2" t="e">
        <f>[1]!Table3[[#This Row],[TIMES]]/$P$1</f>
        <v>#REF!</v>
      </c>
      <c r="R452" t="s">
        <v>849</v>
      </c>
      <c r="S452">
        <v>475</v>
      </c>
      <c r="T452">
        <f>Table1[[#This Row],[TIMES]]/$U$1</f>
        <v>7.8136180670589377E-4</v>
      </c>
    </row>
    <row r="453" spans="1:20" x14ac:dyDescent="0.45">
      <c r="A453" t="s">
        <v>835</v>
      </c>
      <c r="B453" t="s">
        <v>1046</v>
      </c>
      <c r="F453" t="s">
        <v>390</v>
      </c>
      <c r="G453" t="str">
        <f>VLOOKUP(Table5[[#This Row],[letter pair]], A:B, 2,FALSE)</f>
        <v>ולדי וילג (צילם את עצמו לאינטרנט עם משהו - מלשון ולוג) ולאן</v>
      </c>
      <c r="H453">
        <f>IFERROR(VLOOKUP(Table5[[#This Row],[letter pair]],M:O,3,FALSE),0)</f>
        <v>1.4937609426673706E-3</v>
      </c>
      <c r="I453">
        <f>IFERROR(VLOOKUP(Table5[[#This Row],[letter pair]],R:T,3,FALSE),0)</f>
        <v>0</v>
      </c>
      <c r="J453">
        <f>MAX(Table5[[#This Row],[EDGES]],Table5[[#This Row],[CORNER]])</f>
        <v>1.4937609426673706E-3</v>
      </c>
      <c r="M453" s="2"/>
      <c r="N453" s="2"/>
      <c r="O453" s="2" t="e">
        <f>[1]!Table3[[#This Row],[TIMES]]/$P$1</f>
        <v>#REF!</v>
      </c>
      <c r="T453" t="e">
        <f>[1]!Table2[[#This Row],[TIMES]]/$U$1</f>
        <v>#REF!</v>
      </c>
    </row>
    <row r="454" spans="1:20" x14ac:dyDescent="0.45">
      <c r="A454" t="s">
        <v>856</v>
      </c>
      <c r="B454" t="s">
        <v>1047</v>
      </c>
      <c r="F454" t="s">
        <v>371</v>
      </c>
      <c r="G454" t="str">
        <f>VLOOKUP(Table5[[#This Row],[letter pair]], A:B, 2,FALSE)</f>
        <v>וזן ויזלן וזה</v>
      </c>
      <c r="H454">
        <f>IFERROR(VLOOKUP(Table5[[#This Row],[letter pair]],M:O,3,FALSE),0)</f>
        <v>1.3108041760460959E-3</v>
      </c>
      <c r="I454">
        <f>IFERROR(VLOOKUP(Table5[[#This Row],[letter pair]],R:T,3,FALSE),0)</f>
        <v>1.4919898077520961E-3</v>
      </c>
      <c r="J454">
        <f>MAX(Table5[[#This Row],[EDGES]],Table5[[#This Row],[CORNER]])</f>
        <v>1.4919898077520961E-3</v>
      </c>
      <c r="M454" s="2"/>
      <c r="N454" s="2"/>
      <c r="O454" s="2" t="e">
        <f>[1]!Table3[[#This Row],[TIMES]]/$P$1</f>
        <v>#REF!</v>
      </c>
      <c r="T454" t="e">
        <f>[1]!Table2[[#This Row],[TIMES]]/$U$1</f>
        <v>#REF!</v>
      </c>
    </row>
    <row r="455" spans="1:20" x14ac:dyDescent="0.45">
      <c r="A455" t="s">
        <v>737</v>
      </c>
      <c r="B455" t="s">
        <v>1048</v>
      </c>
      <c r="F455" t="s">
        <v>427</v>
      </c>
      <c r="G455" t="str">
        <f>VLOOKUP(Table5[[#This Row],[letter pair]], A:B, 2,FALSE)</f>
        <v>וצ'לו ויצ'ן (שם מייד אין צ'יינה) וצ'ר (דף קופונים)</v>
      </c>
      <c r="H455">
        <f>IFERROR(VLOOKUP(Table5[[#This Row],[letter pair]],M:O,3,FALSE),0)</f>
        <v>1.3270155351138037E-3</v>
      </c>
      <c r="I455">
        <f>IFERROR(VLOOKUP(Table5[[#This Row],[letter pair]],R:T,3,FALSE),0)</f>
        <v>1.4919898077520961E-3</v>
      </c>
      <c r="J455">
        <f>MAX(Table5[[#This Row],[EDGES]],Table5[[#This Row],[CORNER]])</f>
        <v>1.4919898077520961E-3</v>
      </c>
      <c r="M455" s="2"/>
      <c r="N455" s="2"/>
      <c r="O455" s="2" t="e">
        <f>[1]!Table3[[#This Row],[TIMES]]/$P$1</f>
        <v>#REF!</v>
      </c>
      <c r="T455" t="e">
        <f>[1]!Table2[[#This Row],[TIMES]]/$U$1</f>
        <v>#REF!</v>
      </c>
    </row>
    <row r="456" spans="1:20" x14ac:dyDescent="0.45">
      <c r="A456" t="s">
        <v>1049</v>
      </c>
      <c r="B456" t="s">
        <v>1050</v>
      </c>
      <c r="F456" t="s">
        <v>865</v>
      </c>
      <c r="G456" t="str">
        <f>VLOOKUP(Table5[[#This Row],[letter pair]], A:B, 2,FALSE)</f>
        <v>נזיר נז (ניקד) נזיד</v>
      </c>
      <c r="H456">
        <f>IFERROR(VLOOKUP(Table5[[#This Row],[letter pair]],M:O,3,FALSE),0)</f>
        <v>8.6846566434149459E-4</v>
      </c>
      <c r="I456">
        <f>IFERROR(VLOOKUP(Table5[[#This Row],[letter pair]],R:T,3,FALSE),0)</f>
        <v>1.4886998633028082E-3</v>
      </c>
      <c r="J456">
        <f>MAX(Table5[[#This Row],[EDGES]],Table5[[#This Row],[CORNER]])</f>
        <v>1.4886998633028082E-3</v>
      </c>
      <c r="M456" s="2"/>
      <c r="N456" s="2"/>
      <c r="O456" s="2" t="e">
        <f>[1]!Table3[[#This Row],[TIMES]]/$P$1</f>
        <v>#REF!</v>
      </c>
      <c r="T456" t="e">
        <f>[1]!Table2[[#This Row],[TIMES]]/$U$1</f>
        <v>#REF!</v>
      </c>
    </row>
    <row r="457" spans="1:20" x14ac:dyDescent="0.45">
      <c r="A457" t="s">
        <v>1051</v>
      </c>
      <c r="B457" t="s">
        <v>1052</v>
      </c>
      <c r="F457" t="s">
        <v>888</v>
      </c>
      <c r="G457" t="str">
        <f>VLOOKUP(Table5[[#This Row],[letter pair]], A:B, 2,FALSE)</f>
        <v>נאצי ניצח נץ</v>
      </c>
      <c r="H457">
        <f>IFERROR(VLOOKUP(Table5[[#This Row],[letter pair]],M:O,3,FALSE),0)</f>
        <v>9.7731336093896193E-4</v>
      </c>
      <c r="I457">
        <f>IFERROR(VLOOKUP(Table5[[#This Row],[letter pair]],R:T,3,FALSE),0)</f>
        <v>1.4870548910781642E-3</v>
      </c>
      <c r="J457">
        <f>MAX(Table5[[#This Row],[EDGES]],Table5[[#This Row],[CORNER]])</f>
        <v>1.4870548910781642E-3</v>
      </c>
      <c r="M457" s="2"/>
      <c r="N457" s="2"/>
      <c r="O457" s="2" t="e">
        <f>[1]!Table3[[#This Row],[TIMES]]/$P$1</f>
        <v>#REF!</v>
      </c>
      <c r="T457" t="e">
        <f>[1]!Table2[[#This Row],[TIMES]]/$U$1</f>
        <v>#REF!</v>
      </c>
    </row>
    <row r="458" spans="1:20" x14ac:dyDescent="0.45">
      <c r="A458" t="s">
        <v>187</v>
      </c>
      <c r="B458" t="s">
        <v>1053</v>
      </c>
      <c r="F458" t="s">
        <v>897</v>
      </c>
      <c r="G458" t="str">
        <f>VLOOKUP(Table5[[#This Row],[letter pair]], A:B, 2,FALSE)</f>
        <v>נצ'י ניצ'ז (שפך גבינה) נצ'ר (אבן מהפירמידה במצרים)</v>
      </c>
      <c r="H458">
        <f>IFERROR(VLOOKUP(Table5[[#This Row],[letter pair]],M:O,3,FALSE),0)</f>
        <v>1.0259474381420857E-3</v>
      </c>
      <c r="I458">
        <f>IFERROR(VLOOKUP(Table5[[#This Row],[letter pair]],R:T,3,FALSE),0)</f>
        <v>1.4870548910781642E-3</v>
      </c>
      <c r="J458">
        <f>MAX(Table5[[#This Row],[EDGES]],Table5[[#This Row],[CORNER]])</f>
        <v>1.4870548910781642E-3</v>
      </c>
      <c r="M458" s="2"/>
      <c r="N458" s="2"/>
      <c r="O458" s="2" t="e">
        <f>[1]!Table3[[#This Row],[TIMES]]/$P$1</f>
        <v>#REF!</v>
      </c>
      <c r="T458" t="e">
        <f>[1]!Table2[[#This Row],[TIMES]]/$U$1</f>
        <v>#REF!</v>
      </c>
    </row>
    <row r="459" spans="1:20" x14ac:dyDescent="0.45">
      <c r="A459" t="s">
        <v>47</v>
      </c>
      <c r="B459" t="s">
        <v>1054</v>
      </c>
      <c r="F459" t="s">
        <v>941</v>
      </c>
      <c r="G459" t="str">
        <f>VLOOKUP(Table5[[#This Row],[letter pair]], A:B, 2,FALSE)</f>
        <v>פצפצמן פיצל פצצה</v>
      </c>
      <c r="H459">
        <f>IFERROR(VLOOKUP(Table5[[#This Row],[letter pair]],M:O,3,FALSE),0)</f>
        <v>8.5920203058851869E-4</v>
      </c>
      <c r="I459">
        <f>IFERROR(VLOOKUP(Table5[[#This Row],[letter pair]],R:T,3,FALSE),0)</f>
        <v>1.4755400855056562E-3</v>
      </c>
      <c r="J459">
        <f>MAX(Table5[[#This Row],[EDGES]],Table5[[#This Row],[CORNER]])</f>
        <v>1.4755400855056562E-3</v>
      </c>
      <c r="M459" s="2"/>
      <c r="N459" s="2"/>
      <c r="O459" s="2" t="e">
        <f>[1]!Table3[[#This Row],[TIMES]]/$P$1</f>
        <v>#REF!</v>
      </c>
      <c r="T459" t="e">
        <f>[1]!Table2[[#This Row],[TIMES]]/$U$1</f>
        <v>#REF!</v>
      </c>
    </row>
    <row r="460" spans="1:20" x14ac:dyDescent="0.45">
      <c r="A460" t="s">
        <v>1055</v>
      </c>
      <c r="B460" t="s">
        <v>1056</v>
      </c>
      <c r="F460" t="s">
        <v>400</v>
      </c>
      <c r="G460" t="str">
        <f>VLOOKUP(Table5[[#This Row],[letter pair]], A:B, 2,FALSE)</f>
        <v>ווסט ויסת וסטפה</v>
      </c>
      <c r="H460">
        <f>IFERROR(VLOOKUP(Table5[[#This Row],[letter pair]],M:O,3,FALSE),0)</f>
        <v>1.2227996553928243E-3</v>
      </c>
      <c r="I460">
        <f>IFERROR(VLOOKUP(Table5[[#This Row],[letter pair]],R:T,3,FALSE),0)</f>
        <v>1.4656702521577923E-3</v>
      </c>
      <c r="J460">
        <f>MAX(Table5[[#This Row],[EDGES]],Table5[[#This Row],[CORNER]])</f>
        <v>1.4656702521577923E-3</v>
      </c>
      <c r="M460" s="2"/>
      <c r="N460" s="2"/>
      <c r="O460" s="2" t="e">
        <f>[1]!Table3[[#This Row],[TIMES]]/$P$1</f>
        <v>#REF!</v>
      </c>
      <c r="T460" t="e">
        <f>[1]!Table2[[#This Row],[TIMES]]/$U$1</f>
        <v>#REF!</v>
      </c>
    </row>
    <row r="461" spans="1:20" x14ac:dyDescent="0.45">
      <c r="A461" t="s">
        <v>283</v>
      </c>
      <c r="B461" t="s">
        <v>1057</v>
      </c>
      <c r="F461" t="s">
        <v>1051</v>
      </c>
      <c r="G461" t="str">
        <f>VLOOKUP(Table5[[#This Row],[letter pair]], A:B, 2,FALSE)</f>
        <v>קייג' ניקולס קיג'ם (הופך משהו לגיטרה) קייג'</v>
      </c>
      <c r="H461">
        <f>IFERROR(VLOOKUP(Table5[[#This Row],[letter pair]],M:O,3,FALSE),0)</f>
        <v>0</v>
      </c>
      <c r="I461">
        <f>IFERROR(VLOOKUP(Table5[[#This Row],[letter pair]],R:T,3,FALSE),0)</f>
        <v>1.4623803077085044E-3</v>
      </c>
      <c r="J461">
        <f>MAX(Table5[[#This Row],[EDGES]],Table5[[#This Row],[CORNER]])</f>
        <v>1.4623803077085044E-3</v>
      </c>
      <c r="M461" s="2"/>
      <c r="N461" s="2"/>
      <c r="O461" s="2" t="e">
        <f>[1]!Table3[[#This Row],[TIMES]]/$P$1</f>
        <v>#REF!</v>
      </c>
      <c r="T461" t="e">
        <f>[1]!Table2[[#This Row],[TIMES]]/$U$1</f>
        <v>#REF!</v>
      </c>
    </row>
    <row r="462" spans="1:20" x14ac:dyDescent="0.45">
      <c r="A462" t="s">
        <v>399</v>
      </c>
      <c r="B462" t="s">
        <v>1058</v>
      </c>
      <c r="F462" t="s">
        <v>375</v>
      </c>
      <c r="G462" t="str">
        <f>VLOOKUP(Table5[[#This Row],[letter pair]], A:B, 2,FALSE)</f>
        <v>וחטנג(קיסר מונגולי) וחל(שפך שמפו) וחיו (דגל ארגנטינה)</v>
      </c>
      <c r="H462">
        <f>IFERROR(VLOOKUP(Table5[[#This Row],[letter pair]],M:O,3,FALSE),0)</f>
        <v>1.459022316093711E-3</v>
      </c>
      <c r="I462">
        <f>IFERROR(VLOOKUP(Table5[[#This Row],[letter pair]],R:T,3,FALSE),0)</f>
        <v>1.4607353354838604E-3</v>
      </c>
      <c r="J462">
        <f>MAX(Table5[[#This Row],[EDGES]],Table5[[#This Row],[CORNER]])</f>
        <v>1.4607353354838604E-3</v>
      </c>
      <c r="M462" s="2"/>
      <c r="N462" s="2"/>
      <c r="O462" s="2" t="e">
        <f>[1]!Table3[[#This Row],[TIMES]]/$P$1</f>
        <v>#REF!</v>
      </c>
      <c r="T462" t="e">
        <f>[1]!Table2[[#This Row],[TIMES]]/$U$1</f>
        <v>#REF!</v>
      </c>
    </row>
    <row r="463" spans="1:20" x14ac:dyDescent="0.45">
      <c r="A463" t="s">
        <v>659</v>
      </c>
      <c r="B463" t="s">
        <v>1059</v>
      </c>
      <c r="F463" t="s">
        <v>418</v>
      </c>
      <c r="G463" t="str">
        <f>VLOOKUP(Table5[[#This Row],[letter pair]], A:B, 2,FALSE)</f>
        <v>ורמוט גילי וירל(ירק אש) ורד</v>
      </c>
      <c r="H463">
        <f>IFERROR(VLOOKUP(Table5[[#This Row],[letter pair]],M:O,3,FALSE),0)</f>
        <v>1.2274314722693124E-3</v>
      </c>
      <c r="I463">
        <f>IFERROR(VLOOKUP(Table5[[#This Row],[letter pair]],R:T,3,FALSE),0)</f>
        <v>1.4459305854620645E-3</v>
      </c>
      <c r="J463">
        <f>MAX(Table5[[#This Row],[EDGES]],Table5[[#This Row],[CORNER]])</f>
        <v>1.4459305854620645E-3</v>
      </c>
      <c r="M463" s="2"/>
      <c r="N463" s="2"/>
      <c r="O463" s="2" t="e">
        <f>[1]!Table3[[#This Row],[TIMES]]/$P$1</f>
        <v>#REF!</v>
      </c>
      <c r="T463" t="e">
        <f>[1]!Table2[[#This Row],[TIMES]]/$U$1</f>
        <v>#REF!</v>
      </c>
    </row>
    <row r="464" spans="1:20" x14ac:dyDescent="0.45">
      <c r="A464" t="s">
        <v>628</v>
      </c>
      <c r="B464" t="s">
        <v>1060</v>
      </c>
      <c r="F464" t="s">
        <v>429</v>
      </c>
      <c r="G464" t="str">
        <f>VLOOKUP(Table5[[#This Row],[letter pair]], A:B, 2,FALSE)</f>
        <v>ויג'ו (אדם שמחופש למריו) ויג'ג' (החזיק משהו בקצות האצבעות) וג'ר</v>
      </c>
      <c r="H464">
        <f>IFERROR(VLOOKUP(Table5[[#This Row],[letter pair]],M:O,3,FALSE),0)</f>
        <v>1.3385950773050236E-3</v>
      </c>
      <c r="I464">
        <f>IFERROR(VLOOKUP(Table5[[#This Row],[letter pair]],R:T,3,FALSE),0)</f>
        <v>1.4426406410127765E-3</v>
      </c>
      <c r="J464">
        <f>MAX(Table5[[#This Row],[EDGES]],Table5[[#This Row],[CORNER]])</f>
        <v>1.4426406410127765E-3</v>
      </c>
      <c r="M464" s="2"/>
      <c r="N464" s="2"/>
      <c r="O464" s="2" t="e">
        <f>[1]!Table3[[#This Row],[TIMES]]/$P$1</f>
        <v>#REF!</v>
      </c>
      <c r="T464" t="e">
        <f>[1]!Table2[[#This Row],[TIMES]]/$U$1</f>
        <v>#REF!</v>
      </c>
    </row>
    <row r="465" spans="1:20" x14ac:dyDescent="0.45">
      <c r="A465" t="s">
        <v>670</v>
      </c>
      <c r="B465" t="s">
        <v>1061</v>
      </c>
      <c r="F465" t="s">
        <v>856</v>
      </c>
      <c r="G465" t="str">
        <f>VLOOKUP(Table5[[#This Row],[letter pair]], A:B, 2,FALSE)</f>
        <v>קשטן קשר קשיו</v>
      </c>
      <c r="H465">
        <f>IFERROR(VLOOKUP(Table5[[#This Row],[letter pair]],M:O,3,FALSE),0)</f>
        <v>1.4196518726435632E-3</v>
      </c>
      <c r="I465">
        <f>IFERROR(VLOOKUP(Table5[[#This Row],[letter pair]],R:T,3,FALSE),0)</f>
        <v>0</v>
      </c>
      <c r="J465">
        <f>MAX(Table5[[#This Row],[EDGES]],Table5[[#This Row],[CORNER]])</f>
        <v>1.4196518726435632E-3</v>
      </c>
      <c r="M465" s="2"/>
      <c r="N465" s="2"/>
      <c r="O465" s="2" t="e">
        <f>[1]!Table3[[#This Row],[TIMES]]/$P$1</f>
        <v>#REF!</v>
      </c>
      <c r="T465" t="e">
        <f>[1]!Table2[[#This Row],[TIMES]]/$U$1</f>
        <v>#REF!</v>
      </c>
    </row>
    <row r="466" spans="1:20" x14ac:dyDescent="0.45">
      <c r="A466" t="s">
        <v>719</v>
      </c>
      <c r="B466" t="s">
        <v>1062</v>
      </c>
      <c r="F466" t="s">
        <v>499</v>
      </c>
      <c r="G466" t="str">
        <f>VLOOKUP(Table5[[#This Row],[letter pair]], A:B, 2,FALSE)</f>
        <v>זג'ה (קפטן פנטסטיק) זג'לה (נהג) זאג'ר (מכסה ביוב שכתוב כעליו בערבית)</v>
      </c>
      <c r="H466">
        <f>IFERROR(VLOOKUP(Table5[[#This Row],[letter pair]],M:O,3,FALSE),0)</f>
        <v>1.4127041473288313E-3</v>
      </c>
      <c r="I466">
        <f>IFERROR(VLOOKUP(Table5[[#This Row],[letter pair]],R:T,3,FALSE),0)</f>
        <v>0</v>
      </c>
      <c r="J466">
        <f>MAX(Table5[[#This Row],[EDGES]],Table5[[#This Row],[CORNER]])</f>
        <v>1.4127041473288313E-3</v>
      </c>
      <c r="M466" s="2"/>
      <c r="N466" s="2"/>
      <c r="O466" s="2" t="e">
        <f>[1]!Table3[[#This Row],[TIMES]]/$P$1</f>
        <v>#REF!</v>
      </c>
      <c r="T466" t="e">
        <f>[1]!Table2[[#This Row],[TIMES]]/$U$1</f>
        <v>#REF!</v>
      </c>
    </row>
    <row r="467" spans="1:20" x14ac:dyDescent="0.45">
      <c r="A467" t="s">
        <v>310</v>
      </c>
      <c r="B467" t="s">
        <v>1063</v>
      </c>
      <c r="F467" t="s">
        <v>414</v>
      </c>
      <c r="G467" t="str">
        <f>VLOOKUP(Table5[[#This Row],[letter pair]], A:B, 2,FALSE)</f>
        <v>ויקטור ויקר(שפך זהב מומס) ווק</v>
      </c>
      <c r="H467">
        <f>IFERROR(VLOOKUP(Table5[[#This Row],[letter pair]],M:O,3,FALSE),0)</f>
        <v>1.3177519013608278E-3</v>
      </c>
      <c r="I467">
        <f>IFERROR(VLOOKUP(Table5[[#This Row],[letter pair]],R:T,3,FALSE),0)</f>
        <v>1.4080962242952527E-3</v>
      </c>
      <c r="J467">
        <f>MAX(Table5[[#This Row],[EDGES]],Table5[[#This Row],[CORNER]])</f>
        <v>1.4080962242952527E-3</v>
      </c>
      <c r="M467" s="2"/>
      <c r="N467" s="2"/>
      <c r="O467" s="2" t="e">
        <f>[1]!Table3[[#This Row],[TIMES]]/$P$1</f>
        <v>#REF!</v>
      </c>
      <c r="T467" t="e">
        <f>[1]!Table2[[#This Row],[TIMES]]/$U$1</f>
        <v>#REF!</v>
      </c>
    </row>
    <row r="468" spans="1:20" x14ac:dyDescent="0.45">
      <c r="A468" t="s">
        <v>616</v>
      </c>
      <c r="B468" t="s">
        <v>1064</v>
      </c>
      <c r="F468" t="s">
        <v>617</v>
      </c>
      <c r="G468" t="str">
        <f>VLOOKUP(Table5[[#This Row],[letter pair]], A:B, 2,FALSE)</f>
        <v>טקה טיקס טאקי</v>
      </c>
      <c r="H468">
        <f>IFERROR(VLOOKUP(Table5[[#This Row],[letter pair]],M:O,3,FALSE),0)</f>
        <v>1.4080723304523432E-3</v>
      </c>
      <c r="I468">
        <f>IFERROR(VLOOKUP(Table5[[#This Row],[letter pair]],R:T,3,FALSE),0)</f>
        <v>0</v>
      </c>
      <c r="J468">
        <f>MAX(Table5[[#This Row],[EDGES]],Table5[[#This Row],[CORNER]])</f>
        <v>1.4080723304523432E-3</v>
      </c>
      <c r="M468" s="2"/>
      <c r="N468" s="2"/>
      <c r="O468" s="2" t="e">
        <f>[1]!Table3[[#This Row],[TIMES]]/$P$1</f>
        <v>#REF!</v>
      </c>
      <c r="T468" t="e">
        <f>[1]!Table2[[#This Row],[TIMES]]/$U$1</f>
        <v>#REF!</v>
      </c>
    </row>
    <row r="469" spans="1:20" x14ac:dyDescent="0.45">
      <c r="A469" t="s">
        <v>355</v>
      </c>
      <c r="B469" t="s">
        <v>1065</v>
      </c>
      <c r="F469" t="s">
        <v>496</v>
      </c>
      <c r="G469" t="str">
        <f>VLOOKUP(Table5[[#This Row],[letter pair]], A:B, 2,FALSE)</f>
        <v>זיצ'ק (מתהלך עם טלסקופ, כבר זקן) זיצ'ל (מרח קרם הגנה על משהו) זיץ'( מטוס קטן שעף ללא שלט)</v>
      </c>
      <c r="H469">
        <f>IFERROR(VLOOKUP(Table5[[#This Row],[letter pair]],M:O,3,FALSE),0)</f>
        <v>0</v>
      </c>
      <c r="I469">
        <f>IFERROR(VLOOKUP(Table5[[#This Row],[letter pair]],R:T,3,FALSE),0)</f>
        <v>1.4064512520706087E-3</v>
      </c>
      <c r="J469">
        <f>MAX(Table5[[#This Row],[EDGES]],Table5[[#This Row],[CORNER]])</f>
        <v>1.4064512520706087E-3</v>
      </c>
      <c r="M469" s="2"/>
      <c r="N469" s="2"/>
      <c r="O469" s="2" t="e">
        <f>[1]!Table3[[#This Row],[TIMES]]/$P$1</f>
        <v>#REF!</v>
      </c>
      <c r="T469" t="e">
        <f>[1]!Table2[[#This Row],[TIMES]]/$U$1</f>
        <v>#REF!</v>
      </c>
    </row>
    <row r="470" spans="1:20" x14ac:dyDescent="0.45">
      <c r="A470" t="s">
        <v>444</v>
      </c>
      <c r="B470" t="s">
        <v>1066</v>
      </c>
      <c r="F470" t="s">
        <v>301</v>
      </c>
      <c r="G470" t="str">
        <f>VLOOKUP(Table5[[#This Row],[letter pair]], A:B, 2,FALSE)</f>
        <v>הזאר עדן הזריק הזה</v>
      </c>
      <c r="H470">
        <f>IFERROR(VLOOKUP(Table5[[#This Row],[letter pair]],M:O,3,FALSE),0)</f>
        <v>1.1973246625721406E-3</v>
      </c>
      <c r="I470">
        <f>IFERROR(VLOOKUP(Table5[[#This Row],[letter pair]],R:T,3,FALSE),0)</f>
        <v>1.3982263909473889E-3</v>
      </c>
      <c r="J470">
        <f>MAX(Table5[[#This Row],[EDGES]],Table5[[#This Row],[CORNER]])</f>
        <v>1.3982263909473889E-3</v>
      </c>
      <c r="M470" s="2"/>
      <c r="N470" s="2"/>
      <c r="O470" s="2" t="e">
        <f>[1]!Table3[[#This Row],[TIMES]]/$P$1</f>
        <v>#REF!</v>
      </c>
      <c r="T470" t="e">
        <f>[1]!Table2[[#This Row],[TIMES]]/$U$1</f>
        <v>#REF!</v>
      </c>
    </row>
    <row r="471" spans="1:20" x14ac:dyDescent="0.45">
      <c r="A471" t="s">
        <v>677</v>
      </c>
      <c r="B471" t="s">
        <v>1067</v>
      </c>
      <c r="F471" t="s">
        <v>959</v>
      </c>
      <c r="G471" t="str">
        <f>VLOOKUP(Table5[[#This Row],[letter pair]], A:B, 2,FALSE)</f>
        <v>קחמן (מעיל עם המון דברים) קחם (נתן משהו בכח) קחון</v>
      </c>
      <c r="H471">
        <f>IFERROR(VLOOKUP(Table5[[#This Row],[letter pair]],M:O,3,FALSE),0)</f>
        <v>0</v>
      </c>
      <c r="I471">
        <f>IFERROR(VLOOKUP(Table5[[#This Row],[letter pair]],R:T,3,FALSE),0)</f>
        <v>1.391646502048813E-3</v>
      </c>
      <c r="J471">
        <f>MAX(Table5[[#This Row],[EDGES]],Table5[[#This Row],[CORNER]])</f>
        <v>1.391646502048813E-3</v>
      </c>
      <c r="M471" s="2"/>
      <c r="N471" s="2"/>
      <c r="O471" s="2" t="e">
        <f>[1]!Table3[[#This Row],[TIMES]]/$P$1</f>
        <v>#REF!</v>
      </c>
      <c r="T471" t="e">
        <f>[1]!Table2[[#This Row],[TIMES]]/$U$1</f>
        <v>#REF!</v>
      </c>
    </row>
    <row r="472" spans="1:20" x14ac:dyDescent="0.45">
      <c r="A472" t="s">
        <v>13</v>
      </c>
      <c r="B472" t="s">
        <v>1068</v>
      </c>
      <c r="F472" t="s">
        <v>311</v>
      </c>
      <c r="G472" t="str">
        <f>VLOOKUP(Table5[[#This Row],[letter pair]], A:B, 2,FALSE)</f>
        <v>הכט הכשיר הך</v>
      </c>
      <c r="H472">
        <f>IFERROR(VLOOKUP(Table5[[#This Row],[letter pair]],M:O,3,FALSE),0)</f>
        <v>1.1278474094248211E-3</v>
      </c>
      <c r="I472">
        <f>IFERROR(VLOOKUP(Table5[[#This Row],[letter pair]],R:T,3,FALSE),0)</f>
        <v>1.3834216409255929E-3</v>
      </c>
      <c r="J472">
        <f>MAX(Table5[[#This Row],[EDGES]],Table5[[#This Row],[CORNER]])</f>
        <v>1.3834216409255929E-3</v>
      </c>
      <c r="M472" s="2"/>
      <c r="N472" s="2"/>
      <c r="O472" s="2" t="e">
        <f>[1]!Table3[[#This Row],[TIMES]]/$P$1</f>
        <v>#REF!</v>
      </c>
      <c r="T472" t="e">
        <f>[1]!Table2[[#This Row],[TIMES]]/$U$1</f>
        <v>#REF!</v>
      </c>
    </row>
    <row r="473" spans="1:20" x14ac:dyDescent="0.45">
      <c r="A473" t="s">
        <v>643</v>
      </c>
      <c r="B473" t="s">
        <v>1069</v>
      </c>
      <c r="F473" t="s">
        <v>323</v>
      </c>
      <c r="G473" t="str">
        <f>VLOOKUP(Table5[[#This Row],[letter pair]], A:B, 2,FALSE)</f>
        <v>הסה הסיע הסכם</v>
      </c>
      <c r="H473">
        <f>IFERROR(VLOOKUP(Table5[[#This Row],[letter pair]],M:O,3,FALSE),0)</f>
        <v>1.3084882676078519E-3</v>
      </c>
      <c r="I473">
        <f>IFERROR(VLOOKUP(Table5[[#This Row],[letter pair]],R:T,3,FALSE),0)</f>
        <v>1.3817766687009489E-3</v>
      </c>
      <c r="J473">
        <f>MAX(Table5[[#This Row],[EDGES]],Table5[[#This Row],[CORNER]])</f>
        <v>1.3817766687009489E-3</v>
      </c>
      <c r="M473" s="2"/>
      <c r="N473" s="2"/>
      <c r="O473" s="2" t="e">
        <f>[1]!Table3[[#This Row],[TIMES]]/$P$1</f>
        <v>#REF!</v>
      </c>
      <c r="T473" t="e">
        <f>[1]!Table2[[#This Row],[TIMES]]/$U$1</f>
        <v>#REF!</v>
      </c>
    </row>
    <row r="474" spans="1:20" x14ac:dyDescent="0.45">
      <c r="A474" t="s">
        <v>504</v>
      </c>
      <c r="B474" t="s">
        <v>1070</v>
      </c>
      <c r="F474" t="s">
        <v>350</v>
      </c>
      <c r="G474" t="str">
        <f>VLOOKUP(Table5[[#This Row],[letter pair]], A:B, 2,FALSE)</f>
        <v>הג'ר (נסיך הודי) היג'ר (היה בנדנדה לשניים עם משהו בצד השני) הג'יו (משקה אנרגיה בצבע טורקיז)</v>
      </c>
      <c r="H474">
        <f>IFERROR(VLOOKUP(Table5[[#This Row],[letter pair]],M:O,3,FALSE),0)</f>
        <v>1.2112201132016044E-3</v>
      </c>
      <c r="I474">
        <f>IFERROR(VLOOKUP(Table5[[#This Row],[letter pair]],R:T,3,FALSE),0)</f>
        <v>1.3669719186791532E-3</v>
      </c>
      <c r="J474">
        <f>MAX(Table5[[#This Row],[EDGES]],Table5[[#This Row],[CORNER]])</f>
        <v>1.3669719186791532E-3</v>
      </c>
      <c r="M474" s="2"/>
      <c r="N474" s="2"/>
      <c r="O474" s="2" t="e">
        <f>[1]!Table3[[#This Row],[TIMES]]/$P$1</f>
        <v>#REF!</v>
      </c>
      <c r="T474" t="e">
        <f>[1]!Table2[[#This Row],[TIMES]]/$U$1</f>
        <v>#REF!</v>
      </c>
    </row>
    <row r="475" spans="1:20" x14ac:dyDescent="0.45">
      <c r="A475" t="s">
        <v>722</v>
      </c>
      <c r="B475" t="s">
        <v>1071</v>
      </c>
      <c r="F475" t="s">
        <v>387</v>
      </c>
      <c r="G475" t="str">
        <f>VLOOKUP(Table5[[#This Row],[letter pair]], A:B, 2,FALSE)</f>
        <v>וכחן (רוזן בדיבייט) ויכח ווכמק (רובוט גדול שעשוי מלגו)</v>
      </c>
      <c r="H475">
        <f>IFERROR(VLOOKUP(Table5[[#This Row],[letter pair]],M:O,3,FALSE),0)</f>
        <v>1.3108041760460959E-3</v>
      </c>
      <c r="I475">
        <f>IFERROR(VLOOKUP(Table5[[#This Row],[letter pair]],R:T,3,FALSE),0)</f>
        <v>1.3603920297805771E-3</v>
      </c>
      <c r="J475">
        <f>MAX(Table5[[#This Row],[EDGES]],Table5[[#This Row],[CORNER]])</f>
        <v>1.3603920297805771E-3</v>
      </c>
      <c r="M475" s="2"/>
      <c r="N475" s="2"/>
      <c r="O475" s="2" t="e">
        <f>[1]!Table3[[#This Row],[TIMES]]/$P$1</f>
        <v>#REF!</v>
      </c>
      <c r="T475" t="e">
        <f>[1]!Table2[[#This Row],[TIMES]]/$U$1</f>
        <v>#REF!</v>
      </c>
    </row>
    <row r="476" spans="1:20" x14ac:dyDescent="0.45">
      <c r="A476" t="s">
        <v>543</v>
      </c>
      <c r="B476" t="s">
        <v>1072</v>
      </c>
      <c r="F476" t="s">
        <v>750</v>
      </c>
      <c r="G476" t="str">
        <f>VLOOKUP(Table5[[#This Row],[letter pair]], A:B, 2,FALSE)</f>
        <v>כצ'מו (אדם בלי יד ורגל שהולך עם תוכי על הכתף וירך חזיר ברגל) כצ'ל (הכין מעגל של משהוים וישב בתוכם) כצ'ק (דף נייר מדבר והוא מאוד מפחיד עם עיניים מאש)</v>
      </c>
      <c r="H476">
        <f>IFERROR(VLOOKUP(Table5[[#This Row],[letter pair]],M:O,3,FALSE),0)</f>
        <v>1.3594382532492195E-3</v>
      </c>
      <c r="I476">
        <f>IFERROR(VLOOKUP(Table5[[#This Row],[letter pair]],R:T,3,FALSE),0)</f>
        <v>0</v>
      </c>
      <c r="J476">
        <f>MAX(Table5[[#This Row],[EDGES]],Table5[[#This Row],[CORNER]])</f>
        <v>1.3594382532492195E-3</v>
      </c>
      <c r="M476" s="2"/>
      <c r="N476" s="2"/>
      <c r="O476" s="2" t="e">
        <f>[1]!Table3[[#This Row],[TIMES]]/$P$1</f>
        <v>#REF!</v>
      </c>
      <c r="T476" t="e">
        <f>[1]!Table2[[#This Row],[TIMES]]/$U$1</f>
        <v>#REF!</v>
      </c>
    </row>
    <row r="477" spans="1:20" x14ac:dyDescent="0.45">
      <c r="A477" t="s">
        <v>423</v>
      </c>
      <c r="B477" t="s">
        <v>1073</v>
      </c>
      <c r="F477" t="s">
        <v>589</v>
      </c>
      <c r="G477" t="str">
        <f>VLOOKUP(Table5[[#This Row],[letter pair]], A:B, 2,FALSE)</f>
        <v>טחיו (טוחן) טחן טחינה</v>
      </c>
      <c r="H477">
        <f>IFERROR(VLOOKUP(Table5[[#This Row],[letter pair]],M:O,3,FALSE),0)</f>
        <v>1.3571223448109754E-3</v>
      </c>
      <c r="I477">
        <f>IFERROR(VLOOKUP(Table5[[#This Row],[letter pair]],R:T,3,FALSE),0)</f>
        <v>0</v>
      </c>
      <c r="J477">
        <f>MAX(Table5[[#This Row],[EDGES]],Table5[[#This Row],[CORNER]])</f>
        <v>1.3571223448109754E-3</v>
      </c>
      <c r="M477" s="2"/>
      <c r="N477" s="2"/>
      <c r="O477" s="2" t="e">
        <f>[1]!Table3[[#This Row],[TIMES]]/$P$1</f>
        <v>#REF!</v>
      </c>
      <c r="T477" t="e">
        <f>[1]!Table2[[#This Row],[TIMES]]/$U$1</f>
        <v>#REF!</v>
      </c>
    </row>
    <row r="478" spans="1:20" x14ac:dyDescent="0.45">
      <c r="A478" t="s">
        <v>65</v>
      </c>
      <c r="B478" t="s">
        <v>1074</v>
      </c>
      <c r="F478" t="s">
        <v>621</v>
      </c>
      <c r="G478" t="str">
        <f>VLOOKUP(Table5[[#This Row],[letter pair]], A:B, 2,FALSE)</f>
        <v>טרי טרף טרה</v>
      </c>
      <c r="H478">
        <f>IFERROR(VLOOKUP(Table5[[#This Row],[letter pair]],M:O,3,FALSE),0)</f>
        <v>1.3571223448109754E-3</v>
      </c>
      <c r="I478">
        <f>IFERROR(VLOOKUP(Table5[[#This Row],[letter pair]],R:T,3,FALSE),0)</f>
        <v>0</v>
      </c>
      <c r="J478">
        <f>MAX(Table5[[#This Row],[EDGES]],Table5[[#This Row],[CORNER]])</f>
        <v>1.3571223448109754E-3</v>
      </c>
      <c r="M478" s="2"/>
      <c r="N478" s="2"/>
      <c r="O478" s="2" t="e">
        <f>[1]!Table3[[#This Row],[TIMES]]/$P$1</f>
        <v>#REF!</v>
      </c>
      <c r="T478" t="e">
        <f>[1]!Table2[[#This Row],[TIMES]]/$U$1</f>
        <v>#REF!</v>
      </c>
    </row>
    <row r="479" spans="1:20" x14ac:dyDescent="0.45">
      <c r="A479" t="s">
        <v>649</v>
      </c>
      <c r="B479" t="s">
        <v>1075</v>
      </c>
      <c r="F479" t="s">
        <v>303</v>
      </c>
      <c r="G479" t="str">
        <f>VLOOKUP(Table5[[#This Row],[letter pair]], A:B, 2,FALSE)</f>
        <v>היחא (תימנייה סירים) החביא היחטה (תה עם צמחים)</v>
      </c>
      <c r="H479">
        <f>IFERROR(VLOOKUP(Table5[[#This Row],[letter pair]],M:O,3,FALSE),0)</f>
        <v>1.3524905279344876E-3</v>
      </c>
      <c r="I479">
        <f>IFERROR(VLOOKUP(Table5[[#This Row],[letter pair]],R:T,3,FALSE),0)</f>
        <v>1.2814333629976658E-3</v>
      </c>
      <c r="J479">
        <f>MAX(Table5[[#This Row],[EDGES]],Table5[[#This Row],[CORNER]])</f>
        <v>1.3524905279344876E-3</v>
      </c>
      <c r="M479" s="2"/>
      <c r="N479" s="2"/>
      <c r="O479" s="2" t="e">
        <f>[1]!Table3[[#This Row],[TIMES]]/$P$1</f>
        <v>#REF!</v>
      </c>
      <c r="T479" t="e">
        <f>[1]!Table2[[#This Row],[TIMES]]/$U$1</f>
        <v>#REF!</v>
      </c>
    </row>
    <row r="480" spans="1:20" x14ac:dyDescent="0.45">
      <c r="A480" t="s">
        <v>1076</v>
      </c>
      <c r="B480" t="s">
        <v>1077</v>
      </c>
      <c r="F480" t="s">
        <v>606</v>
      </c>
      <c r="G480" t="str">
        <f>VLOOKUP(Table5[[#This Row],[letter pair]], A:B, 2,FALSE)</f>
        <v>טסי טס טסלה</v>
      </c>
      <c r="H480">
        <f>IFERROR(VLOOKUP(Table5[[#This Row],[letter pair]],M:O,3,FALSE),0)</f>
        <v>1.3524905279344876E-3</v>
      </c>
      <c r="I480">
        <f>IFERROR(VLOOKUP(Table5[[#This Row],[letter pair]],R:T,3,FALSE),0)</f>
        <v>0</v>
      </c>
      <c r="J480">
        <f>MAX(Table5[[#This Row],[EDGES]],Table5[[#This Row],[CORNER]])</f>
        <v>1.3524905279344876E-3</v>
      </c>
      <c r="M480" s="2"/>
      <c r="N480" s="2"/>
      <c r="O480" s="2" t="e">
        <f>[1]!Table3[[#This Row],[TIMES]]/$P$1</f>
        <v>#REF!</v>
      </c>
      <c r="T480" t="e">
        <f>[1]!Table2[[#This Row],[TIMES]]/$U$1</f>
        <v>#REF!</v>
      </c>
    </row>
    <row r="481" spans="1:20" x14ac:dyDescent="0.45">
      <c r="A481" t="s">
        <v>1078</v>
      </c>
      <c r="B481" t="s">
        <v>1079</v>
      </c>
      <c r="F481" t="s">
        <v>625</v>
      </c>
      <c r="G481" t="str">
        <f>VLOOKUP(Table5[[#This Row],[letter pair]], A:B, 2,FALSE)</f>
        <v>טישמן טשטש טישו</v>
      </c>
      <c r="H481">
        <f>IFERROR(VLOOKUP(Table5[[#This Row],[letter pair]],M:O,3,FALSE),0)</f>
        <v>1.3455428026197557E-3</v>
      </c>
      <c r="I481">
        <f>IFERROR(VLOOKUP(Table5[[#This Row],[letter pair]],R:T,3,FALSE),0)</f>
        <v>0</v>
      </c>
      <c r="J481">
        <f>MAX(Table5[[#This Row],[EDGES]],Table5[[#This Row],[CORNER]])</f>
        <v>1.3455428026197557E-3</v>
      </c>
      <c r="M481" s="2"/>
      <c r="N481" s="2"/>
      <c r="O481" s="2" t="e">
        <f>[1]!Table3[[#This Row],[TIMES]]/$P$1</f>
        <v>#REF!</v>
      </c>
      <c r="T481" t="e">
        <f>[1]!Table2[[#This Row],[TIMES]]/$U$1</f>
        <v>#REF!</v>
      </c>
    </row>
    <row r="482" spans="1:20" x14ac:dyDescent="0.45">
      <c r="A482" t="s">
        <v>161</v>
      </c>
      <c r="B482" t="s">
        <v>1080</v>
      </c>
      <c r="F482" t="s">
        <v>299</v>
      </c>
      <c r="G482" t="str">
        <f>VLOOKUP(Table5[[#This Row],[letter pair]], A:B, 2,FALSE)</f>
        <v>הוק קפטן הווריד הווארד</v>
      </c>
      <c r="H482">
        <f>IFERROR(VLOOKUP(Table5[[#This Row],[letter pair]],M:O,3,FALSE),0)</f>
        <v>1.2251155638310684E-3</v>
      </c>
      <c r="I482">
        <f>IFERROR(VLOOKUP(Table5[[#This Row],[letter pair]],R:T,3,FALSE),0)</f>
        <v>1.3340724741862733E-3</v>
      </c>
      <c r="J482">
        <f>MAX(Table5[[#This Row],[EDGES]],Table5[[#This Row],[CORNER]])</f>
        <v>1.3340724741862733E-3</v>
      </c>
      <c r="M482" s="2"/>
      <c r="N482" s="2"/>
      <c r="O482" s="2" t="e">
        <f>[1]!Table3[[#This Row],[TIMES]]/$P$1</f>
        <v>#REF!</v>
      </c>
      <c r="T482" t="e">
        <f>[1]!Table2[[#This Row],[TIMES]]/$U$1</f>
        <v>#REF!</v>
      </c>
    </row>
    <row r="483" spans="1:20" x14ac:dyDescent="0.45">
      <c r="A483" t="s">
        <v>82</v>
      </c>
      <c r="B483" t="s">
        <v>1081</v>
      </c>
      <c r="F483" t="s">
        <v>629</v>
      </c>
      <c r="G483" t="str">
        <f>VLOOKUP(Table5[[#This Row],[letter pair]], A:B, 2,FALSE)</f>
        <v>טיתוף טיתל טתריס</v>
      </c>
      <c r="H483">
        <f>IFERROR(VLOOKUP(Table5[[#This Row],[letter pair]],M:O,3,FALSE),0)</f>
        <v>1.3293314435520477E-3</v>
      </c>
      <c r="I483">
        <f>IFERROR(VLOOKUP(Table5[[#This Row],[letter pair]],R:T,3,FALSE),0)</f>
        <v>0</v>
      </c>
      <c r="J483">
        <f>MAX(Table5[[#This Row],[EDGES]],Table5[[#This Row],[CORNER]])</f>
        <v>1.3293314435520477E-3</v>
      </c>
      <c r="M483" s="2"/>
      <c r="N483" s="2"/>
      <c r="O483" s="2" t="e">
        <f>[1]!Table3[[#This Row],[TIMES]]/$P$1</f>
        <v>#REF!</v>
      </c>
      <c r="T483" t="e">
        <f>[1]!Table2[[#This Row],[TIMES]]/$U$1</f>
        <v>#REF!</v>
      </c>
    </row>
    <row r="484" spans="1:20" x14ac:dyDescent="0.45">
      <c r="A484" t="s">
        <v>1082</v>
      </c>
      <c r="B484" t="s">
        <v>1083</v>
      </c>
      <c r="F484" t="s">
        <v>980</v>
      </c>
      <c r="G484" t="str">
        <f>VLOOKUP(Table5[[#This Row],[letter pair]], A:B, 2,FALSE)</f>
        <v>פוך פכר פך</v>
      </c>
      <c r="H484">
        <f>IFERROR(VLOOKUP(Table5[[#This Row],[letter pair]],M:O,3,FALSE),0)</f>
        <v>9.2867928373583817E-4</v>
      </c>
      <c r="I484">
        <f>IFERROR(VLOOKUP(Table5[[#This Row],[letter pair]],R:T,3,FALSE),0)</f>
        <v>1.3274925852876974E-3</v>
      </c>
      <c r="J484">
        <f>MAX(Table5[[#This Row],[EDGES]],Table5[[#This Row],[CORNER]])</f>
        <v>1.3274925852876974E-3</v>
      </c>
      <c r="M484" s="2"/>
      <c r="N484" s="2"/>
      <c r="O484" s="2" t="e">
        <f>[1]!Table3[[#This Row],[TIMES]]/$P$1</f>
        <v>#REF!</v>
      </c>
      <c r="T484" t="e">
        <f>[1]!Table2[[#This Row],[TIMES]]/$U$1</f>
        <v>#REF!</v>
      </c>
    </row>
    <row r="485" spans="1:20" x14ac:dyDescent="0.45">
      <c r="A485" t="s">
        <v>245</v>
      </c>
      <c r="B485" t="s">
        <v>1084</v>
      </c>
      <c r="F485" t="s">
        <v>847</v>
      </c>
      <c r="G485" t="str">
        <f>VLOOKUP(Table5[[#This Row],[letter pair]], A:B, 2,FALSE)</f>
        <v>מתן מתח מתאם</v>
      </c>
      <c r="H485">
        <f>IFERROR(VLOOKUP(Table5[[#This Row],[letter pair]],M:O,3,FALSE),0)</f>
        <v>0</v>
      </c>
      <c r="I485">
        <f>IFERROR(VLOOKUP(Table5[[#This Row],[letter pair]],R:T,3,FALSE),0)</f>
        <v>1.3258476130630535E-3</v>
      </c>
      <c r="J485">
        <f>MAX(Table5[[#This Row],[EDGES]],Table5[[#This Row],[CORNER]])</f>
        <v>1.3258476130630535E-3</v>
      </c>
      <c r="M485" s="2"/>
      <c r="N485" s="2"/>
      <c r="O485" s="2" t="e">
        <f>[1]!Table3[[#This Row],[TIMES]]/$P$1</f>
        <v>#REF!</v>
      </c>
      <c r="T485" t="e">
        <f>[1]!Table2[[#This Row],[TIMES]]/$U$1</f>
        <v>#REF!</v>
      </c>
    </row>
    <row r="486" spans="1:20" x14ac:dyDescent="0.45">
      <c r="A486" t="s">
        <v>647</v>
      </c>
      <c r="B486" t="s">
        <v>1085</v>
      </c>
      <c r="F486" t="s">
        <v>334</v>
      </c>
      <c r="G486" t="str">
        <f>VLOOKUP(Table5[[#This Row],[letter pair]], A:B, 2,FALSE)</f>
        <v>הקר הקיף הוקי</v>
      </c>
      <c r="H486">
        <f>IFERROR(VLOOKUP(Table5[[#This Row],[letter pair]],M:O,3,FALSE),0)</f>
        <v>1.1741655781897008E-3</v>
      </c>
      <c r="I486">
        <f>IFERROR(VLOOKUP(Table5[[#This Row],[letter pair]],R:T,3,FALSE),0)</f>
        <v>1.3225576686137655E-3</v>
      </c>
      <c r="J486">
        <f>MAX(Table5[[#This Row],[EDGES]],Table5[[#This Row],[CORNER]])</f>
        <v>1.3225576686137655E-3</v>
      </c>
      <c r="M486" s="2"/>
      <c r="N486" s="2"/>
      <c r="O486" s="2" t="e">
        <f>[1]!Table3[[#This Row],[TIMES]]/$P$1</f>
        <v>#REF!</v>
      </c>
      <c r="T486" t="e">
        <f>[1]!Table2[[#This Row],[TIMES]]/$U$1</f>
        <v>#REF!</v>
      </c>
    </row>
    <row r="487" spans="1:20" x14ac:dyDescent="0.45">
      <c r="A487" t="s">
        <v>510</v>
      </c>
      <c r="B487" t="s">
        <v>1086</v>
      </c>
      <c r="F487" t="s">
        <v>636</v>
      </c>
      <c r="G487" t="str">
        <f>VLOOKUP(Table5[[#This Row],[letter pair]], A:B, 2,FALSE)</f>
        <v>טאג' גיבסון טיג'ם טאג'</v>
      </c>
      <c r="H487">
        <f>IFERROR(VLOOKUP(Table5[[#This Row],[letter pair]],M:O,3,FALSE),0)</f>
        <v>1.3131200844843397E-3</v>
      </c>
      <c r="I487">
        <f>IFERROR(VLOOKUP(Table5[[#This Row],[letter pair]],R:T,3,FALSE),0)</f>
        <v>0</v>
      </c>
      <c r="J487">
        <f>MAX(Table5[[#This Row],[EDGES]],Table5[[#This Row],[CORNER]])</f>
        <v>1.3131200844843397E-3</v>
      </c>
      <c r="M487" s="2"/>
      <c r="N487" s="2"/>
      <c r="O487" s="2" t="e">
        <f>[1]!Table3[[#This Row],[TIMES]]/$P$1</f>
        <v>#REF!</v>
      </c>
      <c r="T487" t="e">
        <f>[1]!Table2[[#This Row],[TIMES]]/$U$1</f>
        <v>#REF!</v>
      </c>
    </row>
    <row r="488" spans="1:20" x14ac:dyDescent="0.45">
      <c r="A488" t="s">
        <v>785</v>
      </c>
      <c r="B488" t="s">
        <v>1087</v>
      </c>
      <c r="F488" t="s">
        <v>997</v>
      </c>
      <c r="G488" t="str">
        <f>VLOOKUP(Table5[[#This Row],[letter pair]], A:B, 2,FALSE)</f>
        <v>פייג' פיג'ר פג'ו</v>
      </c>
      <c r="H488">
        <f>IFERROR(VLOOKUP(Table5[[#This Row],[letter pair]],M:O,3,FALSE),0)</f>
        <v>9.842610862536938E-4</v>
      </c>
      <c r="I488">
        <f>IFERROR(VLOOKUP(Table5[[#This Row],[letter pair]],R:T,3,FALSE),0)</f>
        <v>1.3044629741426816E-3</v>
      </c>
      <c r="J488">
        <f>MAX(Table5[[#This Row],[EDGES]],Table5[[#This Row],[CORNER]])</f>
        <v>1.3044629741426816E-3</v>
      </c>
      <c r="M488" s="2"/>
      <c r="N488" s="2"/>
      <c r="O488" s="2" t="e">
        <f>[1]!Table3[[#This Row],[TIMES]]/$P$1</f>
        <v>#REF!</v>
      </c>
      <c r="T488" t="e">
        <f>[1]!Table2[[#This Row],[TIMES]]/$U$1</f>
        <v>#REF!</v>
      </c>
    </row>
    <row r="489" spans="1:20" x14ac:dyDescent="0.45">
      <c r="A489" t="s">
        <v>698</v>
      </c>
      <c r="B489" t="s">
        <v>1088</v>
      </c>
      <c r="F489" t="s">
        <v>595</v>
      </c>
      <c r="G489" t="str">
        <f>VLOOKUP(Table5[[#This Row],[letter pair]], A:B, 2,FALSE)</f>
        <v>טיכו טיכן (הפך לטכני) טכניון</v>
      </c>
      <c r="H489">
        <f>IFERROR(VLOOKUP(Table5[[#This Row],[letter pair]],M:O,3,FALSE),0)</f>
        <v>1.296908725416632E-3</v>
      </c>
      <c r="I489">
        <f>IFERROR(VLOOKUP(Table5[[#This Row],[letter pair]],R:T,3,FALSE),0)</f>
        <v>0</v>
      </c>
      <c r="J489">
        <f>MAX(Table5[[#This Row],[EDGES]],Table5[[#This Row],[CORNER]])</f>
        <v>1.296908725416632E-3</v>
      </c>
      <c r="M489" s="2"/>
      <c r="N489" s="2"/>
      <c r="O489" s="2" t="e">
        <f>[1]!Table3[[#This Row],[TIMES]]/$P$1</f>
        <v>#REF!</v>
      </c>
      <c r="T489" t="e">
        <f>[1]!Table2[[#This Row],[TIMES]]/$U$1</f>
        <v>#REF!</v>
      </c>
    </row>
    <row r="490" spans="1:20" x14ac:dyDescent="0.45">
      <c r="A490" t="s">
        <v>798</v>
      </c>
      <c r="B490" t="s">
        <v>1089</v>
      </c>
      <c r="F490" t="s">
        <v>632</v>
      </c>
      <c r="G490" t="str">
        <f>VLOOKUP(Table5[[#This Row],[letter pair]], A:B, 2,FALSE)</f>
        <v>טיצ'ו (לוחם שוורים ספרדי) טיצ'ס ( פיזר פרמז'ן ) טאצ'ה (מפת שולחן אדומה)</v>
      </c>
      <c r="H490">
        <f>IFERROR(VLOOKUP(Table5[[#This Row],[letter pair]],M:O,3,FALSE),0)</f>
        <v>1.2945928169783879E-3</v>
      </c>
      <c r="I490">
        <f>IFERROR(VLOOKUP(Table5[[#This Row],[letter pair]],R:T,3,FALSE),0)</f>
        <v>0</v>
      </c>
      <c r="J490">
        <f>MAX(Table5[[#This Row],[EDGES]],Table5[[#This Row],[CORNER]])</f>
        <v>1.2945928169783879E-3</v>
      </c>
      <c r="M490" s="2"/>
      <c r="N490" s="2"/>
      <c r="O490" s="2" t="e">
        <f>[1]!Table3[[#This Row],[TIMES]]/$P$1</f>
        <v>#REF!</v>
      </c>
      <c r="T490" t="e">
        <f>[1]!Table2[[#This Row],[TIMES]]/$U$1</f>
        <v>#REF!</v>
      </c>
    </row>
    <row r="491" spans="1:20" x14ac:dyDescent="0.45">
      <c r="A491" t="s">
        <v>373</v>
      </c>
      <c r="B491" t="s">
        <v>1090</v>
      </c>
      <c r="F491" t="s">
        <v>585</v>
      </c>
      <c r="G491" t="str">
        <f>VLOOKUP(Table5[[#This Row],[letter pair]], A:B, 2,FALSE)</f>
        <v>טז טיזר טזקא</v>
      </c>
      <c r="H491">
        <f>IFERROR(VLOOKUP(Table5[[#This Row],[letter pair]],M:O,3,FALSE),0)</f>
        <v>1.2899610001018999E-3</v>
      </c>
      <c r="I491">
        <f>IFERROR(VLOOKUP(Table5[[#This Row],[letter pair]],R:T,3,FALSE),0)</f>
        <v>0</v>
      </c>
      <c r="J491">
        <f>MAX(Table5[[#This Row],[EDGES]],Table5[[#This Row],[CORNER]])</f>
        <v>1.2899610001018999E-3</v>
      </c>
      <c r="M491" s="2"/>
      <c r="N491" s="2"/>
      <c r="O491" s="2" t="e">
        <f>[1]!Table3[[#This Row],[TIMES]]/$P$1</f>
        <v>#REF!</v>
      </c>
      <c r="T491" t="e">
        <f>[1]!Table2[[#This Row],[TIMES]]/$U$1</f>
        <v>#REF!</v>
      </c>
    </row>
    <row r="492" spans="1:20" x14ac:dyDescent="0.45">
      <c r="A492" t="s">
        <v>812</v>
      </c>
      <c r="B492" t="s">
        <v>1091</v>
      </c>
      <c r="F492" t="s">
        <v>973</v>
      </c>
      <c r="G492" t="str">
        <f>VLOOKUP(Table5[[#This Row],[letter pair]], A:B, 2,FALSE)</f>
        <v>פקיו פיקק פקק</v>
      </c>
      <c r="H492">
        <f>IFERROR(VLOOKUP(Table5[[#This Row],[letter pair]],M:O,3,FALSE),0)</f>
        <v>9.1015201622988637E-4</v>
      </c>
      <c r="I492">
        <f>IFERROR(VLOOKUP(Table5[[#This Row],[letter pair]],R:T,3,FALSE),0)</f>
        <v>1.2764984463237339E-3</v>
      </c>
      <c r="J492">
        <f>MAX(Table5[[#This Row],[EDGES]],Table5[[#This Row],[CORNER]])</f>
        <v>1.2764984463237339E-3</v>
      </c>
      <c r="M492" s="2"/>
      <c r="N492" s="2"/>
      <c r="O492" s="2" t="e">
        <f>[1]!Table3[[#This Row],[TIMES]]/$P$1</f>
        <v>#REF!</v>
      </c>
      <c r="T492" t="e">
        <f>[1]!Table2[[#This Row],[TIMES]]/$U$1</f>
        <v>#REF!</v>
      </c>
    </row>
    <row r="493" spans="1:20" x14ac:dyDescent="0.45">
      <c r="A493" t="s">
        <v>517</v>
      </c>
      <c r="B493" t="s">
        <v>1092</v>
      </c>
      <c r="F493" t="s">
        <v>843</v>
      </c>
      <c r="G493" t="str">
        <f>VLOOKUP(Table5[[#This Row],[letter pair]], A:B, 2,FALSE)</f>
        <v>מרוה מירק מראה</v>
      </c>
      <c r="H493">
        <f>IFERROR(VLOOKUP(Table5[[#This Row],[letter pair]],M:O,3,FALSE),0)</f>
        <v>0</v>
      </c>
      <c r="I493">
        <f>IFERROR(VLOOKUP(Table5[[#This Row],[letter pair]],R:T,3,FALSE),0)</f>
        <v>1.2748534740990899E-3</v>
      </c>
      <c r="J493">
        <f>MAX(Table5[[#This Row],[EDGES]],Table5[[#This Row],[CORNER]])</f>
        <v>1.2748534740990899E-3</v>
      </c>
      <c r="M493" s="2"/>
      <c r="N493" s="2"/>
      <c r="O493" s="2" t="e">
        <f>[1]!Table3[[#This Row],[TIMES]]/$P$1</f>
        <v>#REF!</v>
      </c>
      <c r="T493" t="e">
        <f>[1]!Table2[[#This Row],[TIMES]]/$U$1</f>
        <v>#REF!</v>
      </c>
    </row>
    <row r="494" spans="1:20" x14ac:dyDescent="0.45">
      <c r="A494" t="s">
        <v>501</v>
      </c>
      <c r="B494" t="s">
        <v>1093</v>
      </c>
      <c r="F494" t="s">
        <v>347</v>
      </c>
      <c r="G494" t="str">
        <f>VLOOKUP(Table5[[#This Row],[letter pair]], A:B, 2,FALSE)</f>
        <v>היצ'קוק היצ'ל (עשה פן למשהו) הצ'מה (קלף של מלחמת הכוכבים)</v>
      </c>
      <c r="H494">
        <f>IFERROR(VLOOKUP(Table5[[#This Row],[letter pair]],M:O,3,FALSE),0)</f>
        <v>1.1023724166041372E-3</v>
      </c>
      <c r="I494">
        <f>IFERROR(VLOOKUP(Table5[[#This Row],[letter pair]],R:T,3,FALSE),0)</f>
        <v>1.2386640851569221E-3</v>
      </c>
      <c r="J494">
        <f>MAX(Table5[[#This Row],[EDGES]],Table5[[#This Row],[CORNER]])</f>
        <v>1.2386640851569221E-3</v>
      </c>
      <c r="M494" s="2"/>
      <c r="N494" s="2"/>
      <c r="O494" s="2" t="e">
        <f>[1]!Table3[[#This Row],[TIMES]]/$P$1</f>
        <v>#REF!</v>
      </c>
      <c r="T494" t="e">
        <f>[1]!Table2[[#This Row],[TIMES]]/$U$1</f>
        <v>#REF!</v>
      </c>
    </row>
    <row r="495" spans="1:20" x14ac:dyDescent="0.45">
      <c r="A495" t="s">
        <v>613</v>
      </c>
      <c r="B495" t="s">
        <v>1094</v>
      </c>
      <c r="F495" t="s">
        <v>986</v>
      </c>
      <c r="G495" t="str">
        <f>VLOOKUP(Table5[[#This Row],[letter pair]], A:B, 2,FALSE)</f>
        <v>פסיה פספס פסנתר</v>
      </c>
      <c r="H495">
        <f>IFERROR(VLOOKUP(Table5[[#This Row],[letter pair]],M:O,3,FALSE),0)</f>
        <v>9.5415427655652207E-4</v>
      </c>
      <c r="I495">
        <f>IFERROR(VLOOKUP(Table5[[#This Row],[letter pair]],R:T,3,FALSE),0)</f>
        <v>1.2287942518090583E-3</v>
      </c>
      <c r="J495">
        <f>MAX(Table5[[#This Row],[EDGES]],Table5[[#This Row],[CORNER]])</f>
        <v>1.2287942518090583E-3</v>
      </c>
      <c r="M495" s="2"/>
      <c r="N495" s="2"/>
      <c r="O495" s="2" t="e">
        <f>[1]!Table3[[#This Row],[TIMES]]/$P$1</f>
        <v>#REF!</v>
      </c>
      <c r="T495" t="e">
        <f>[1]!Table2[[#This Row],[TIMES]]/$U$1</f>
        <v>#REF!</v>
      </c>
    </row>
    <row r="496" spans="1:20" x14ac:dyDescent="0.45">
      <c r="A496" t="s">
        <v>871</v>
      </c>
      <c r="B496" t="s">
        <v>1095</v>
      </c>
      <c r="F496" t="s">
        <v>956</v>
      </c>
      <c r="G496" t="str">
        <f>VLOOKUP(Table5[[#This Row],[letter pair]], A:B, 2,FALSE)</f>
        <v>צטיה (מבוגרת שיש לה סינר וסירים) ציטט צטלה</v>
      </c>
      <c r="H496">
        <f>IFERROR(VLOOKUP(Table5[[#This Row],[letter pair]],M:O,3,FALSE),0)</f>
        <v>1.2251155638310684E-3</v>
      </c>
      <c r="I496">
        <f>IFERROR(VLOOKUP(Table5[[#This Row],[letter pair]],R:T,3,FALSE),0)</f>
        <v>0</v>
      </c>
      <c r="J496">
        <f>MAX(Table5[[#This Row],[EDGES]],Table5[[#This Row],[CORNER]])</f>
        <v>1.2251155638310684E-3</v>
      </c>
      <c r="M496" s="2"/>
      <c r="N496" s="2"/>
      <c r="O496" s="2" t="e">
        <f>[1]!Table3[[#This Row],[TIMES]]/$P$1</f>
        <v>#REF!</v>
      </c>
      <c r="T496" t="e">
        <f>[1]!Table2[[#This Row],[TIMES]]/$U$1</f>
        <v>#REF!</v>
      </c>
    </row>
    <row r="497" spans="1:20" x14ac:dyDescent="0.45">
      <c r="A497" t="s">
        <v>469</v>
      </c>
      <c r="B497" t="s">
        <v>1096</v>
      </c>
      <c r="F497" t="s">
        <v>969</v>
      </c>
      <c r="G497" t="str">
        <f>VLOOKUP(Table5[[#This Row],[letter pair]], A:B, 2,FALSE)</f>
        <v>פהימה פיהק פה</v>
      </c>
      <c r="H497">
        <f>IFERROR(VLOOKUP(Table5[[#This Row],[letter pair]],M:O,3,FALSE),0)</f>
        <v>9.1246792466813029E-4</v>
      </c>
      <c r="I497">
        <f>IFERROR(VLOOKUP(Table5[[#This Row],[letter pair]],R:T,3,FALSE),0)</f>
        <v>1.2189244184611942E-3</v>
      </c>
      <c r="J497">
        <f>MAX(Table5[[#This Row],[EDGES]],Table5[[#This Row],[CORNER]])</f>
        <v>1.2189244184611942E-3</v>
      </c>
      <c r="M497" s="2"/>
      <c r="N497" s="2"/>
      <c r="O497" s="2" t="e">
        <f>[1]!Table3[[#This Row],[TIMES]]/$P$1</f>
        <v>#REF!</v>
      </c>
      <c r="T497" t="e">
        <f>[1]!Table2[[#This Row],[TIMES]]/$U$1</f>
        <v>#REF!</v>
      </c>
    </row>
    <row r="498" spans="1:20" x14ac:dyDescent="0.45">
      <c r="A498" t="s">
        <v>439</v>
      </c>
      <c r="B498" t="s">
        <v>1097</v>
      </c>
      <c r="F498" t="s">
        <v>953</v>
      </c>
      <c r="G498" t="str">
        <f>VLOOKUP(Table5[[#This Row],[letter pair]], A:B, 2,FALSE)</f>
        <v>פאחר פיחלץ פח</v>
      </c>
      <c r="H498">
        <f>IFERROR(VLOOKUP(Table5[[#This Row],[letter pair]],M:O,3,FALSE),0)</f>
        <v>1.1764814866279446E-3</v>
      </c>
      <c r="I498">
        <f>IFERROR(VLOOKUP(Table5[[#This Row],[letter pair]],R:T,3,FALSE),0)</f>
        <v>1.2041196684393985E-3</v>
      </c>
      <c r="J498">
        <f>MAX(Table5[[#This Row],[EDGES]],Table5[[#This Row],[CORNER]])</f>
        <v>1.2041196684393985E-3</v>
      </c>
      <c r="M498" s="2"/>
      <c r="N498" s="2"/>
      <c r="O498" s="2" t="e">
        <f>[1]!Table3[[#This Row],[TIMES]]/$P$1</f>
        <v>#REF!</v>
      </c>
      <c r="T498" t="e">
        <f>[1]!Table2[[#This Row],[TIMES]]/$U$1</f>
        <v>#REF!</v>
      </c>
    </row>
    <row r="499" spans="1:20" x14ac:dyDescent="0.45">
      <c r="A499" t="s">
        <v>724</v>
      </c>
      <c r="B499" t="s">
        <v>1098</v>
      </c>
      <c r="F499" t="s">
        <v>974</v>
      </c>
      <c r="G499" t="str">
        <f>VLOOKUP(Table5[[#This Row],[letter pair]], A:B, 2,FALSE)</f>
        <v>פז פיזר פוזמק</v>
      </c>
      <c r="H499">
        <f>IFERROR(VLOOKUP(Table5[[#This Row],[letter pair]],M:O,3,FALSE),0)</f>
        <v>9.0552019935339842E-4</v>
      </c>
      <c r="I499">
        <f>IFERROR(VLOOKUP(Table5[[#This Row],[letter pair]],R:T,3,FALSE),0)</f>
        <v>1.1810900572943827E-3</v>
      </c>
      <c r="J499">
        <f>MAX(Table5[[#This Row],[EDGES]],Table5[[#This Row],[CORNER]])</f>
        <v>1.1810900572943827E-3</v>
      </c>
      <c r="M499" s="2"/>
      <c r="N499" s="2"/>
      <c r="O499" s="2" t="e">
        <f>[1]!Table3[[#This Row],[TIMES]]/$P$1</f>
        <v>#REF!</v>
      </c>
      <c r="T499" t="e">
        <f>[1]!Table2[[#This Row],[TIMES]]/$U$1</f>
        <v>#REF!</v>
      </c>
    </row>
    <row r="500" spans="1:20" x14ac:dyDescent="0.45">
      <c r="A500" t="s">
        <v>774</v>
      </c>
      <c r="B500" t="s">
        <v>1099</v>
      </c>
      <c r="F500" t="s">
        <v>306</v>
      </c>
      <c r="G500" t="str">
        <f>VLOOKUP(Table5[[#This Row],[letter pair]], A:B, 2,FALSE)</f>
        <v>הטי למאר הטביע האט</v>
      </c>
      <c r="H500">
        <f>IFERROR(VLOOKUP(Table5[[#This Row],[letter pair]],M:O,3,FALSE),0)</f>
        <v>1.1764814866279446E-3</v>
      </c>
      <c r="I500">
        <f>IFERROR(VLOOKUP(Table5[[#This Row],[letter pair]],R:T,3,FALSE),0)</f>
        <v>0</v>
      </c>
      <c r="J500">
        <f>MAX(Table5[[#This Row],[EDGES]],Table5[[#This Row],[CORNER]])</f>
        <v>1.1764814866279446E-3</v>
      </c>
      <c r="M500" s="2"/>
      <c r="N500" s="2"/>
      <c r="O500" s="2" t="e">
        <f>[1]!Table3[[#This Row],[TIMES]]/$P$1</f>
        <v>#REF!</v>
      </c>
      <c r="T500" t="e">
        <f>[1]!Table2[[#This Row],[TIMES]]/$U$1</f>
        <v>#REF!</v>
      </c>
    </row>
    <row r="501" spans="1:20" x14ac:dyDescent="0.45">
      <c r="A501" t="s">
        <v>766</v>
      </c>
      <c r="B501" t="s">
        <v>1100</v>
      </c>
      <c r="F501" t="s">
        <v>984</v>
      </c>
      <c r="G501" t="str">
        <f>VLOOKUP(Table5[[#This Row],[letter pair]], A:B, 2,FALSE)</f>
        <v>פניני פינק פנס</v>
      </c>
      <c r="H501">
        <f>IFERROR(VLOOKUP(Table5[[#This Row],[letter pair]],M:O,3,FALSE),0)</f>
        <v>0</v>
      </c>
      <c r="I501">
        <f>IFERROR(VLOOKUP(Table5[[#This Row],[letter pair]],R:T,3,FALSE),0)</f>
        <v>1.1728651961711626E-3</v>
      </c>
      <c r="J501">
        <f>MAX(Table5[[#This Row],[EDGES]],Table5[[#This Row],[CORNER]])</f>
        <v>1.1728651961711626E-3</v>
      </c>
      <c r="M501" s="2"/>
      <c r="N501" s="2"/>
      <c r="O501" s="2" t="e">
        <f>[1]!Table3[[#This Row],[TIMES]]/$P$1</f>
        <v>#REF!</v>
      </c>
      <c r="T501" t="e">
        <f>[1]!Table2[[#This Row],[TIMES]]/$U$1</f>
        <v>#REF!</v>
      </c>
    </row>
    <row r="502" spans="1:20" x14ac:dyDescent="0.45">
      <c r="A502" t="s">
        <v>406</v>
      </c>
      <c r="B502" t="s">
        <v>1101</v>
      </c>
      <c r="F502" t="s">
        <v>995</v>
      </c>
      <c r="G502" t="str">
        <f>VLOOKUP(Table5[[#This Row],[letter pair]], A:B, 2,FALSE)</f>
        <v>פצ'נגה פיצ'ר (החזיק משהו בשתי ידיים כדוגמן) פצ'ולי (בקבוק)</v>
      </c>
      <c r="H502">
        <f>IFERROR(VLOOKUP(Table5[[#This Row],[letter pair]],M:O,3,FALSE),0)</f>
        <v>9.4025882592705811E-4</v>
      </c>
      <c r="I502">
        <f>IFERROR(VLOOKUP(Table5[[#This Row],[letter pair]],R:T,3,FALSE),0)</f>
        <v>1.1695752517218746E-3</v>
      </c>
      <c r="J502">
        <f>MAX(Table5[[#This Row],[EDGES]],Table5[[#This Row],[CORNER]])</f>
        <v>1.1695752517218746E-3</v>
      </c>
      <c r="M502" s="2"/>
      <c r="N502" s="2"/>
      <c r="O502" s="2" t="e">
        <f>[1]!Table3[[#This Row],[TIMES]]/$P$1</f>
        <v>#REF!</v>
      </c>
      <c r="T502" t="e">
        <f>[1]!Table2[[#This Row],[TIMES]]/$U$1</f>
        <v>#REF!</v>
      </c>
    </row>
    <row r="503" spans="1:20" x14ac:dyDescent="0.45">
      <c r="A503" t="s">
        <v>603</v>
      </c>
      <c r="B503" t="s">
        <v>1102</v>
      </c>
      <c r="F503" t="s">
        <v>971</v>
      </c>
      <c r="G503" t="str">
        <f>VLOOKUP(Table5[[#This Row],[letter pair]], A:B, 2,FALSE)</f>
        <v>פו הדב פיוות פות</v>
      </c>
      <c r="H503">
        <f>IFERROR(VLOOKUP(Table5[[#This Row],[letter pair]],M:O,3,FALSE),0)</f>
        <v>9.4720655124179009E-4</v>
      </c>
      <c r="I503">
        <f>IFERROR(VLOOKUP(Table5[[#This Row],[letter pair]],R:T,3,FALSE),0)</f>
        <v>1.1284509461057749E-3</v>
      </c>
      <c r="J503">
        <f>MAX(Table5[[#This Row],[EDGES]],Table5[[#This Row],[CORNER]])</f>
        <v>1.1284509461057749E-3</v>
      </c>
      <c r="M503" s="2"/>
      <c r="N503" s="2"/>
      <c r="O503" s="2" t="e">
        <f>[1]!Table3[[#This Row],[TIMES]]/$P$1</f>
        <v>#REF!</v>
      </c>
      <c r="T503" t="e">
        <f>[1]!Table2[[#This Row],[TIMES]]/$U$1</f>
        <v>#REF!</v>
      </c>
    </row>
    <row r="504" spans="1:20" x14ac:dyDescent="0.45">
      <c r="A504" t="s">
        <v>1103</v>
      </c>
      <c r="B504" t="s">
        <v>1104</v>
      </c>
      <c r="F504" t="s">
        <v>838</v>
      </c>
      <c r="G504" t="str">
        <f>VLOOKUP(Table5[[#This Row],[letter pair]], A:B, 2,FALSE)</f>
        <v>מיצי מצא מצה</v>
      </c>
      <c r="H504">
        <f>IFERROR(VLOOKUP(Table5[[#This Row],[letter pair]],M:O,3,FALSE),0)</f>
        <v>0</v>
      </c>
      <c r="I504">
        <f>IFERROR(VLOOKUP(Table5[[#This Row],[letter pair]],R:T,3,FALSE),0)</f>
        <v>1.0971964738375392E-3</v>
      </c>
      <c r="J504">
        <f>MAX(Table5[[#This Row],[EDGES]],Table5[[#This Row],[CORNER]])</f>
        <v>1.0971964738375392E-3</v>
      </c>
      <c r="M504" s="2"/>
      <c r="N504" s="2"/>
      <c r="O504" s="2" t="e">
        <f>[1]!Table3[[#This Row],[TIMES]]/$P$1</f>
        <v>#REF!</v>
      </c>
      <c r="T504" t="e">
        <f>[1]!Table2[[#This Row],[TIMES]]/$U$1</f>
        <v>#REF!</v>
      </c>
    </row>
    <row r="505" spans="1:20" x14ac:dyDescent="0.45">
      <c r="A505" t="s">
        <v>1105</v>
      </c>
      <c r="B505" t="s">
        <v>1106</v>
      </c>
      <c r="F505" t="s">
        <v>851</v>
      </c>
      <c r="G505" t="str">
        <f>VLOOKUP(Table5[[#This Row],[letter pair]], A:B, 2,FALSE)</f>
        <v>מג'יק מג'ה מג'הול</v>
      </c>
      <c r="H505">
        <f>IFERROR(VLOOKUP(Table5[[#This Row],[letter pair]],M:O,3,FALSE),0)</f>
        <v>0</v>
      </c>
      <c r="I505">
        <f>IFERROR(VLOOKUP(Table5[[#This Row],[letter pair]],R:T,3,FALSE),0)</f>
        <v>1.0642970293446596E-3</v>
      </c>
      <c r="J505">
        <f>MAX(Table5[[#This Row],[EDGES]],Table5[[#This Row],[CORNER]])</f>
        <v>1.0642970293446596E-3</v>
      </c>
      <c r="M505" s="2"/>
      <c r="N505" s="2"/>
      <c r="O505" s="2" t="e">
        <f>[1]!Table3[[#This Row],[TIMES]]/$P$1</f>
        <v>#REF!</v>
      </c>
      <c r="T505" t="e">
        <f>[1]!Table2[[#This Row],[TIMES]]/$U$1</f>
        <v>#REF!</v>
      </c>
    </row>
    <row r="506" spans="1:20" x14ac:dyDescent="0.45">
      <c r="A506" t="s">
        <v>180</v>
      </c>
      <c r="B506" t="s">
        <v>1107</v>
      </c>
      <c r="F506" t="s">
        <v>829</v>
      </c>
      <c r="G506" t="str">
        <f>VLOOKUP(Table5[[#This Row],[letter pair]], A:B, 2,FALSE)</f>
        <v>מני מינה מנגל</v>
      </c>
      <c r="H506">
        <f>IFERROR(VLOOKUP(Table5[[#This Row],[letter pair]],M:O,3,FALSE),0)</f>
        <v>0</v>
      </c>
      <c r="I506">
        <f>IFERROR(VLOOKUP(Table5[[#This Row],[letter pair]],R:T,3,FALSE),0)</f>
        <v>1.0133028903806958E-3</v>
      </c>
      <c r="J506">
        <f>MAX(Table5[[#This Row],[EDGES]],Table5[[#This Row],[CORNER]])</f>
        <v>1.0133028903806958E-3</v>
      </c>
      <c r="M506" s="2"/>
      <c r="N506" s="2"/>
      <c r="O506" s="2" t="e">
        <f>[1]!Table3[[#This Row],[TIMES]]/$P$1</f>
        <v>#REF!</v>
      </c>
      <c r="T506" t="e">
        <f>[1]!Table2[[#This Row],[TIMES]]/$U$1</f>
        <v>#REF!</v>
      </c>
    </row>
    <row r="507" spans="1:20" x14ac:dyDescent="0.45">
      <c r="A507" t="s">
        <v>55</v>
      </c>
      <c r="B507" t="s">
        <v>1108</v>
      </c>
      <c r="F507" t="s">
        <v>836</v>
      </c>
      <c r="G507" t="str">
        <f>VLOOKUP(Table5[[#This Row],[letter pair]], A:B, 2,FALSE)</f>
        <v>מופי מיפה מפה</v>
      </c>
      <c r="H507">
        <f>IFERROR(VLOOKUP(Table5[[#This Row],[letter pair]],M:O,3,FALSE),0)</f>
        <v>0</v>
      </c>
      <c r="I507">
        <f>IFERROR(VLOOKUP(Table5[[#This Row],[letter pair]],R:T,3,FALSE),0)</f>
        <v>9.9191825146032419E-4</v>
      </c>
      <c r="J507">
        <f>MAX(Table5[[#This Row],[EDGES]],Table5[[#This Row],[CORNER]])</f>
        <v>9.9191825146032419E-4</v>
      </c>
      <c r="M507" s="2"/>
      <c r="N507" s="2"/>
      <c r="O507" s="2" t="e">
        <f>[1]!Table3[[#This Row],[TIMES]]/$P$1</f>
        <v>#REF!</v>
      </c>
      <c r="T507" t="e">
        <f>[1]!Table2[[#This Row],[TIMES]]/$U$1</f>
        <v>#REF!</v>
      </c>
    </row>
    <row r="508" spans="1:20" x14ac:dyDescent="0.45">
      <c r="A508" t="s">
        <v>1109</v>
      </c>
      <c r="B508" t="s">
        <v>1110</v>
      </c>
      <c r="F508" t="s">
        <v>891</v>
      </c>
      <c r="G508" t="str">
        <f>VLOOKUP(Table5[[#This Row],[letter pair]], A:B, 2,FALSE)</f>
        <v>נרקיס נירמל נרגילה</v>
      </c>
      <c r="H508">
        <f>IFERROR(VLOOKUP(Table5[[#This Row],[letter pair]],M:O,3,FALSE),0)</f>
        <v>9.7962926937720596E-4</v>
      </c>
      <c r="I508">
        <f>IFERROR(VLOOKUP(Table5[[#This Row],[letter pair]],R:T,3,FALSE),0)</f>
        <v>0</v>
      </c>
      <c r="J508">
        <f>MAX(Table5[[#This Row],[EDGES]],Table5[[#This Row],[CORNER]])</f>
        <v>9.7962926937720596E-4</v>
      </c>
      <c r="M508" s="2"/>
      <c r="N508" s="2"/>
      <c r="O508" s="2" t="e">
        <f>[1]!Table3[[#This Row],[TIMES]]/$P$1</f>
        <v>#REF!</v>
      </c>
      <c r="T508" t="e">
        <f>[1]!Table2[[#This Row],[TIMES]]/$U$1</f>
        <v>#REF!</v>
      </c>
    </row>
    <row r="509" spans="1:20" x14ac:dyDescent="0.45">
      <c r="A509" t="s">
        <v>237</v>
      </c>
      <c r="B509" t="s">
        <v>1111</v>
      </c>
      <c r="F509" t="s">
        <v>824</v>
      </c>
      <c r="G509" t="str">
        <f>VLOOKUP(Table5[[#This Row],[letter pair]], A:B, 2,FALSE)</f>
        <v>מיכל מכר מכולה</v>
      </c>
      <c r="H509">
        <f>IFERROR(VLOOKUP(Table5[[#This Row],[letter pair]],M:O,3,FALSE),0)</f>
        <v>0</v>
      </c>
      <c r="I509">
        <f>IFERROR(VLOOKUP(Table5[[#This Row],[letter pair]],R:T,3,FALSE),0)</f>
        <v>9.6066377919208829E-4</v>
      </c>
      <c r="J509">
        <f>MAX(Table5[[#This Row],[EDGES]],Table5[[#This Row],[CORNER]])</f>
        <v>9.6066377919208829E-4</v>
      </c>
      <c r="M509" s="2"/>
      <c r="N509" s="2"/>
      <c r="O509" s="2" t="e">
        <f>[1]!Table3[[#This Row],[TIMES]]/$P$1</f>
        <v>#REF!</v>
      </c>
      <c r="T509" t="e">
        <f>[1]!Table2[[#This Row],[TIMES]]/$U$1</f>
        <v>#REF!</v>
      </c>
    </row>
    <row r="510" spans="1:20" x14ac:dyDescent="0.45">
      <c r="A510" t="s">
        <v>667</v>
      </c>
      <c r="B510" t="s">
        <v>1112</v>
      </c>
      <c r="F510" t="s">
        <v>872</v>
      </c>
      <c r="G510" t="str">
        <f>VLOOKUP(Table5[[#This Row],[letter pair]], A:B, 2,FALSE)</f>
        <v>נטע נטש נטיף</v>
      </c>
      <c r="H510">
        <f>IFERROR(VLOOKUP(Table5[[#This Row],[letter pair]],M:O,3,FALSE),0)</f>
        <v>9.5878609343301002E-4</v>
      </c>
      <c r="I510">
        <f>IFERROR(VLOOKUP(Table5[[#This Row],[letter pair]],R:T,3,FALSE),0)</f>
        <v>0</v>
      </c>
      <c r="J510">
        <f>MAX(Table5[[#This Row],[EDGES]],Table5[[#This Row],[CORNER]])</f>
        <v>9.5878609343301002E-4</v>
      </c>
      <c r="M510" s="2"/>
      <c r="N510" s="2"/>
      <c r="O510" s="2" t="e">
        <f>[1]!Table3[[#This Row],[TIMES]]/$P$1</f>
        <v>#REF!</v>
      </c>
      <c r="T510" t="e">
        <f>[1]!Table2[[#This Row],[TIMES]]/$U$1</f>
        <v>#REF!</v>
      </c>
    </row>
    <row r="511" spans="1:20" x14ac:dyDescent="0.45">
      <c r="A511" t="s">
        <v>687</v>
      </c>
      <c r="B511" t="s">
        <v>1113</v>
      </c>
      <c r="F511" t="s">
        <v>810</v>
      </c>
      <c r="G511" t="str">
        <f>VLOOKUP(Table5[[#This Row],[letter pair]], A:B, 2,FALSE)</f>
        <v>מהרטה מהל מהדק</v>
      </c>
      <c r="H511">
        <f>IFERROR(VLOOKUP(Table5[[#This Row],[letter pair]],M:O,3,FALSE),0)</f>
        <v>0</v>
      </c>
      <c r="I511">
        <f>IFERROR(VLOOKUP(Table5[[#This Row],[letter pair]],R:T,3,FALSE),0)</f>
        <v>9.5572886251815638E-4</v>
      </c>
      <c r="J511">
        <f>MAX(Table5[[#This Row],[EDGES]],Table5[[#This Row],[CORNER]])</f>
        <v>9.5572886251815638E-4</v>
      </c>
      <c r="M511" s="2"/>
      <c r="N511" s="2"/>
      <c r="O511" s="2" t="e">
        <f>[1]!Table3[[#This Row],[TIMES]]/$P$1</f>
        <v>#REF!</v>
      </c>
      <c r="T511" t="e">
        <f>[1]!Table2[[#This Row],[TIMES]]/$U$1</f>
        <v>#REF!</v>
      </c>
    </row>
    <row r="512" spans="1:20" x14ac:dyDescent="0.45">
      <c r="A512" t="s">
        <v>879</v>
      </c>
      <c r="B512" t="s">
        <v>1114</v>
      </c>
      <c r="F512" t="s">
        <v>831</v>
      </c>
      <c r="G512" t="str">
        <f>VLOOKUP(Table5[[#This Row],[letter pair]], A:B, 2,FALSE)</f>
        <v>מסי מסר מסמר</v>
      </c>
      <c r="H512">
        <f>IFERROR(VLOOKUP(Table5[[#This Row],[letter pair]],M:O,3,FALSE),0)</f>
        <v>0</v>
      </c>
      <c r="I512">
        <f>IFERROR(VLOOKUP(Table5[[#This Row],[letter pair]],R:T,3,FALSE),0)</f>
        <v>9.5079394584422446E-4</v>
      </c>
      <c r="J512">
        <f>MAX(Table5[[#This Row],[EDGES]],Table5[[#This Row],[CORNER]])</f>
        <v>9.5079394584422446E-4</v>
      </c>
      <c r="M512" s="2"/>
      <c r="N512" s="2"/>
      <c r="O512" s="2" t="e">
        <f>[1]!Table3[[#This Row],[TIMES]]/$P$1</f>
        <v>#REF!</v>
      </c>
      <c r="T512" t="e">
        <f>[1]!Table2[[#This Row],[TIMES]]/$U$1</f>
        <v>#REF!</v>
      </c>
    </row>
    <row r="513" spans="1:20" x14ac:dyDescent="0.45">
      <c r="A513" t="s">
        <v>853</v>
      </c>
      <c r="B513" t="s">
        <v>1115</v>
      </c>
      <c r="F513" t="s">
        <v>833</v>
      </c>
      <c r="G513" t="str">
        <f>VLOOKUP(Table5[[#This Row],[letter pair]], A:B, 2,FALSE)</f>
        <v>מעיין מעך מעדן</v>
      </c>
      <c r="H513">
        <f>IFERROR(VLOOKUP(Table5[[#This Row],[letter pair]],M:O,3,FALSE),0)</f>
        <v>0</v>
      </c>
      <c r="I513">
        <f>IFERROR(VLOOKUP(Table5[[#This Row],[letter pair]],R:T,3,FALSE),0)</f>
        <v>9.4914897361958038E-4</v>
      </c>
      <c r="J513">
        <f>MAX(Table5[[#This Row],[EDGES]],Table5[[#This Row],[CORNER]])</f>
        <v>9.4914897361958038E-4</v>
      </c>
      <c r="M513" s="2"/>
      <c r="N513" s="2"/>
      <c r="O513" s="2" t="e">
        <f>[1]!Table3[[#This Row],[TIMES]]/$P$1</f>
        <v>#REF!</v>
      </c>
      <c r="T513" t="e">
        <f>[1]!Table2[[#This Row],[TIMES]]/$U$1</f>
        <v>#REF!</v>
      </c>
    </row>
    <row r="514" spans="1:20" x14ac:dyDescent="0.45">
      <c r="A514" t="s">
        <v>726</v>
      </c>
      <c r="B514" t="s">
        <v>1116</v>
      </c>
      <c r="F514" t="s">
        <v>977</v>
      </c>
      <c r="G514" t="str">
        <f>VLOOKUP(Table5[[#This Row],[letter pair]], A:B, 2,FALSE)</f>
        <v>פיטר פיטם פטיש</v>
      </c>
      <c r="H514">
        <f>IFERROR(VLOOKUP(Table5[[#This Row],[letter pair]],M:O,3,FALSE),0)</f>
        <v>9.4025882592705811E-4</v>
      </c>
      <c r="I514">
        <f>IFERROR(VLOOKUP(Table5[[#This Row],[letter pair]],R:T,3,FALSE),0)</f>
        <v>0</v>
      </c>
      <c r="J514">
        <f>MAX(Table5[[#This Row],[EDGES]],Table5[[#This Row],[CORNER]])</f>
        <v>9.4025882592705811E-4</v>
      </c>
      <c r="M514" s="2"/>
      <c r="N514" s="2"/>
      <c r="O514" s="2" t="e">
        <f>[1]!Table3[[#This Row],[TIMES]]/$P$1</f>
        <v>#REF!</v>
      </c>
      <c r="T514" t="e">
        <f>[1]!Table2[[#This Row],[TIMES]]/$U$1</f>
        <v>#REF!</v>
      </c>
    </row>
    <row r="515" spans="1:20" x14ac:dyDescent="0.45">
      <c r="A515" t="s">
        <v>275</v>
      </c>
      <c r="B515" t="s">
        <v>1117</v>
      </c>
      <c r="F515" t="s">
        <v>819</v>
      </c>
      <c r="G515" t="str">
        <f>VLOOKUP(Table5[[#This Row],[letter pair]], A:B, 2,FALSE)</f>
        <v>מחלב מחק מחסנית</v>
      </c>
      <c r="H515">
        <f>IFERROR(VLOOKUP(Table5[[#This Row],[letter pair]],M:O,3,FALSE),0)</f>
        <v>0</v>
      </c>
      <c r="I515">
        <f>IFERROR(VLOOKUP(Table5[[#This Row],[letter pair]],R:T,3,FALSE),0)</f>
        <v>9.3105427914849659E-4</v>
      </c>
      <c r="J515">
        <f>MAX(Table5[[#This Row],[EDGES]],Table5[[#This Row],[CORNER]])</f>
        <v>9.3105427914849659E-4</v>
      </c>
      <c r="M515" s="2"/>
      <c r="N515" s="2"/>
      <c r="O515" s="2" t="e">
        <f>[1]!Table3[[#This Row],[TIMES]]/$P$1</f>
        <v>#REF!</v>
      </c>
      <c r="T515" t="e">
        <f>[1]!Table2[[#This Row],[TIMES]]/$U$1</f>
        <v>#REF!</v>
      </c>
    </row>
    <row r="516" spans="1:20" x14ac:dyDescent="0.45">
      <c r="A516" t="s">
        <v>867</v>
      </c>
      <c r="B516" t="s">
        <v>1118</v>
      </c>
      <c r="F516" t="s">
        <v>841</v>
      </c>
      <c r="G516" t="str">
        <f>VLOOKUP(Table5[[#This Row],[letter pair]], A:B, 2,FALSE)</f>
        <v>מוקס מיקם מקל</v>
      </c>
      <c r="H516">
        <f>IFERROR(VLOOKUP(Table5[[#This Row],[letter pair]],M:O,3,FALSE),0)</f>
        <v>0</v>
      </c>
      <c r="I516">
        <f>IFERROR(VLOOKUP(Table5[[#This Row],[letter pair]],R:T,3,FALSE),0)</f>
        <v>9.1953947357598868E-4</v>
      </c>
      <c r="J516">
        <f>MAX(Table5[[#This Row],[EDGES]],Table5[[#This Row],[CORNER]])</f>
        <v>9.1953947357598868E-4</v>
      </c>
      <c r="M516" s="2"/>
      <c r="N516" s="2"/>
      <c r="O516" s="2" t="e">
        <f>[1]!Table3[[#This Row],[TIMES]]/$P$1</f>
        <v>#REF!</v>
      </c>
      <c r="T516" t="e">
        <f>[1]!Table2[[#This Row],[TIMES]]/$U$1</f>
        <v>#REF!</v>
      </c>
    </row>
    <row r="517" spans="1:20" x14ac:dyDescent="0.45">
      <c r="A517" t="s">
        <v>385</v>
      </c>
      <c r="B517" t="s">
        <v>1119</v>
      </c>
      <c r="F517" t="s">
        <v>817</v>
      </c>
      <c r="G517" t="str">
        <f>VLOOKUP(Table5[[#This Row],[letter pair]], A:B, 2,FALSE)</f>
        <v>מזי מזג מזוזה</v>
      </c>
      <c r="H517">
        <f>IFERROR(VLOOKUP(Table5[[#This Row],[letter pair]],M:O,3,FALSE),0)</f>
        <v>0</v>
      </c>
      <c r="I517">
        <f>IFERROR(VLOOKUP(Table5[[#This Row],[letter pair]],R:T,3,FALSE),0)</f>
        <v>9.0473472355419283E-4</v>
      </c>
      <c r="J517">
        <f>MAX(Table5[[#This Row],[EDGES]],Table5[[#This Row],[CORNER]])</f>
        <v>9.0473472355419283E-4</v>
      </c>
      <c r="M517" s="2"/>
      <c r="N517" s="2"/>
      <c r="O517" s="2" t="e">
        <f>[1]!Table3[[#This Row],[TIMES]]/$P$1</f>
        <v>#REF!</v>
      </c>
      <c r="T517" t="e">
        <f>[1]!Table2[[#This Row],[TIMES]]/$U$1</f>
        <v>#REF!</v>
      </c>
    </row>
    <row r="518" spans="1:20" x14ac:dyDescent="0.45">
      <c r="A518" t="s">
        <v>476</v>
      </c>
      <c r="B518" t="s">
        <v>1120</v>
      </c>
      <c r="F518" t="s">
        <v>814</v>
      </c>
      <c r="G518" t="str">
        <f>VLOOKUP(Table5[[#This Row],[letter pair]], A:B, 2,FALSE)</f>
        <v>מו מוודה מוק (העור על השוק)</v>
      </c>
      <c r="H518">
        <f>IFERROR(VLOOKUP(Table5[[#This Row],[letter pair]],M:O,3,FALSE),0)</f>
        <v>0</v>
      </c>
      <c r="I518">
        <f>IFERROR(VLOOKUP(Table5[[#This Row],[letter pair]],R:T,3,FALSE),0)</f>
        <v>8.8664002908310892E-4</v>
      </c>
      <c r="J518">
        <f>MAX(Table5[[#This Row],[EDGES]],Table5[[#This Row],[CORNER]])</f>
        <v>8.8664002908310892E-4</v>
      </c>
      <c r="M518" s="2"/>
      <c r="N518" s="2"/>
      <c r="O518" s="2" t="e">
        <f>[1]!Table3[[#This Row],[TIMES]]/$P$1</f>
        <v>#REF!</v>
      </c>
      <c r="T518" t="e">
        <f>[1]!Table2[[#This Row],[TIMES]]/$U$1</f>
        <v>#REF!</v>
      </c>
    </row>
    <row r="519" spans="1:20" x14ac:dyDescent="0.45">
      <c r="A519" t="s">
        <v>473</v>
      </c>
      <c r="B519" t="s">
        <v>1121</v>
      </c>
      <c r="F519" t="s">
        <v>849</v>
      </c>
      <c r="G519" t="str">
        <f>VLOOKUP(Table5[[#This Row],[letter pair]], A:B, 2,FALSE)</f>
        <v>מצ'י (נגן גיטרה דרום אמריקאי עם סומברורו) מיצ'ץ' מוץ' (בובת פנדה)</v>
      </c>
      <c r="H519">
        <f>IFERROR(VLOOKUP(Table5[[#This Row],[letter pair]],M:O,3,FALSE),0)</f>
        <v>0</v>
      </c>
      <c r="I519">
        <f>IFERROR(VLOOKUP(Table5[[#This Row],[letter pair]],R:T,3,FALSE),0)</f>
        <v>7.8136180670589377E-4</v>
      </c>
      <c r="J519">
        <f>MAX(Table5[[#This Row],[EDGES]],Table5[[#This Row],[CORNER]])</f>
        <v>7.8136180670589377E-4</v>
      </c>
      <c r="M519" s="2"/>
      <c r="N519" s="2"/>
      <c r="O519" s="2" t="e">
        <f>[1]!Table3[[#This Row],[TIMES]]/$P$1</f>
        <v>#REF!</v>
      </c>
      <c r="T519" t="e">
        <f>[1]!Table2[[#This Row],[TIMES]]/$U$1</f>
        <v>#REF!</v>
      </c>
    </row>
    <row r="520" spans="1:20" x14ac:dyDescent="0.45">
      <c r="A520" t="s">
        <v>884</v>
      </c>
      <c r="B520" t="s">
        <v>1122</v>
      </c>
      <c r="F520" t="s">
        <v>1109</v>
      </c>
      <c r="G520" t="str">
        <f>VLOOKUP(Table5[[#This Row],[letter pair]], A:B, 2,FALSE)</f>
        <v>תגי (אמריקאית עם משקפיים) תיגל (הדביקה על הפנים) תג</v>
      </c>
      <c r="H520">
        <f>IFERROR(VLOOKUP(Table5[[#This Row],[letter pair]],M:O,3,FALSE),0)</f>
        <v>0</v>
      </c>
      <c r="I520">
        <f>IFERROR(VLOOKUP(Table5[[#This Row],[letter pair]],R:T,3,FALSE),0)</f>
        <v>0</v>
      </c>
      <c r="J520">
        <f>MAX(Table5[[#This Row],[EDGES]],Table5[[#This Row],[CORNER]])</f>
        <v>0</v>
      </c>
      <c r="M520" s="2"/>
      <c r="N520" s="2"/>
      <c r="O520" s="2" t="e">
        <f>[1]!Table3[[#This Row],[TIMES]]/$P$1</f>
        <v>#REF!</v>
      </c>
      <c r="T520" t="e">
        <f>[1]!Table2[[#This Row],[TIMES]]/$U$1</f>
        <v>#REF!</v>
      </c>
    </row>
    <row r="521" spans="1:20" x14ac:dyDescent="0.45">
      <c r="A521" t="s">
        <v>583</v>
      </c>
      <c r="B521" t="s">
        <v>1123</v>
      </c>
      <c r="F521" t="s">
        <v>1082</v>
      </c>
      <c r="G521" t="str">
        <f>VLOOKUP(Table5[[#This Row],[letter pair]], A:B, 2,FALSE)</f>
        <v>שגב שיגר שוגי</v>
      </c>
      <c r="H521">
        <f>IFERROR(VLOOKUP(Table5[[#This Row],[letter pair]],M:O,3,FALSE),0)</f>
        <v>0</v>
      </c>
      <c r="I521">
        <f>IFERROR(VLOOKUP(Table5[[#This Row],[letter pair]],R:T,3,FALSE),0)</f>
        <v>0</v>
      </c>
      <c r="J521">
        <f>MAX(Table5[[#This Row],[EDGES]],Table5[[#This Row],[CORNER]])</f>
        <v>0</v>
      </c>
      <c r="M521" s="2"/>
      <c r="N521" s="2"/>
      <c r="O521" s="2" t="e">
        <f>[1]!Table3[[#This Row],[TIMES]]/$P$1</f>
        <v>#REF!</v>
      </c>
      <c r="T521" t="e">
        <f>[1]!Table2[[#This Row],[TIMES]]/$U$1</f>
        <v>#REF!</v>
      </c>
    </row>
    <row r="522" spans="1:20" x14ac:dyDescent="0.45">
      <c r="A522" t="s">
        <v>576</v>
      </c>
      <c r="B522" t="s">
        <v>1124</v>
      </c>
      <c r="F522" t="s">
        <v>1055</v>
      </c>
      <c r="G522" t="str">
        <f>VLOOKUP(Table5[[#This Row],[letter pair]], A:B, 2,FALSE)</f>
        <v>רגב רגם רגל</v>
      </c>
      <c r="H522">
        <f>IFERROR(VLOOKUP(Table5[[#This Row],[letter pair]],M:O,3,FALSE),0)</f>
        <v>0</v>
      </c>
      <c r="I522">
        <f>IFERROR(VLOOKUP(Table5[[#This Row],[letter pair]],R:T,3,FALSE),0)</f>
        <v>0</v>
      </c>
      <c r="J522">
        <f>MAX(Table5[[#This Row],[EDGES]],Table5[[#This Row],[CORNER]])</f>
        <v>0</v>
      </c>
      <c r="M522" s="2"/>
      <c r="N522" s="2"/>
      <c r="O522" s="2" t="e">
        <f>[1]!Table3[[#This Row],[TIMES]]/$P$1</f>
        <v>#REF!</v>
      </c>
      <c r="T522" t="e">
        <f>[1]!Table2[[#This Row],[TIMES]]/$U$1</f>
        <v>#REF!</v>
      </c>
    </row>
    <row r="523" spans="1:20" x14ac:dyDescent="0.45">
      <c r="A523" t="s">
        <v>734</v>
      </c>
      <c r="B523" t="s">
        <v>1125</v>
      </c>
      <c r="F523" t="s">
        <v>1028</v>
      </c>
      <c r="G523" t="str">
        <f>VLOOKUP(Table5[[#This Row],[letter pair]], A:B, 2,FALSE)</f>
        <v>קוגל (פוגל) קיגל (חיפש בקוגל , גוגל עם ק') ק"ג (שקית סוכר של קילו)</v>
      </c>
      <c r="H523">
        <f>IFERROR(VLOOKUP(Table5[[#This Row],[letter pair]],M:O,3,FALSE),0)</f>
        <v>0</v>
      </c>
      <c r="I523">
        <f>IFERROR(VLOOKUP(Table5[[#This Row],[letter pair]],R:T,3,FALSE),0)</f>
        <v>0</v>
      </c>
      <c r="J523">
        <f>MAX(Table5[[#This Row],[EDGES]],Table5[[#This Row],[CORNER]])</f>
        <v>0</v>
      </c>
      <c r="M523" s="2"/>
      <c r="N523" s="2"/>
      <c r="O523" s="2" t="e">
        <f>[1]!Table3[[#This Row],[TIMES]]/$P$1</f>
        <v>#REF!</v>
      </c>
      <c r="T523" t="e">
        <f>[1]!Table2[[#This Row],[TIMES]]/$U$1</f>
        <v>#REF!</v>
      </c>
    </row>
    <row r="524" spans="1:20" x14ac:dyDescent="0.45">
      <c r="A524" t="s">
        <v>740</v>
      </c>
      <c r="B524" t="s">
        <v>1126</v>
      </c>
      <c r="F524" t="s">
        <v>1001</v>
      </c>
      <c r="G524" t="str">
        <f>VLOOKUP(Table5[[#This Row],[letter pair]], A:B, 2,FALSE)</f>
        <v>צגי (בובה ורודה) ציגג (הציג וצחק) צג</v>
      </c>
      <c r="H524">
        <f>IFERROR(VLOOKUP(Table5[[#This Row],[letter pair]],M:O,3,FALSE),0)</f>
        <v>0</v>
      </c>
      <c r="I524">
        <f>IFERROR(VLOOKUP(Table5[[#This Row],[letter pair]],R:T,3,FALSE),0)</f>
        <v>0</v>
      </c>
      <c r="J524">
        <f>MAX(Table5[[#This Row],[EDGES]],Table5[[#This Row],[CORNER]])</f>
        <v>0</v>
      </c>
      <c r="M524" s="2"/>
      <c r="N524" s="2"/>
      <c r="O524" s="2" t="e">
        <f>[1]!Table3[[#This Row],[TIMES]]/$P$1</f>
        <v>#REF!</v>
      </c>
      <c r="T524" t="e">
        <f>[1]!Table2[[#This Row],[TIMES]]/$U$1</f>
        <v>#REF!</v>
      </c>
    </row>
    <row r="525" spans="1:20" x14ac:dyDescent="0.45">
      <c r="A525" t="s">
        <v>730</v>
      </c>
      <c r="B525" t="s">
        <v>1127</v>
      </c>
      <c r="F525" t="s">
        <v>1138</v>
      </c>
      <c r="G525" t="str">
        <f>VLOOKUP(Table5[[#This Row],[letter pair]], A:B, 2,FALSE)</f>
        <v>צ'גאל (אמןצרפתי) צ'אג צ'ג (מסך שעשוי מחומר נוזלי)</v>
      </c>
      <c r="H525">
        <f>IFERROR(VLOOKUP(Table5[[#This Row],[letter pair]],M:O,3,FALSE),0)</f>
        <v>0</v>
      </c>
      <c r="I525">
        <f>IFERROR(VLOOKUP(Table5[[#This Row],[letter pair]],R:T,3,FALSE),0)</f>
        <v>0</v>
      </c>
      <c r="J525">
        <f>MAX(Table5[[#This Row],[EDGES]],Table5[[#This Row],[CORNER]])</f>
        <v>0</v>
      </c>
      <c r="M525" s="2"/>
      <c r="N525" s="2"/>
      <c r="O525" s="2" t="e">
        <f>[1]!Table3[[#This Row],[TIMES]]/$P$1</f>
        <v>#REF!</v>
      </c>
      <c r="T525" t="e">
        <f>[1]!Table2[[#This Row],[TIMES]]/$U$1</f>
        <v>#REF!</v>
      </c>
    </row>
    <row r="526" spans="1:20" x14ac:dyDescent="0.45">
      <c r="A526" t="s">
        <v>453</v>
      </c>
      <c r="B526" t="s">
        <v>1128</v>
      </c>
      <c r="F526" t="s">
        <v>966</v>
      </c>
      <c r="G526" t="str">
        <f>VLOOKUP(Table5[[#This Row],[letter pair]], A:B, 2,FALSE)</f>
        <v>פיגי פיגר פגוש</v>
      </c>
      <c r="H526">
        <f>IFERROR(VLOOKUP(Table5[[#This Row],[letter pair]],M:O,3,FALSE),0)</f>
        <v>0</v>
      </c>
      <c r="I526">
        <f>IFERROR(VLOOKUP(Table5[[#This Row],[letter pair]],R:T,3,FALSE),0)</f>
        <v>0</v>
      </c>
      <c r="J526">
        <f>MAX(Table5[[#This Row],[EDGES]],Table5[[#This Row],[CORNER]])</f>
        <v>0</v>
      </c>
      <c r="M526" s="2"/>
      <c r="N526" s="2"/>
      <c r="O526" s="2" t="e">
        <f>[1]!Table3[[#This Row],[TIMES]]/$P$1</f>
        <v>#REF!</v>
      </c>
      <c r="T526" t="e">
        <f>[1]!Table2[[#This Row],[TIMES]]/$U$1</f>
        <v>#REF!</v>
      </c>
    </row>
    <row r="527" spans="1:20" x14ac:dyDescent="0.45">
      <c r="A527" t="s">
        <v>114</v>
      </c>
      <c r="B527" t="s">
        <v>1129</v>
      </c>
      <c r="F527" t="s">
        <v>943</v>
      </c>
      <c r="G527" t="str">
        <f>VLOOKUP(Table5[[#This Row],[letter pair]], A:B, 2,FALSE)</f>
        <v>עידית עיין עין</v>
      </c>
      <c r="H527">
        <f>IFERROR(VLOOKUP(Table5[[#This Row],[letter pair]],M:O,3,FALSE),0)</f>
        <v>0</v>
      </c>
      <c r="I527">
        <f>IFERROR(VLOOKUP(Table5[[#This Row],[letter pair]],R:T,3,FALSE),0)</f>
        <v>0</v>
      </c>
      <c r="J527">
        <f>MAX(Table5[[#This Row],[EDGES]],Table5[[#This Row],[CORNER]])</f>
        <v>0</v>
      </c>
      <c r="M527" s="2"/>
      <c r="N527" s="2"/>
      <c r="O527" s="2" t="e">
        <f>[1]!Table3[[#This Row],[TIMES]]/$P$1</f>
        <v>#REF!</v>
      </c>
      <c r="T527" t="e">
        <f>[1]!Table2[[#This Row],[TIMES]]/$U$1</f>
        <v>#REF!</v>
      </c>
    </row>
    <row r="528" spans="1:20" x14ac:dyDescent="0.45">
      <c r="A528" t="s">
        <v>1130</v>
      </c>
      <c r="B528" t="s">
        <v>1131</v>
      </c>
      <c r="F528" t="s">
        <v>934</v>
      </c>
      <c r="G528" t="str">
        <f>VLOOKUP(Table5[[#This Row],[letter pair]], A:B, 2,FALSE)</f>
        <v>עוג עיגן עגבנייה</v>
      </c>
      <c r="H528">
        <f>IFERROR(VLOOKUP(Table5[[#This Row],[letter pair]],M:O,3,FALSE),0)</f>
        <v>0</v>
      </c>
      <c r="I528">
        <f>IFERROR(VLOOKUP(Table5[[#This Row],[letter pair]],R:T,3,FALSE),0)</f>
        <v>0</v>
      </c>
      <c r="J528">
        <f>MAX(Table5[[#This Row],[EDGES]],Table5[[#This Row],[CORNER]])</f>
        <v>0</v>
      </c>
      <c r="M528" s="2"/>
      <c r="N528" s="2"/>
      <c r="O528" s="2" t="e">
        <f>[1]!Table3[[#This Row],[TIMES]]/$P$1</f>
        <v>#REF!</v>
      </c>
      <c r="T528" t="e">
        <f>[1]!Table2[[#This Row],[TIMES]]/$U$1</f>
        <v>#REF!</v>
      </c>
    </row>
    <row r="529" spans="1:20" x14ac:dyDescent="0.45">
      <c r="A529" t="s">
        <v>1132</v>
      </c>
      <c r="B529" t="s">
        <v>1133</v>
      </c>
      <c r="F529" t="s">
        <v>904</v>
      </c>
      <c r="G529" t="str">
        <f>VLOOKUP(Table5[[#This Row],[letter pair]], A:B, 2,FALSE)</f>
        <v>סגל סגר סגווי</v>
      </c>
      <c r="H529">
        <f>IFERROR(VLOOKUP(Table5[[#This Row],[letter pair]],M:O,3,FALSE),0)</f>
        <v>0</v>
      </c>
      <c r="I529">
        <f>IFERROR(VLOOKUP(Table5[[#This Row],[letter pair]],R:T,3,FALSE),0)</f>
        <v>0</v>
      </c>
      <c r="J529">
        <f>MAX(Table5[[#This Row],[EDGES]],Table5[[#This Row],[CORNER]])</f>
        <v>0</v>
      </c>
      <c r="M529" s="2"/>
      <c r="N529" s="2"/>
      <c r="O529" s="2" t="e">
        <f>[1]!Table3[[#This Row],[TIMES]]/$P$1</f>
        <v>#REF!</v>
      </c>
      <c r="T529" t="e">
        <f>[1]!Table2[[#This Row],[TIMES]]/$U$1</f>
        <v>#REF!</v>
      </c>
    </row>
    <row r="530" spans="1:20" x14ac:dyDescent="0.45">
      <c r="A530" t="s">
        <v>1134</v>
      </c>
      <c r="B530" t="s">
        <v>1135</v>
      </c>
      <c r="F530" t="s">
        <v>857</v>
      </c>
      <c r="G530" t="str">
        <f>VLOOKUP(Table5[[#This Row],[letter pair]], A:B, 2,FALSE)</f>
        <v>נגה נגח נגרר</v>
      </c>
      <c r="H530">
        <f>IFERROR(VLOOKUP(Table5[[#This Row],[letter pair]],M:O,3,FALSE),0)</f>
        <v>0</v>
      </c>
      <c r="I530">
        <f>IFERROR(VLOOKUP(Table5[[#This Row],[letter pair]],R:T,3,FALSE),0)</f>
        <v>0</v>
      </c>
      <c r="J530">
        <f>MAX(Table5[[#This Row],[EDGES]],Table5[[#This Row],[CORNER]])</f>
        <v>0</v>
      </c>
      <c r="M530" s="2"/>
      <c r="N530" s="2"/>
      <c r="O530" s="2" t="e">
        <f>[1]!Table3[[#This Row],[TIMES]]/$P$1</f>
        <v>#REF!</v>
      </c>
      <c r="T530" t="e">
        <f>[1]!Table2[[#This Row],[TIMES]]/$U$1</f>
        <v>#REF!</v>
      </c>
    </row>
    <row r="531" spans="1:20" x14ac:dyDescent="0.45">
      <c r="A531" t="s">
        <v>1136</v>
      </c>
      <c r="B531" t="s">
        <v>1137</v>
      </c>
      <c r="F531" t="s">
        <v>827</v>
      </c>
      <c r="G531" t="str">
        <f>VLOOKUP(Table5[[#This Row],[letter pair]], A:B, 2,FALSE)</f>
        <v>מומי (לוי) מימן (שם על משהו הרבה כסף) מומיה</v>
      </c>
      <c r="H531">
        <f>IFERROR(VLOOKUP(Table5[[#This Row],[letter pair]],M:O,3,FALSE),0)</f>
        <v>0</v>
      </c>
      <c r="I531">
        <f>IFERROR(VLOOKUP(Table5[[#This Row],[letter pair]],R:T,3,FALSE),0)</f>
        <v>0</v>
      </c>
      <c r="J531">
        <f>MAX(Table5[[#This Row],[EDGES]],Table5[[#This Row],[CORNER]])</f>
        <v>0</v>
      </c>
      <c r="M531" s="2"/>
      <c r="N531" s="2"/>
      <c r="O531" s="2" t="e">
        <f>[1]!Table3[[#This Row],[TIMES]]/$P$1</f>
        <v>#REF!</v>
      </c>
      <c r="T531" t="e">
        <f>[1]!Table2[[#This Row],[TIMES]]/$U$1</f>
        <v>#REF!</v>
      </c>
    </row>
    <row r="532" spans="1:20" x14ac:dyDescent="0.45">
      <c r="A532" t="s">
        <v>1138</v>
      </c>
      <c r="B532" t="s">
        <v>1139</v>
      </c>
      <c r="F532" t="s">
        <v>821</v>
      </c>
      <c r="G532" t="str">
        <f>VLOOKUP(Table5[[#This Row],[letter pair]], A:B, 2,FALSE)</f>
        <v>מוטי מיטר מטבח</v>
      </c>
      <c r="H532">
        <f>IFERROR(VLOOKUP(Table5[[#This Row],[letter pair]],M:O,3,FALSE),0)</f>
        <v>0</v>
      </c>
      <c r="I532">
        <f>IFERROR(VLOOKUP(Table5[[#This Row],[letter pair]],R:T,3,FALSE),0)</f>
        <v>0</v>
      </c>
      <c r="J532">
        <f>MAX(Table5[[#This Row],[EDGES]],Table5[[#This Row],[CORNER]])</f>
        <v>0</v>
      </c>
      <c r="M532" s="2"/>
      <c r="N532" s="2"/>
      <c r="O532" s="2" t="e">
        <f>[1]!Table3[[#This Row],[TIMES]]/$P$1</f>
        <v>#REF!</v>
      </c>
      <c r="T532" t="e">
        <f>[1]!Table2[[#This Row],[TIMES]]/$U$1</f>
        <v>#REF!</v>
      </c>
    </row>
    <row r="533" spans="1:20" x14ac:dyDescent="0.45">
      <c r="A533" t="s">
        <v>1140</v>
      </c>
      <c r="B533" t="s">
        <v>1141</v>
      </c>
      <c r="F533" t="s">
        <v>805</v>
      </c>
      <c r="G533" t="str">
        <f>VLOOKUP(Table5[[#This Row],[letter pair]], A:B, 2,FALSE)</f>
        <v>מגאן מיגנט מגב</v>
      </c>
      <c r="H533">
        <f>IFERROR(VLOOKUP(Table5[[#This Row],[letter pair]],M:O,3,FALSE),0)</f>
        <v>0</v>
      </c>
      <c r="I533">
        <f>IFERROR(VLOOKUP(Table5[[#This Row],[letter pair]],R:T,3,FALSE),0)</f>
        <v>0</v>
      </c>
      <c r="J533">
        <f>MAX(Table5[[#This Row],[EDGES]],Table5[[#This Row],[CORNER]])</f>
        <v>0</v>
      </c>
      <c r="M533" s="2"/>
      <c r="N533" s="2"/>
      <c r="O533" s="2" t="e">
        <f>[1]!Table3[[#This Row],[TIMES]]/$P$1</f>
        <v>#REF!</v>
      </c>
      <c r="T533" t="e">
        <f>[1]!Table2[[#This Row],[TIMES]]/$U$1</f>
        <v>#REF!</v>
      </c>
    </row>
    <row r="534" spans="1:20" x14ac:dyDescent="0.45">
      <c r="A534" t="s">
        <v>1142</v>
      </c>
      <c r="B534" t="s">
        <v>1143</v>
      </c>
      <c r="F534" t="s">
        <v>802</v>
      </c>
      <c r="G534" t="str">
        <f>VLOOKUP(Table5[[#This Row],[letter pair]], A:B, 2,FALSE)</f>
        <v>מאבריק מיבג' (שם תג סגול) מבחנה</v>
      </c>
      <c r="H534">
        <f>IFERROR(VLOOKUP(Table5[[#This Row],[letter pair]],M:O,3,FALSE),0)</f>
        <v>0</v>
      </c>
      <c r="I534">
        <f>IFERROR(VLOOKUP(Table5[[#This Row],[letter pair]],R:T,3,FALSE),0)</f>
        <v>0</v>
      </c>
      <c r="J534">
        <f>MAX(Table5[[#This Row],[EDGES]],Table5[[#This Row],[CORNER]])</f>
        <v>0</v>
      </c>
      <c r="M534" s="2"/>
      <c r="N534" s="2"/>
      <c r="O534" s="2" t="e">
        <f>[1]!Table3[[#This Row],[TIMES]]/$P$1</f>
        <v>#REF!</v>
      </c>
      <c r="T534" t="e">
        <f>[1]!Table2[[#This Row],[TIMES]]/$U$1</f>
        <v>#REF!</v>
      </c>
    </row>
    <row r="535" spans="1:20" x14ac:dyDescent="0.45">
      <c r="A535" t="s">
        <v>1144</v>
      </c>
      <c r="B535" t="s">
        <v>1145</v>
      </c>
      <c r="F535" t="s">
        <v>758</v>
      </c>
      <c r="G535" t="str">
        <f>VLOOKUP(Table5[[#This Row],[letter pair]], A:B, 2,FALSE)</f>
        <v>לוגן לגלג לגו</v>
      </c>
      <c r="H535">
        <f>IFERROR(VLOOKUP(Table5[[#This Row],[letter pair]],M:O,3,FALSE),0)</f>
        <v>0</v>
      </c>
      <c r="I535">
        <f>IFERROR(VLOOKUP(Table5[[#This Row],[letter pair]],R:T,3,FALSE),0)</f>
        <v>0</v>
      </c>
      <c r="J535">
        <f>MAX(Table5[[#This Row],[EDGES]],Table5[[#This Row],[CORNER]])</f>
        <v>0</v>
      </c>
      <c r="M535" s="2"/>
      <c r="N535" s="2"/>
      <c r="O535" s="2" t="e">
        <f>[1]!Table3[[#This Row],[TIMES]]/$P$1</f>
        <v>#REF!</v>
      </c>
      <c r="T535" t="e">
        <f>[1]!Table2[[#This Row],[TIMES]]/$U$1</f>
        <v>#REF!</v>
      </c>
    </row>
    <row r="536" spans="1:20" x14ac:dyDescent="0.45">
      <c r="A536" t="s">
        <v>1146</v>
      </c>
      <c r="B536" t="s">
        <v>1147</v>
      </c>
      <c r="F536" t="s">
        <v>703</v>
      </c>
      <c r="G536" t="str">
        <f>VLOOKUP(Table5[[#This Row],[letter pair]], A:B, 2,FALSE)</f>
        <v>כגו (אפריקאי שחור עם תוף ושרשרת על הראש) כיגר (גרגר משהו בפה וירק ותפס אותו) כיג(מסור חשמלי שפועל)</v>
      </c>
      <c r="H536">
        <f>IFERROR(VLOOKUP(Table5[[#This Row],[letter pair]],M:O,3,FALSE),0)</f>
        <v>0</v>
      </c>
      <c r="I536">
        <f>IFERROR(VLOOKUP(Table5[[#This Row],[letter pair]],R:T,3,FALSE),0)</f>
        <v>0</v>
      </c>
      <c r="J536">
        <f>MAX(Table5[[#This Row],[EDGES]],Table5[[#This Row],[CORNER]])</f>
        <v>0</v>
      </c>
      <c r="M536" s="2"/>
      <c r="N536" s="2"/>
      <c r="O536" s="2" t="e">
        <f>[1]!Table3[[#This Row],[TIMES]]/$P$1</f>
        <v>#REF!</v>
      </c>
      <c r="T536" t="e">
        <f>[1]!Table2[[#This Row],[TIMES]]/$U$1</f>
        <v>#REF!</v>
      </c>
    </row>
    <row r="537" spans="1:20" x14ac:dyDescent="0.45">
      <c r="A537" t="s">
        <v>1148</v>
      </c>
      <c r="B537" t="s">
        <v>1149</v>
      </c>
      <c r="F537" t="s">
        <v>664</v>
      </c>
      <c r="G537" t="str">
        <f>VLOOKUP(Table5[[#This Row],[letter pair]], A:B, 2,FALSE)</f>
        <v>יאיא (טורה) ייה (עודד) יויה (כדור שחור)</v>
      </c>
      <c r="H537">
        <f>IFERROR(VLOOKUP(Table5[[#This Row],[letter pair]],M:O,3,FALSE),0)</f>
        <v>0</v>
      </c>
      <c r="I537">
        <f>IFERROR(VLOOKUP(Table5[[#This Row],[letter pair]],R:T,3,FALSE),0)</f>
        <v>0</v>
      </c>
      <c r="J537">
        <f>MAX(Table5[[#This Row],[EDGES]],Table5[[#This Row],[CORNER]])</f>
        <v>0</v>
      </c>
      <c r="M537" s="2"/>
      <c r="N537" s="2"/>
      <c r="O537" s="2" t="e">
        <f>[1]!Table3[[#This Row],[TIMES]]/$P$1</f>
        <v>#REF!</v>
      </c>
      <c r="T537" t="e">
        <f>[1]!Table2[[#This Row],[TIMES]]/$U$1</f>
        <v>#REF!</v>
      </c>
    </row>
    <row r="538" spans="1:20" x14ac:dyDescent="0.45">
      <c r="A538" t="s">
        <v>1150</v>
      </c>
      <c r="B538" t="s">
        <v>1151</v>
      </c>
      <c r="F538" t="s">
        <v>660</v>
      </c>
      <c r="G538" t="str">
        <f>VLOOKUP(Table5[[#This Row],[letter pair]], A:B, 2,FALSE)</f>
        <v>יטי ייטב יוטה</v>
      </c>
      <c r="H538">
        <f>IFERROR(VLOOKUP(Table5[[#This Row],[letter pair]],M:O,3,FALSE),0)</f>
        <v>0</v>
      </c>
      <c r="I538">
        <f>IFERROR(VLOOKUP(Table5[[#This Row],[letter pair]],R:T,3,FALSE),0)</f>
        <v>0</v>
      </c>
      <c r="J538">
        <f>MAX(Table5[[#This Row],[EDGES]],Table5[[#This Row],[CORNER]])</f>
        <v>0</v>
      </c>
      <c r="M538" s="2"/>
      <c r="N538" s="2"/>
      <c r="O538" s="2" t="e">
        <f>[1]!Table3[[#This Row],[TIMES]]/$P$1</f>
        <v>#REF!</v>
      </c>
      <c r="T538" t="e">
        <f>[1]!Table2[[#This Row],[TIMES]]/$U$1</f>
        <v>#REF!</v>
      </c>
    </row>
    <row r="539" spans="1:20" x14ac:dyDescent="0.45">
      <c r="A539" t="s">
        <v>1152</v>
      </c>
      <c r="B539" t="s">
        <v>1153</v>
      </c>
      <c r="F539" t="s">
        <v>644</v>
      </c>
      <c r="G539" t="str">
        <f>VLOOKUP(Table5[[#This Row],[letter pair]], A:B, 2,FALSE)</f>
        <v>יוגב ייגר יגואר</v>
      </c>
      <c r="H539">
        <f>IFERROR(VLOOKUP(Table5[[#This Row],[letter pair]],M:O,3,FALSE),0)</f>
        <v>0</v>
      </c>
      <c r="I539">
        <f>IFERROR(VLOOKUP(Table5[[#This Row],[letter pair]],R:T,3,FALSE),0)</f>
        <v>0</v>
      </c>
      <c r="J539">
        <f>MAX(Table5[[#This Row],[EDGES]],Table5[[#This Row],[CORNER]])</f>
        <v>0</v>
      </c>
      <c r="M539" s="2"/>
      <c r="N539" s="2"/>
      <c r="O539" s="2" t="e">
        <f>[1]!Table3[[#This Row],[TIMES]]/$P$1</f>
        <v>#REF!</v>
      </c>
      <c r="T539" t="e">
        <f>[1]!Table2[[#This Row],[TIMES]]/$U$1</f>
        <v>#REF!</v>
      </c>
    </row>
    <row r="540" spans="1:20" x14ac:dyDescent="0.45">
      <c r="A540" t="s">
        <v>1154</v>
      </c>
      <c r="B540" t="s">
        <v>1155</v>
      </c>
      <c r="F540" t="s">
        <v>600</v>
      </c>
      <c r="G540" t="str">
        <f>VLOOKUP(Table5[[#This Row],[letter pair]], A:B, 2,FALSE)</f>
        <v>טימון טמן טמפון</v>
      </c>
      <c r="H540">
        <f>IFERROR(VLOOKUP(Table5[[#This Row],[letter pair]],M:O,3,FALSE),0)</f>
        <v>0</v>
      </c>
      <c r="I540">
        <f>IFERROR(VLOOKUP(Table5[[#This Row],[letter pair]],R:T,3,FALSE),0)</f>
        <v>0</v>
      </c>
      <c r="J540">
        <f>MAX(Table5[[#This Row],[EDGES]],Table5[[#This Row],[CORNER]])</f>
        <v>0</v>
      </c>
      <c r="M540" s="2"/>
      <c r="N540" s="2"/>
      <c r="O540" s="2" t="e">
        <f>[1]!Table3[[#This Row],[TIMES]]/$P$1</f>
        <v>#REF!</v>
      </c>
      <c r="T540" t="e">
        <f>[1]!Table2[[#This Row],[TIMES]]/$U$1</f>
        <v>#REF!</v>
      </c>
    </row>
    <row r="541" spans="1:20" x14ac:dyDescent="0.45">
      <c r="A541" t="s">
        <v>1156</v>
      </c>
      <c r="B541" t="s">
        <v>1157</v>
      </c>
      <c r="F541" t="s">
        <v>593</v>
      </c>
      <c r="G541" t="str">
        <f>VLOOKUP(Table5[[#This Row],[letter pair]], A:B, 2,FALSE)</f>
        <v>טי טייל טיל</v>
      </c>
      <c r="H541">
        <f>IFERROR(VLOOKUP(Table5[[#This Row],[letter pair]],M:O,3,FALSE),0)</f>
        <v>0</v>
      </c>
      <c r="I541">
        <f>IFERROR(VLOOKUP(Table5[[#This Row],[letter pair]],R:T,3,FALSE),0)</f>
        <v>0</v>
      </c>
      <c r="J541">
        <f>MAX(Table5[[#This Row],[EDGES]],Table5[[#This Row],[CORNER]])</f>
        <v>0</v>
      </c>
      <c r="M541" s="2"/>
      <c r="N541" s="2"/>
      <c r="O541" s="2" t="e">
        <f>[1]!Table3[[#This Row],[TIMES]]/$P$1</f>
        <v>#REF!</v>
      </c>
      <c r="T541" t="e">
        <f>[1]!Table2[[#This Row],[TIMES]]/$U$1</f>
        <v>#REF!</v>
      </c>
    </row>
    <row r="542" spans="1:20" x14ac:dyDescent="0.45">
      <c r="A542" t="s">
        <v>1158</v>
      </c>
      <c r="B542" t="s">
        <v>1159</v>
      </c>
      <c r="F542" t="s">
        <v>581</v>
      </c>
      <c r="G542" t="str">
        <f>VLOOKUP(Table5[[#This Row],[letter pair]], A:B, 2,FALSE)</f>
        <v>טווטי טווה טווס</v>
      </c>
      <c r="H542">
        <f>IFERROR(VLOOKUP(Table5[[#This Row],[letter pair]],M:O,3,FALSE),0)</f>
        <v>0</v>
      </c>
      <c r="I542">
        <f>IFERROR(VLOOKUP(Table5[[#This Row],[letter pair]],R:T,3,FALSE),0)</f>
        <v>0</v>
      </c>
      <c r="J542">
        <f>MAX(Table5[[#This Row],[EDGES]],Table5[[#This Row],[CORNER]])</f>
        <v>0</v>
      </c>
      <c r="M542" s="2"/>
      <c r="N542" s="2"/>
      <c r="O542" s="2" t="e">
        <f>[1]!Table3[[#This Row],[TIMES]]/$P$1</f>
        <v>#REF!</v>
      </c>
      <c r="T542" t="e">
        <f>[1]!Table2[[#This Row],[TIMES]]/$U$1</f>
        <v>#REF!</v>
      </c>
    </row>
    <row r="543" spans="1:20" x14ac:dyDescent="0.45">
      <c r="A543" t="s">
        <v>1160</v>
      </c>
      <c r="B543" t="s">
        <v>1161</v>
      </c>
      <c r="F543" t="s">
        <v>577</v>
      </c>
      <c r="G543" t="str">
        <f>VLOOKUP(Table5[[#This Row],[letter pair]], A:B, 2,FALSE)</f>
        <v>טד טידם(נאם בטד) טדיבר</v>
      </c>
      <c r="H543">
        <f>IFERROR(VLOOKUP(Table5[[#This Row],[letter pair]],M:O,3,FALSE),0)</f>
        <v>0</v>
      </c>
      <c r="I543">
        <f>IFERROR(VLOOKUP(Table5[[#This Row],[letter pair]],R:T,3,FALSE),0)</f>
        <v>0</v>
      </c>
      <c r="J543">
        <f>MAX(Table5[[#This Row],[EDGES]],Table5[[#This Row],[CORNER]])</f>
        <v>0</v>
      </c>
      <c r="M543" s="2"/>
      <c r="N543" s="2"/>
      <c r="O543" s="2" t="e">
        <f>[1]!Table3[[#This Row],[TIMES]]/$P$1</f>
        <v>#REF!</v>
      </c>
      <c r="T543" t="e">
        <f>[1]!Table2[[#This Row],[TIMES]]/$U$1</f>
        <v>#REF!</v>
      </c>
    </row>
    <row r="544" spans="1:20" x14ac:dyDescent="0.45">
      <c r="A544" t="s">
        <v>1162</v>
      </c>
      <c r="B544" t="s">
        <v>1163</v>
      </c>
      <c r="F544" t="s">
        <v>574</v>
      </c>
      <c r="G544" t="str">
        <f>VLOOKUP(Table5[[#This Row],[letter pair]], A:B, 2,FALSE)</f>
        <v>טגייה טיגן טוגה</v>
      </c>
      <c r="H544">
        <f>IFERROR(VLOOKUP(Table5[[#This Row],[letter pair]],M:O,3,FALSE),0)</f>
        <v>0</v>
      </c>
      <c r="I544">
        <f>IFERROR(VLOOKUP(Table5[[#This Row],[letter pair]],R:T,3,FALSE),0)</f>
        <v>0</v>
      </c>
      <c r="J544">
        <f>MAX(Table5[[#This Row],[EDGES]],Table5[[#This Row],[CORNER]])</f>
        <v>0</v>
      </c>
      <c r="M544" s="2"/>
      <c r="N544" s="2"/>
      <c r="O544" s="2" t="e">
        <f>[1]!Table3[[#This Row],[TIMES]]/$P$1</f>
        <v>#REF!</v>
      </c>
      <c r="T544" t="e">
        <f>[1]!Table2[[#This Row],[TIMES]]/$U$1</f>
        <v>#REF!</v>
      </c>
    </row>
    <row r="545" spans="1:20" x14ac:dyDescent="0.45">
      <c r="A545" t="s">
        <v>1164</v>
      </c>
      <c r="B545" t="s">
        <v>1165</v>
      </c>
      <c r="F545" t="s">
        <v>508</v>
      </c>
      <c r="G545" t="str">
        <f>VLOOKUP(Table5[[#This Row],[letter pair]], A:B, 2,FALSE)</f>
        <v>חגית חגר חגב</v>
      </c>
      <c r="H545">
        <f>IFERROR(VLOOKUP(Table5[[#This Row],[letter pair]],M:O,3,FALSE),0)</f>
        <v>0</v>
      </c>
      <c r="I545">
        <f>IFERROR(VLOOKUP(Table5[[#This Row],[letter pair]],R:T,3,FALSE),0)</f>
        <v>0</v>
      </c>
      <c r="J545">
        <f>MAX(Table5[[#This Row],[EDGES]],Table5[[#This Row],[CORNER]])</f>
        <v>0</v>
      </c>
      <c r="M545" s="2"/>
      <c r="N545" s="2"/>
      <c r="O545" s="2" t="e">
        <f>[1]!Table3[[#This Row],[TIMES]]/$P$1</f>
        <v>#REF!</v>
      </c>
      <c r="T545" t="e">
        <f>[1]!Table2[[#This Row],[TIMES]]/$U$1</f>
        <v>#REF!</v>
      </c>
    </row>
    <row r="546" spans="1:20" x14ac:dyDescent="0.45">
      <c r="A546" t="s">
        <v>1166</v>
      </c>
      <c r="B546" t="s">
        <v>1167</v>
      </c>
      <c r="F546" t="s">
        <v>437</v>
      </c>
      <c r="G546" t="str">
        <f>VLOOKUP(Table5[[#This Row],[letter pair]], A:B, 2,FALSE)</f>
        <v>זגורי זיגג זגוגית</v>
      </c>
      <c r="H546">
        <f>IFERROR(VLOOKUP(Table5[[#This Row],[letter pair]],M:O,3,FALSE),0)</f>
        <v>0</v>
      </c>
      <c r="I546">
        <f>IFERROR(VLOOKUP(Table5[[#This Row],[letter pair]],R:T,3,FALSE),0)</f>
        <v>0</v>
      </c>
      <c r="J546">
        <f>MAX(Table5[[#This Row],[EDGES]],Table5[[#This Row],[CORNER]])</f>
        <v>0</v>
      </c>
      <c r="M546" s="2"/>
      <c r="N546" s="2"/>
      <c r="O546" s="2" t="e">
        <f>[1]!Table3[[#This Row],[TIMES]]/$P$1</f>
        <v>#REF!</v>
      </c>
      <c r="T546" t="e">
        <f>[1]!Table2[[#This Row],[TIMES]]/$U$1</f>
        <v>#REF!</v>
      </c>
    </row>
    <row r="547" spans="1:20" x14ac:dyDescent="0.45">
      <c r="A547" t="s">
        <v>1168</v>
      </c>
      <c r="B547" t="s">
        <v>1169</v>
      </c>
      <c r="F547" t="s">
        <v>379</v>
      </c>
      <c r="G547" t="str">
        <f>VLOOKUP(Table5[[#This Row],[letter pair]], A:B, 2,FALSE)</f>
        <v>וויטני יוסטון ויטה (חיבקה ממש חזק) ויטראז</v>
      </c>
      <c r="H547">
        <f>IFERROR(VLOOKUP(Table5[[#This Row],[letter pair]],M:O,3,FALSE),0)</f>
        <v>0</v>
      </c>
      <c r="I547">
        <f>IFERROR(VLOOKUP(Table5[[#This Row],[letter pair]],R:T,3,FALSE),0)</f>
        <v>0</v>
      </c>
      <c r="J547">
        <f>MAX(Table5[[#This Row],[EDGES]],Table5[[#This Row],[CORNER]])</f>
        <v>0</v>
      </c>
      <c r="M547" s="2"/>
      <c r="N547" s="2"/>
      <c r="O547" s="2" t="e">
        <f>[1]!Table3[[#This Row],[TIMES]]/$P$1</f>
        <v>#REF!</v>
      </c>
      <c r="T547" t="e">
        <f>[1]!Table2[[#This Row],[TIMES]]/$U$1</f>
        <v>#REF!</v>
      </c>
    </row>
    <row r="548" spans="1:20" x14ac:dyDescent="0.45">
      <c r="A548" t="s">
        <v>1170</v>
      </c>
      <c r="B548" t="s">
        <v>1171</v>
      </c>
      <c r="F548" t="s">
        <v>359</v>
      </c>
      <c r="G548" t="str">
        <f>VLOOKUP(Table5[[#This Row],[letter pair]], A:B, 2,FALSE)</f>
        <v>ויגי ויגל(רץ במעגלים) ווג</v>
      </c>
      <c r="H548">
        <f>IFERROR(VLOOKUP(Table5[[#This Row],[letter pair]],M:O,3,FALSE),0)</f>
        <v>0</v>
      </c>
      <c r="I548">
        <f>IFERROR(VLOOKUP(Table5[[#This Row],[letter pair]],R:T,3,FALSE),0)</f>
        <v>0</v>
      </c>
      <c r="J548">
        <f>MAX(Table5[[#This Row],[EDGES]],Table5[[#This Row],[CORNER]])</f>
        <v>0</v>
      </c>
      <c r="M548" s="2"/>
      <c r="N548" s="2"/>
      <c r="O548" s="2" t="e">
        <f>[1]!Table3[[#This Row],[TIMES]]/$P$1</f>
        <v>#REF!</v>
      </c>
      <c r="T548" t="e">
        <f>[1]!Table2[[#This Row],[TIMES]]/$U$1</f>
        <v>#REF!</v>
      </c>
    </row>
    <row r="549" spans="1:20" x14ac:dyDescent="0.45">
      <c r="A549" t="s">
        <v>1172</v>
      </c>
      <c r="B549" t="s">
        <v>1173</v>
      </c>
      <c r="F549" t="s">
        <v>292</v>
      </c>
      <c r="G549" t="str">
        <f>VLOOKUP(Table5[[#This Row],[letter pair]], A:B, 2,FALSE)</f>
        <v>הגר הקוצ'ינית הגביה הגה</v>
      </c>
      <c r="H549">
        <f>IFERROR(VLOOKUP(Table5[[#This Row],[letter pair]],M:O,3,FALSE),0)</f>
        <v>0</v>
      </c>
      <c r="I549">
        <f>IFERROR(VLOOKUP(Table5[[#This Row],[letter pair]],R:T,3,FALSE),0)</f>
        <v>0</v>
      </c>
      <c r="J549">
        <f>MAX(Table5[[#This Row],[EDGES]],Table5[[#This Row],[CORNER]])</f>
        <v>0</v>
      </c>
      <c r="M549" s="2"/>
      <c r="N549" s="2"/>
      <c r="O549" s="2" t="e">
        <f>[1]!Table3[[#This Row],[TIMES]]/$P$1</f>
        <v>#REF!</v>
      </c>
      <c r="T549" t="e">
        <f>[1]!Table2[[#This Row],[TIMES]]/$U$1</f>
        <v>#REF!</v>
      </c>
    </row>
    <row r="550" spans="1:20" x14ac:dyDescent="0.45">
      <c r="A550" t="s">
        <v>1174</v>
      </c>
      <c r="B550" t="s">
        <v>1175</v>
      </c>
      <c r="F550" t="s">
        <v>232</v>
      </c>
      <c r="G550" t="str">
        <f>VLOOKUP(Table5[[#This Row],[letter pair]], A:B, 2,FALSE)</f>
        <v>דגן דגדג דגל</v>
      </c>
      <c r="H550">
        <f>IFERROR(VLOOKUP(Table5[[#This Row],[letter pair]],M:O,3,FALSE),0)</f>
        <v>0</v>
      </c>
      <c r="I550">
        <f>IFERROR(VLOOKUP(Table5[[#This Row],[letter pair]],R:T,3,FALSE),0)</f>
        <v>0</v>
      </c>
      <c r="J550">
        <f>MAX(Table5[[#This Row],[EDGES]],Table5[[#This Row],[CORNER]])</f>
        <v>0</v>
      </c>
      <c r="M550" s="2"/>
      <c r="N550" s="2"/>
      <c r="O550" s="2" t="e">
        <f>[1]!Table3[[#This Row],[TIMES]]/$P$1</f>
        <v>#REF!</v>
      </c>
      <c r="T550" t="e">
        <f>[1]!Table2[[#This Row],[TIMES]]/$U$1</f>
        <v>#REF!</v>
      </c>
    </row>
    <row r="551" spans="1:20" x14ac:dyDescent="0.45">
      <c r="A551" t="s">
        <v>1176</v>
      </c>
      <c r="B551" t="s">
        <v>1177</v>
      </c>
      <c r="F551" t="s">
        <v>218</v>
      </c>
      <c r="G551" t="str">
        <f>VLOOKUP(Table5[[#This Row],[letter pair]], A:B, 2,FALSE)</f>
        <v>גותי גיתת (שפך על מישהו/משהו אדמה מגיגית) גת</v>
      </c>
      <c r="H551">
        <f>IFERROR(VLOOKUP(Table5[[#This Row],[letter pair]],M:O,3,FALSE),0)</f>
        <v>0</v>
      </c>
      <c r="I551">
        <f>IFERROR(VLOOKUP(Table5[[#This Row],[letter pair]],R:T,3,FALSE),0)</f>
        <v>0</v>
      </c>
      <c r="J551">
        <f>MAX(Table5[[#This Row],[EDGES]],Table5[[#This Row],[CORNER]])</f>
        <v>0</v>
      </c>
      <c r="M551" s="2"/>
      <c r="N551" s="2"/>
      <c r="O551" s="2" t="e">
        <f>[1]!Table3[[#This Row],[TIMES]]/$P$1</f>
        <v>#REF!</v>
      </c>
      <c r="T551" t="e">
        <f>[1]!Table2[[#This Row],[TIMES]]/$U$1</f>
        <v>#REF!</v>
      </c>
    </row>
    <row r="552" spans="1:20" x14ac:dyDescent="0.45">
      <c r="A552" t="s">
        <v>1178</v>
      </c>
      <c r="B552" t="s">
        <v>1179</v>
      </c>
      <c r="F552" t="s">
        <v>215</v>
      </c>
      <c r="G552" t="str">
        <f>VLOOKUP(Table5[[#This Row],[letter pair]], A:B, 2,FALSE)</f>
        <v>גושן גישש גשר</v>
      </c>
      <c r="H552">
        <f>IFERROR(VLOOKUP(Table5[[#This Row],[letter pair]],M:O,3,FALSE),0)</f>
        <v>0</v>
      </c>
      <c r="I552">
        <f>IFERROR(VLOOKUP(Table5[[#This Row],[letter pair]],R:T,3,FALSE),0)</f>
        <v>0</v>
      </c>
      <c r="J552">
        <f>MAX(Table5[[#This Row],[EDGES]],Table5[[#This Row],[CORNER]])</f>
        <v>0</v>
      </c>
      <c r="M552" s="2"/>
      <c r="N552" s="2"/>
      <c r="O552" s="2" t="e">
        <f>[1]!Table3[[#This Row],[TIMES]]/$P$1</f>
        <v>#REF!</v>
      </c>
      <c r="T552" t="e">
        <f>[1]!Table2[[#This Row],[TIMES]]/$U$1</f>
        <v>#REF!</v>
      </c>
    </row>
    <row r="553" spans="1:20" x14ac:dyDescent="0.45">
      <c r="A553" t="s">
        <v>1180</v>
      </c>
      <c r="B553" t="s">
        <v>1181</v>
      </c>
      <c r="F553" t="s">
        <v>213</v>
      </c>
      <c r="G553" t="str">
        <f>VLOOKUP(Table5[[#This Row],[letter pair]], A:B, 2,FALSE)</f>
        <v>גרי גרס גרזן</v>
      </c>
      <c r="H553">
        <f>IFERROR(VLOOKUP(Table5[[#This Row],[letter pair]],M:O,3,FALSE),0)</f>
        <v>0</v>
      </c>
      <c r="I553">
        <f>IFERROR(VLOOKUP(Table5[[#This Row],[letter pair]],R:T,3,FALSE),0)</f>
        <v>0</v>
      </c>
      <c r="J553">
        <f>MAX(Table5[[#This Row],[EDGES]],Table5[[#This Row],[CORNER]])</f>
        <v>0</v>
      </c>
      <c r="M553" s="2"/>
      <c r="N553" s="2"/>
      <c r="O553" s="2" t="e">
        <f>[1]!Table3[[#This Row],[TIMES]]/$P$1</f>
        <v>#REF!</v>
      </c>
      <c r="T553" t="e">
        <f>[1]!Table2[[#This Row],[TIMES]]/$U$1</f>
        <v>#REF!</v>
      </c>
    </row>
    <row r="554" spans="1:20" x14ac:dyDescent="0.45">
      <c r="A554" t="s">
        <v>1182</v>
      </c>
      <c r="B554" t="s">
        <v>1183</v>
      </c>
      <c r="F554" t="s">
        <v>210</v>
      </c>
      <c r="G554" t="str">
        <f>VLOOKUP(Table5[[#This Row],[letter pair]], A:B, 2,FALSE)</f>
        <v>גוקו גיקל (מרח עם סכין) גקה (ממרח אבוקדו ירוק)</v>
      </c>
      <c r="H554">
        <f>IFERROR(VLOOKUP(Table5[[#This Row],[letter pair]],M:O,3,FALSE),0)</f>
        <v>0</v>
      </c>
      <c r="I554">
        <f>IFERROR(VLOOKUP(Table5[[#This Row],[letter pair]],R:T,3,FALSE),0)</f>
        <v>0</v>
      </c>
      <c r="J554">
        <f>MAX(Table5[[#This Row],[EDGES]],Table5[[#This Row],[CORNER]])</f>
        <v>0</v>
      </c>
      <c r="M554" s="2"/>
      <c r="N554" s="2"/>
      <c r="O554" s="2" t="e">
        <f>[1]!Table3[[#This Row],[TIMES]]/$P$1</f>
        <v>#REF!</v>
      </c>
      <c r="T554" t="e">
        <f>[1]!Table2[[#This Row],[TIMES]]/$U$1</f>
        <v>#REF!</v>
      </c>
    </row>
    <row r="555" spans="1:20" x14ac:dyDescent="0.45">
      <c r="A555" t="s">
        <v>1184</v>
      </c>
      <c r="B555" t="s">
        <v>1185</v>
      </c>
      <c r="F555" t="s">
        <v>221</v>
      </c>
      <c r="G555" t="str">
        <f>VLOOKUP(Table5[[#This Row],[letter pair]], A:B, 2,FALSE)</f>
        <v>גיצ'ין (אבי הקראטה) גיצ'ר (לשים כל הכתפיים) גאוצ'ו (מנת בשר ענקית)</v>
      </c>
      <c r="H555">
        <f>IFERROR(VLOOKUP(Table5[[#This Row],[letter pair]],M:O,3,FALSE),0)</f>
        <v>0</v>
      </c>
      <c r="I555">
        <f>IFERROR(VLOOKUP(Table5[[#This Row],[letter pair]],R:T,3,FALSE),0)</f>
        <v>0</v>
      </c>
      <c r="J555">
        <f>MAX(Table5[[#This Row],[EDGES]],Table5[[#This Row],[CORNER]])</f>
        <v>0</v>
      </c>
      <c r="M555" s="2"/>
      <c r="N555" s="2"/>
      <c r="O555" s="2" t="e">
        <f>[1]!Table3[[#This Row],[TIMES]]/$P$1</f>
        <v>#REF!</v>
      </c>
      <c r="T555" t="e">
        <f>[1]!Table2[[#This Row],[TIMES]]/$U$1</f>
        <v>#REF!</v>
      </c>
    </row>
    <row r="556" spans="1:20" x14ac:dyDescent="0.45">
      <c r="A556" t="s">
        <v>1186</v>
      </c>
      <c r="B556" t="s">
        <v>1187</v>
      </c>
      <c r="F556" t="s">
        <v>207</v>
      </c>
      <c r="G556" t="str">
        <f>VLOOKUP(Table5[[#This Row],[letter pair]], A:B, 2,FALSE)</f>
        <v>גצי (אתיופי שיער עולה באש) גיצץ גיץ</v>
      </c>
      <c r="H556">
        <f>IFERROR(VLOOKUP(Table5[[#This Row],[letter pair]],M:O,3,FALSE),0)</f>
        <v>0</v>
      </c>
      <c r="I556">
        <f>IFERROR(VLOOKUP(Table5[[#This Row],[letter pair]],R:T,3,FALSE),0)</f>
        <v>0</v>
      </c>
      <c r="J556">
        <f>MAX(Table5[[#This Row],[EDGES]],Table5[[#This Row],[CORNER]])</f>
        <v>0</v>
      </c>
      <c r="M556" s="2"/>
      <c r="N556" s="2"/>
      <c r="O556" s="2" t="e">
        <f>[1]!Table3[[#This Row],[TIMES]]/$P$1</f>
        <v>#REF!</v>
      </c>
      <c r="T556" t="e">
        <f>[1]!Table2[[#This Row],[TIMES]]/$U$1</f>
        <v>#REF!</v>
      </c>
    </row>
    <row r="557" spans="1:20" x14ac:dyDescent="0.45">
      <c r="A557" t="s">
        <v>1188</v>
      </c>
      <c r="B557" t="s">
        <v>1189</v>
      </c>
      <c r="F557" t="s">
        <v>204</v>
      </c>
      <c r="G557" t="str">
        <f>VLOOKUP(Table5[[#This Row],[letter pair]], A:B, 2,FALSE)</f>
        <v>גפן גיפף גפרור</v>
      </c>
      <c r="H557">
        <f>IFERROR(VLOOKUP(Table5[[#This Row],[letter pair]],M:O,3,FALSE),0)</f>
        <v>0</v>
      </c>
      <c r="I557">
        <f>IFERROR(VLOOKUP(Table5[[#This Row],[letter pair]],R:T,3,FALSE),0)</f>
        <v>0</v>
      </c>
      <c r="J557">
        <f>MAX(Table5[[#This Row],[EDGES]],Table5[[#This Row],[CORNER]])</f>
        <v>0</v>
      </c>
      <c r="M557" s="2"/>
      <c r="N557" s="2"/>
      <c r="O557" s="2" t="e">
        <f>[1]!Table3[[#This Row],[TIMES]]/$P$1</f>
        <v>#REF!</v>
      </c>
      <c r="T557" t="e">
        <f>[1]!Table2[[#This Row],[TIMES]]/$U$1</f>
        <v>#REF!</v>
      </c>
    </row>
    <row r="558" spans="1:20" x14ac:dyDescent="0.45">
      <c r="A558" t="s">
        <v>1190</v>
      </c>
      <c r="B558" t="s">
        <v>1191</v>
      </c>
      <c r="F558" t="s">
        <v>202</v>
      </c>
      <c r="G558" t="str">
        <f>VLOOKUP(Table5[[#This Row],[letter pair]], A:B, 2,FALSE)</f>
        <v>געו (מישהו עם שפם דק שלומד יוגה) גער געש</v>
      </c>
      <c r="H558">
        <f>IFERROR(VLOOKUP(Table5[[#This Row],[letter pair]],M:O,3,FALSE),0)</f>
        <v>0</v>
      </c>
      <c r="I558">
        <f>IFERROR(VLOOKUP(Table5[[#This Row],[letter pair]],R:T,3,FALSE),0)</f>
        <v>0</v>
      </c>
      <c r="J558">
        <f>MAX(Table5[[#This Row],[EDGES]],Table5[[#This Row],[CORNER]])</f>
        <v>0</v>
      </c>
      <c r="M558" s="2"/>
      <c r="N558" s="2"/>
      <c r="O558" s="2" t="e">
        <f>[1]!Table3[[#This Row],[TIMES]]/$P$1</f>
        <v>#REF!</v>
      </c>
      <c r="T558" t="e">
        <f>[1]!Table2[[#This Row],[TIMES]]/$U$1</f>
        <v>#REF!</v>
      </c>
    </row>
    <row r="559" spans="1:20" x14ac:dyDescent="0.45">
      <c r="A559" t="s">
        <v>1192</v>
      </c>
      <c r="B559" t="s">
        <v>1193</v>
      </c>
      <c r="F559" t="s">
        <v>199</v>
      </c>
      <c r="G559" t="str">
        <f>VLOOKUP(Table5[[#This Row],[letter pair]], A:B, 2,FALSE)</f>
        <v>גאסול גסס גסטהאוס</v>
      </c>
      <c r="H559">
        <f>IFERROR(VLOOKUP(Table5[[#This Row],[letter pair]],M:O,3,FALSE),0)</f>
        <v>0</v>
      </c>
      <c r="I559">
        <f>IFERROR(VLOOKUP(Table5[[#This Row],[letter pair]],R:T,3,FALSE),0)</f>
        <v>0</v>
      </c>
      <c r="J559">
        <f>MAX(Table5[[#This Row],[EDGES]],Table5[[#This Row],[CORNER]])</f>
        <v>0</v>
      </c>
      <c r="M559" s="2"/>
      <c r="N559" s="2"/>
      <c r="O559" s="2" t="e">
        <f>[1]!Table3[[#This Row],[TIMES]]/$P$1</f>
        <v>#REF!</v>
      </c>
      <c r="T559" t="e">
        <f>[1]!Table2[[#This Row],[TIMES]]/$U$1</f>
        <v>#REF!</v>
      </c>
    </row>
    <row r="560" spans="1:20" x14ac:dyDescent="0.45">
      <c r="A560" t="s">
        <v>1194</v>
      </c>
      <c r="B560" t="s">
        <v>1195</v>
      </c>
      <c r="F560" t="s">
        <v>197</v>
      </c>
      <c r="G560" t="str">
        <f>VLOOKUP(Table5[[#This Row],[letter pair]], A:B, 2,FALSE)</f>
        <v>גנדי גנב גנרטור</v>
      </c>
      <c r="H560">
        <f>IFERROR(VLOOKUP(Table5[[#This Row],[letter pair]],M:O,3,FALSE),0)</f>
        <v>0</v>
      </c>
      <c r="I560">
        <f>IFERROR(VLOOKUP(Table5[[#This Row],[letter pair]],R:T,3,FALSE),0)</f>
        <v>0</v>
      </c>
      <c r="J560">
        <f>MAX(Table5[[#This Row],[EDGES]],Table5[[#This Row],[CORNER]])</f>
        <v>0</v>
      </c>
      <c r="M560" s="2"/>
      <c r="N560" s="2"/>
      <c r="O560" s="2" t="e">
        <f>[1]!Table3[[#This Row],[TIMES]]/$P$1</f>
        <v>#REF!</v>
      </c>
      <c r="T560" t="e">
        <f>[1]!Table2[[#This Row],[TIMES]]/$U$1</f>
        <v>#REF!</v>
      </c>
    </row>
    <row r="561" spans="1:20" x14ac:dyDescent="0.45">
      <c r="A561" t="s">
        <v>1196</v>
      </c>
      <c r="B561" t="s">
        <v>1197</v>
      </c>
      <c r="F561" t="s">
        <v>194</v>
      </c>
      <c r="G561" t="str">
        <f>VLOOKUP(Table5[[#This Row],[letter pair]], A:B, 2,FALSE)</f>
        <v>גמירו (חלוץ) גמר גמבה</v>
      </c>
      <c r="H561">
        <f>IFERROR(VLOOKUP(Table5[[#This Row],[letter pair]],M:O,3,FALSE),0)</f>
        <v>0</v>
      </c>
      <c r="I561">
        <f>IFERROR(VLOOKUP(Table5[[#This Row],[letter pair]],R:T,3,FALSE),0)</f>
        <v>0</v>
      </c>
      <c r="J561">
        <f>MAX(Table5[[#This Row],[EDGES]],Table5[[#This Row],[CORNER]])</f>
        <v>0</v>
      </c>
      <c r="M561" s="2"/>
      <c r="N561" s="2"/>
      <c r="O561" s="2" t="e">
        <f>[1]!Table3[[#This Row],[TIMES]]/$P$1</f>
        <v>#REF!</v>
      </c>
      <c r="T561" t="e">
        <f>[1]!Table2[[#This Row],[TIMES]]/$U$1</f>
        <v>#REF!</v>
      </c>
    </row>
    <row r="562" spans="1:20" x14ac:dyDescent="0.45">
      <c r="A562" t="s">
        <v>1198</v>
      </c>
      <c r="B562" t="s">
        <v>1199</v>
      </c>
      <c r="F562" t="s">
        <v>191</v>
      </c>
      <c r="G562" t="str">
        <f>VLOOKUP(Table5[[#This Row],[letter pair]], A:B, 2,FALSE)</f>
        <v>גל גילח גליל</v>
      </c>
      <c r="H562">
        <f>IFERROR(VLOOKUP(Table5[[#This Row],[letter pair]],M:O,3,FALSE),0)</f>
        <v>0</v>
      </c>
      <c r="I562">
        <f>IFERROR(VLOOKUP(Table5[[#This Row],[letter pair]],R:T,3,FALSE),0)</f>
        <v>0</v>
      </c>
      <c r="J562">
        <f>MAX(Table5[[#This Row],[EDGES]],Table5[[#This Row],[CORNER]])</f>
        <v>0</v>
      </c>
      <c r="M562" s="2"/>
      <c r="N562" s="2"/>
      <c r="O562" s="2" t="e">
        <f>[1]!Table3[[#This Row],[TIMES]]/$P$1</f>
        <v>#REF!</v>
      </c>
      <c r="T562" t="e">
        <f>[1]!Table2[[#This Row],[TIMES]]/$U$1</f>
        <v>#REF!</v>
      </c>
    </row>
    <row r="563" spans="1:20" x14ac:dyDescent="0.45">
      <c r="A563" t="s">
        <v>1200</v>
      </c>
      <c r="B563" t="s">
        <v>1201</v>
      </c>
      <c r="F563" t="s">
        <v>188</v>
      </c>
      <c r="G563" t="str">
        <f>VLOOKUP(Table5[[#This Row],[letter pair]], A:B, 2,FALSE)</f>
        <v>גוכי גכר (ירה בחץ וקשץ) גך(קקי רך</v>
      </c>
      <c r="H563">
        <f>IFERROR(VLOOKUP(Table5[[#This Row],[letter pair]],M:O,3,FALSE),0)</f>
        <v>0</v>
      </c>
      <c r="I563">
        <f>IFERROR(VLOOKUP(Table5[[#This Row],[letter pair]],R:T,3,FALSE),0)</f>
        <v>0</v>
      </c>
      <c r="J563">
        <f>MAX(Table5[[#This Row],[EDGES]],Table5[[#This Row],[CORNER]])</f>
        <v>0</v>
      </c>
      <c r="M563" s="2"/>
      <c r="N563" s="2"/>
      <c r="O563" s="2" t="e">
        <f>[1]!Table3[[#This Row],[TIMES]]/$P$1</f>
        <v>#REF!</v>
      </c>
      <c r="T563" t="e">
        <f>[1]!Table2[[#This Row],[TIMES]]/$U$1</f>
        <v>#REF!</v>
      </c>
    </row>
    <row r="564" spans="1:20" x14ac:dyDescent="0.45">
      <c r="A564" t="s">
        <v>1202</v>
      </c>
      <c r="B564" t="s">
        <v>1203</v>
      </c>
      <c r="F564" t="s">
        <v>185</v>
      </c>
      <c r="G564" t="str">
        <f>VLOOKUP(Table5[[#This Row],[letter pair]], A:B, 2,FALSE)</f>
        <v>גיא גייר גייםבוי</v>
      </c>
      <c r="H564">
        <f>IFERROR(VLOOKUP(Table5[[#This Row],[letter pair]],M:O,3,FALSE),0)</f>
        <v>0</v>
      </c>
      <c r="I564">
        <f>IFERROR(VLOOKUP(Table5[[#This Row],[letter pair]],R:T,3,FALSE),0)</f>
        <v>0</v>
      </c>
      <c r="J564">
        <f>MAX(Table5[[#This Row],[EDGES]],Table5[[#This Row],[CORNER]])</f>
        <v>0</v>
      </c>
      <c r="M564" s="2"/>
      <c r="N564" s="2"/>
      <c r="O564" s="2" t="e">
        <f>[1]!Table3[[#This Row],[TIMES]]/$P$1</f>
        <v>#REF!</v>
      </c>
      <c r="T564" t="e">
        <f>[1]!Table2[[#This Row],[TIMES]]/$U$1</f>
        <v>#REF!</v>
      </c>
    </row>
    <row r="565" spans="1:20" x14ac:dyDescent="0.45">
      <c r="A565" t="s">
        <v>1204</v>
      </c>
      <c r="B565" t="s">
        <v>1205</v>
      </c>
      <c r="F565" t="s">
        <v>182</v>
      </c>
      <c r="G565" t="str">
        <f>VLOOKUP(Table5[[#This Row],[letter pair]], A:B, 2,FALSE)</f>
        <v>גוטמן גיטא גטקס</v>
      </c>
      <c r="H565">
        <f>IFERROR(VLOOKUP(Table5[[#This Row],[letter pair]],M:O,3,FALSE),0)</f>
        <v>0</v>
      </c>
      <c r="I565">
        <f>IFERROR(VLOOKUP(Table5[[#This Row],[letter pair]],R:T,3,FALSE),0)</f>
        <v>0</v>
      </c>
      <c r="J565">
        <f>MAX(Table5[[#This Row],[EDGES]],Table5[[#This Row],[CORNER]])</f>
        <v>0</v>
      </c>
      <c r="M565" s="2"/>
      <c r="N565" s="2"/>
      <c r="O565" s="2" t="e">
        <f>[1]!Table3[[#This Row],[TIMES]]/$P$1</f>
        <v>#REF!</v>
      </c>
      <c r="T565" t="e">
        <f>[1]!Table2[[#This Row],[TIMES]]/$U$1</f>
        <v>#REF!</v>
      </c>
    </row>
    <row r="566" spans="1:20" x14ac:dyDescent="0.45">
      <c r="A566" t="s">
        <v>1206</v>
      </c>
      <c r="B566" t="s">
        <v>1207</v>
      </c>
      <c r="F566" t="s">
        <v>178</v>
      </c>
      <c r="G566" t="str">
        <f>VLOOKUP(Table5[[#This Row],[letter pair]], A:B, 2,FALSE)</f>
        <v>גחא גיחך גחל</v>
      </c>
      <c r="H566">
        <f>IFERROR(VLOOKUP(Table5[[#This Row],[letter pair]],M:O,3,FALSE),0)</f>
        <v>0</v>
      </c>
      <c r="I566">
        <f>IFERROR(VLOOKUP(Table5[[#This Row],[letter pair]],R:T,3,FALSE),0)</f>
        <v>0</v>
      </c>
      <c r="J566">
        <f>MAX(Table5[[#This Row],[EDGES]],Table5[[#This Row],[CORNER]])</f>
        <v>0</v>
      </c>
      <c r="M566" s="2"/>
      <c r="N566" s="2"/>
      <c r="O566" s="2" t="e">
        <f>[1]!Table3[[#This Row],[TIMES]]/$P$1</f>
        <v>#REF!</v>
      </c>
      <c r="T566" t="e">
        <f>[1]!Table2[[#This Row],[TIMES]]/$U$1</f>
        <v>#REF!</v>
      </c>
    </row>
    <row r="567" spans="1:20" x14ac:dyDescent="0.45">
      <c r="A567" t="s">
        <v>1208</v>
      </c>
      <c r="B567" t="s">
        <v>1209</v>
      </c>
      <c r="F567" t="s">
        <v>174</v>
      </c>
      <c r="G567" t="str">
        <f>VLOOKUP(Table5[[#This Row],[letter pair]], A:B, 2,FALSE)</f>
        <v>גזלן גזר גזר</v>
      </c>
      <c r="H567">
        <f>IFERROR(VLOOKUP(Table5[[#This Row],[letter pair]],M:O,3,FALSE),0)</f>
        <v>0</v>
      </c>
      <c r="I567">
        <f>IFERROR(VLOOKUP(Table5[[#This Row],[letter pair]],R:T,3,FALSE),0)</f>
        <v>0</v>
      </c>
      <c r="J567">
        <f>MAX(Table5[[#This Row],[EDGES]],Table5[[#This Row],[CORNER]])</f>
        <v>0</v>
      </c>
      <c r="M567" s="2"/>
      <c r="N567" s="2"/>
      <c r="O567" s="2" t="e">
        <f>[1]!Table3[[#This Row],[TIMES]]/$P$1</f>
        <v>#REF!</v>
      </c>
      <c r="T567" t="e">
        <f>[1]!Table2[[#This Row],[TIMES]]/$U$1</f>
        <v>#REF!</v>
      </c>
    </row>
    <row r="568" spans="1:20" x14ac:dyDescent="0.45">
      <c r="A568" t="s">
        <v>1210</v>
      </c>
      <c r="B568" t="s">
        <v>1211</v>
      </c>
      <c r="F568" t="s">
        <v>171</v>
      </c>
      <c r="G568" t="str">
        <f>VLOOKUP(Table5[[#This Row],[letter pair]], A:B, 2,FALSE)</f>
        <v>גון גיוון גוויה</v>
      </c>
      <c r="H568">
        <f>IFERROR(VLOOKUP(Table5[[#This Row],[letter pair]],M:O,3,FALSE),0)</f>
        <v>0</v>
      </c>
      <c r="I568">
        <f>IFERROR(VLOOKUP(Table5[[#This Row],[letter pair]],R:T,3,FALSE),0)</f>
        <v>0</v>
      </c>
      <c r="J568">
        <f>MAX(Table5[[#This Row],[EDGES]],Table5[[#This Row],[CORNER]])</f>
        <v>0</v>
      </c>
      <c r="M568" s="2"/>
      <c r="N568" s="2"/>
      <c r="O568" s="2" t="e">
        <f>[1]!Table3[[#This Row],[TIMES]]/$P$1</f>
        <v>#REF!</v>
      </c>
      <c r="T568" t="e">
        <f>[1]!Table2[[#This Row],[TIMES]]/$U$1</f>
        <v>#REF!</v>
      </c>
    </row>
    <row r="569" spans="1:20" x14ac:dyDescent="0.45">
      <c r="A569" t="s">
        <v>1212</v>
      </c>
      <c r="B569" t="s">
        <v>1213</v>
      </c>
      <c r="F569" t="s">
        <v>169</v>
      </c>
      <c r="G569" t="str">
        <f>VLOOKUP(Table5[[#This Row],[letter pair]], A:B, 2,FALSE)</f>
        <v>גוהר גיהץ גיהנום</v>
      </c>
      <c r="H569">
        <f>IFERROR(VLOOKUP(Table5[[#This Row],[letter pair]],M:O,3,FALSE),0)</f>
        <v>0</v>
      </c>
      <c r="I569">
        <f>IFERROR(VLOOKUP(Table5[[#This Row],[letter pair]],R:T,3,FALSE),0)</f>
        <v>0</v>
      </c>
      <c r="J569">
        <f>MAX(Table5[[#This Row],[EDGES]],Table5[[#This Row],[CORNER]])</f>
        <v>0</v>
      </c>
      <c r="M569" s="2"/>
      <c r="N569" s="2"/>
      <c r="O569" s="2" t="e">
        <f>[1]!Table3[[#This Row],[TIMES]]/$P$1</f>
        <v>#REF!</v>
      </c>
      <c r="T569" t="e">
        <f>[1]!Table2[[#This Row],[TIMES]]/$U$1</f>
        <v>#REF!</v>
      </c>
    </row>
    <row r="570" spans="1:20" x14ac:dyDescent="0.45">
      <c r="A570" t="s">
        <v>1214</v>
      </c>
      <c r="B570" t="s">
        <v>1215</v>
      </c>
      <c r="F570" t="s">
        <v>166</v>
      </c>
      <c r="G570" t="str">
        <f>VLOOKUP(Table5[[#This Row],[letter pair]], A:B, 2,FALSE)</f>
        <v>גדי גידר גדר</v>
      </c>
      <c r="H570">
        <f>IFERROR(VLOOKUP(Table5[[#This Row],[letter pair]],M:O,3,FALSE),0)</f>
        <v>0</v>
      </c>
      <c r="I570">
        <f>IFERROR(VLOOKUP(Table5[[#This Row],[letter pair]],R:T,3,FALSE),0)</f>
        <v>0</v>
      </c>
      <c r="J570">
        <f>MAX(Table5[[#This Row],[EDGES]],Table5[[#This Row],[CORNER]])</f>
        <v>0</v>
      </c>
      <c r="M570" s="2"/>
      <c r="N570" s="2"/>
      <c r="O570" s="2" t="e">
        <f>[1]!Table3[[#This Row],[TIMES]]/$P$1</f>
        <v>#REF!</v>
      </c>
      <c r="T570" t="e">
        <f>[1]!Table2[[#This Row],[TIMES]]/$U$1</f>
        <v>#REF!</v>
      </c>
    </row>
    <row r="571" spans="1:20" x14ac:dyDescent="0.45">
      <c r="A571" t="s">
        <v>1216</v>
      </c>
      <c r="B571" t="s">
        <v>1217</v>
      </c>
      <c r="F571" t="s">
        <v>224</v>
      </c>
      <c r="G571" t="str">
        <f>VLOOKUP(Table5[[#This Row],[letter pair]], A:B, 2,FALSE)</f>
        <v>גג' גיג'ד (הנתן אגרוף היי פייב) גג'ה (גג מבקבוקי פלסטיק)</v>
      </c>
      <c r="H571">
        <f>IFERROR(VLOOKUP(Table5[[#This Row],[letter pair]],M:O,3,FALSE),0)</f>
        <v>0</v>
      </c>
      <c r="I571">
        <f>IFERROR(VLOOKUP(Table5[[#This Row],[letter pair]],R:T,3,FALSE),0)</f>
        <v>0</v>
      </c>
      <c r="J571">
        <f>MAX(Table5[[#This Row],[EDGES]],Table5[[#This Row],[CORNER]])</f>
        <v>0</v>
      </c>
      <c r="M571" s="2"/>
      <c r="N571" s="2"/>
      <c r="O571" s="2" t="e">
        <f>[1]!Table3[[#This Row],[TIMES]]/$P$1</f>
        <v>#REF!</v>
      </c>
      <c r="T571" t="e">
        <f>[1]!Table2[[#This Row],[TIMES]]/$U$1</f>
        <v>#REF!</v>
      </c>
    </row>
    <row r="572" spans="1:20" x14ac:dyDescent="0.45">
      <c r="A572" t="s">
        <v>1218</v>
      </c>
      <c r="B572" t="s">
        <v>1219</v>
      </c>
      <c r="F572" t="s">
        <v>162</v>
      </c>
      <c r="G572" t="str">
        <f>VLOOKUP(Table5[[#This Row],[letter pair]], A:B, 2,FALSE)</f>
        <v>גוגי גיגל גג</v>
      </c>
      <c r="H572">
        <f>IFERROR(VLOOKUP(Table5[[#This Row],[letter pair]],M:O,3,FALSE),0)</f>
        <v>0</v>
      </c>
      <c r="I572">
        <f>IFERROR(VLOOKUP(Table5[[#This Row],[letter pair]],R:T,3,FALSE),0)</f>
        <v>0</v>
      </c>
      <c r="J572">
        <f>MAX(Table5[[#This Row],[EDGES]],Table5[[#This Row],[CORNER]])</f>
        <v>0</v>
      </c>
      <c r="M572" s="2"/>
      <c r="N572" s="2"/>
      <c r="O572" s="2" t="e">
        <f>[1]!Table3[[#This Row],[TIMES]]/$P$1</f>
        <v>#REF!</v>
      </c>
      <c r="T572" t="e">
        <f>[1]!Table2[[#This Row],[TIMES]]/$U$1</f>
        <v>#REF!</v>
      </c>
    </row>
    <row r="573" spans="1:20" x14ac:dyDescent="0.45">
      <c r="A573" t="s">
        <v>1220</v>
      </c>
      <c r="B573" t="s">
        <v>1221</v>
      </c>
      <c r="F573" t="s">
        <v>159</v>
      </c>
      <c r="G573" t="str">
        <f>VLOOKUP(Table5[[#This Row],[letter pair]], A:B, 2,FALSE)</f>
        <v>גבי גיבש גבינה</v>
      </c>
      <c r="H573">
        <f>IFERROR(VLOOKUP(Table5[[#This Row],[letter pair]],M:O,3,FALSE),0)</f>
        <v>0</v>
      </c>
      <c r="I573">
        <f>IFERROR(VLOOKUP(Table5[[#This Row],[letter pair]],R:T,3,FALSE),0)</f>
        <v>0</v>
      </c>
      <c r="J573">
        <f>MAX(Table5[[#This Row],[EDGES]],Table5[[#This Row],[CORNER]])</f>
        <v>0</v>
      </c>
      <c r="M573" s="2"/>
      <c r="N573" s="2"/>
      <c r="O573" s="2" t="e">
        <f>[1]!Table3[[#This Row],[TIMES]]/$P$1</f>
        <v>#REF!</v>
      </c>
      <c r="T573" t="e">
        <f>[1]!Table2[[#This Row],[TIMES]]/$U$1</f>
        <v>#REF!</v>
      </c>
    </row>
    <row r="574" spans="1:20" x14ac:dyDescent="0.45">
      <c r="A574" t="s">
        <v>1222</v>
      </c>
      <c r="B574" t="s">
        <v>1223</v>
      </c>
      <c r="F574" t="s">
        <v>157</v>
      </c>
      <c r="G574" t="str">
        <f>VLOOKUP(Table5[[#This Row],[letter pair]], A:B, 2,FALSE)</f>
        <v>גאיה גאל גאה</v>
      </c>
      <c r="H574">
        <f>IFERROR(VLOOKUP(Table5[[#This Row],[letter pair]],M:O,3,FALSE),0)</f>
        <v>0</v>
      </c>
      <c r="I574">
        <f>IFERROR(VLOOKUP(Table5[[#This Row],[letter pair]],R:T,3,FALSE),0)</f>
        <v>0</v>
      </c>
      <c r="J574">
        <f>MAX(Table5[[#This Row],[EDGES]],Table5[[#This Row],[CORNER]])</f>
        <v>0</v>
      </c>
      <c r="M574" s="2"/>
      <c r="N574" s="2"/>
      <c r="O574" s="2" t="e">
        <f>[1]!Table3[[#This Row],[TIMES]]/$P$1</f>
        <v>#REF!</v>
      </c>
      <c r="T574" t="e">
        <f>[1]!Table2[[#This Row],[TIMES]]/$U$1</f>
        <v>#REF!</v>
      </c>
    </row>
    <row r="575" spans="1:20" x14ac:dyDescent="0.45">
      <c r="A575" t="s">
        <v>1224</v>
      </c>
      <c r="B575" t="s">
        <v>1225</v>
      </c>
      <c r="F575" t="s">
        <v>1186</v>
      </c>
      <c r="G575" t="str">
        <f>VLOOKUP(Table5[[#This Row],[letter pair]], A:B, 2,FALSE)</f>
        <v>ג'אגר ג'יגל ג'יגה</v>
      </c>
      <c r="H575">
        <f>IFERROR(VLOOKUP(Table5[[#This Row],[letter pair]],M:O,3,FALSE),0)</f>
        <v>0</v>
      </c>
      <c r="I575">
        <f>IFERROR(VLOOKUP(Table5[[#This Row],[letter pair]],R:T,3,FALSE),0)</f>
        <v>0</v>
      </c>
      <c r="J575">
        <f>MAX(Table5[[#This Row],[EDGES]],Table5[[#This Row],[CORNER]])</f>
        <v>0</v>
      </c>
      <c r="M575" s="2"/>
      <c r="N575" s="2"/>
      <c r="O575" s="2" t="e">
        <f>[1]!Table3[[#This Row],[TIMES]]/$P$1</f>
        <v>#REF!</v>
      </c>
      <c r="T575" t="e">
        <f>[1]!Table2[[#This Row],[TIMES]]/$U$1</f>
        <v>#REF!</v>
      </c>
    </row>
    <row r="576" spans="1:20" x14ac:dyDescent="0.45">
      <c r="A576" t="s">
        <v>1226</v>
      </c>
      <c r="B576" t="s">
        <v>1227</v>
      </c>
      <c r="F576" t="s">
        <v>104</v>
      </c>
      <c r="G576" t="str">
        <f>VLOOKUP(Table5[[#This Row],[letter pair]], A:B, 2,FALSE)</f>
        <v>בגין ביגר בגט</v>
      </c>
      <c r="H576">
        <f>IFERROR(VLOOKUP(Table5[[#This Row],[letter pair]],M:O,3,FALSE),0)</f>
        <v>0</v>
      </c>
      <c r="I576">
        <f>IFERROR(VLOOKUP(Table5[[#This Row],[letter pair]],R:T,3,FALSE),0)</f>
        <v>0</v>
      </c>
      <c r="J576">
        <f>MAX(Table5[[#This Row],[EDGES]],Table5[[#This Row],[CORNER]])</f>
        <v>0</v>
      </c>
      <c r="M576" s="2"/>
      <c r="N576" s="2"/>
      <c r="O576" s="2" t="e">
        <f>[1]!Table3[[#This Row],[TIMES]]/$P$1</f>
        <v>#REF!</v>
      </c>
      <c r="T576" t="e">
        <f>[1]!Table2[[#This Row],[TIMES]]/$U$1</f>
        <v>#REF!</v>
      </c>
    </row>
    <row r="577" spans="1:20" x14ac:dyDescent="0.45">
      <c r="A577" t="s">
        <v>1228</v>
      </c>
      <c r="B577" t="s">
        <v>1229</v>
      </c>
      <c r="F577" t="s">
        <v>18</v>
      </c>
      <c r="G577" t="str">
        <f>VLOOKUP(Table5[[#This Row],[letter pair]], A:B, 2,FALSE)</f>
        <v>אגס אגר איגלו</v>
      </c>
      <c r="H577">
        <f>IFERROR(VLOOKUP(Table5[[#This Row],[letter pair]],M:O,3,FALSE),0)</f>
        <v>0</v>
      </c>
      <c r="I577">
        <f>IFERROR(VLOOKUP(Table5[[#This Row],[letter pair]],R:T,3,FALSE),0)</f>
        <v>0</v>
      </c>
      <c r="J577">
        <f>MAX(Table5[[#This Row],[EDGES]],Table5[[#This Row],[CORNER]])</f>
        <v>0</v>
      </c>
      <c r="M577" s="2"/>
      <c r="N577" s="2"/>
      <c r="O577" s="2" t="e">
        <f>[1]!Table3[[#This Row],[TIMES]]/$P$1</f>
        <v>#REF!</v>
      </c>
      <c r="T577" t="e">
        <f>[1]!Table2[[#This Row],[TIMES]]/$U$1</f>
        <v>#REF!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E2C8-8380-4ED9-AF10-0B886B55B1CA}">
  <dimension ref="A1:E451"/>
  <sheetViews>
    <sheetView topLeftCell="A451" workbookViewId="0">
      <selection activeCell="B1" sqref="A1:B451"/>
    </sheetView>
  </sheetViews>
  <sheetFormatPr defaultRowHeight="14.25" x14ac:dyDescent="0.45"/>
  <sheetData>
    <row r="1" spans="1:5" x14ac:dyDescent="0.45">
      <c r="A1" t="s">
        <v>12</v>
      </c>
      <c r="B1">
        <v>5028</v>
      </c>
      <c r="D1" t="s">
        <v>62</v>
      </c>
      <c r="E1">
        <v>4320</v>
      </c>
    </row>
    <row r="2" spans="1:5" x14ac:dyDescent="0.45">
      <c r="A2" t="s">
        <v>677</v>
      </c>
      <c r="B2">
        <v>4060</v>
      </c>
      <c r="D2" t="s">
        <v>24</v>
      </c>
      <c r="E2">
        <v>4260</v>
      </c>
    </row>
    <row r="3" spans="1:5" x14ac:dyDescent="0.45">
      <c r="A3" t="s">
        <v>71</v>
      </c>
      <c r="B3">
        <v>4020</v>
      </c>
      <c r="D3" t="s">
        <v>566</v>
      </c>
      <c r="E3">
        <v>4239</v>
      </c>
    </row>
    <row r="4" spans="1:5" x14ac:dyDescent="0.45">
      <c r="A4" t="s">
        <v>774</v>
      </c>
      <c r="B4">
        <v>4016</v>
      </c>
      <c r="D4" t="s">
        <v>13</v>
      </c>
      <c r="E4">
        <v>4208</v>
      </c>
    </row>
    <row r="5" spans="1:5" x14ac:dyDescent="0.45">
      <c r="A5" t="s">
        <v>884</v>
      </c>
      <c r="B5">
        <v>3988</v>
      </c>
      <c r="D5" t="s">
        <v>50</v>
      </c>
      <c r="E5">
        <v>4195</v>
      </c>
    </row>
    <row r="6" spans="1:5" x14ac:dyDescent="0.45">
      <c r="A6" t="s">
        <v>929</v>
      </c>
      <c r="B6">
        <v>3985</v>
      </c>
      <c r="D6" t="s">
        <v>796</v>
      </c>
      <c r="E6">
        <v>4193</v>
      </c>
    </row>
    <row r="7" spans="1:5" x14ac:dyDescent="0.45">
      <c r="A7" t="s">
        <v>238</v>
      </c>
      <c r="B7">
        <v>3979</v>
      </c>
      <c r="D7" t="s">
        <v>9</v>
      </c>
      <c r="E7">
        <v>4182</v>
      </c>
    </row>
    <row r="8" spans="1:5" x14ac:dyDescent="0.45">
      <c r="A8" t="s">
        <v>678</v>
      </c>
      <c r="B8">
        <v>3970</v>
      </c>
      <c r="D8" t="s">
        <v>54</v>
      </c>
      <c r="E8">
        <v>4174</v>
      </c>
    </row>
    <row r="9" spans="1:5" x14ac:dyDescent="0.45">
      <c r="A9" t="s">
        <v>1154</v>
      </c>
      <c r="B9">
        <v>3927</v>
      </c>
      <c r="D9" t="s">
        <v>46</v>
      </c>
      <c r="E9">
        <v>4163</v>
      </c>
    </row>
    <row r="10" spans="1:5" x14ac:dyDescent="0.45">
      <c r="A10" t="s">
        <v>1194</v>
      </c>
      <c r="B10">
        <v>3886</v>
      </c>
      <c r="D10" t="s">
        <v>58</v>
      </c>
      <c r="E10">
        <v>4154</v>
      </c>
    </row>
    <row r="11" spans="1:5" x14ac:dyDescent="0.45">
      <c r="A11" t="s">
        <v>133</v>
      </c>
      <c r="B11">
        <v>3855</v>
      </c>
      <c r="D11" t="s">
        <v>34</v>
      </c>
      <c r="E11">
        <v>4139</v>
      </c>
    </row>
    <row r="12" spans="1:5" x14ac:dyDescent="0.45">
      <c r="A12" t="s">
        <v>539</v>
      </c>
      <c r="B12">
        <v>3815</v>
      </c>
      <c r="D12" t="s">
        <v>17</v>
      </c>
      <c r="E12">
        <v>4138</v>
      </c>
    </row>
    <row r="13" spans="1:5" x14ac:dyDescent="0.45">
      <c r="A13" t="s">
        <v>16</v>
      </c>
      <c r="B13">
        <v>3747</v>
      </c>
      <c r="D13" t="s">
        <v>65</v>
      </c>
      <c r="E13">
        <v>4106</v>
      </c>
    </row>
    <row r="14" spans="1:5" x14ac:dyDescent="0.45">
      <c r="A14" t="s">
        <v>20</v>
      </c>
      <c r="B14">
        <v>3533</v>
      </c>
      <c r="D14" t="s">
        <v>38</v>
      </c>
      <c r="E14">
        <v>4103</v>
      </c>
    </row>
    <row r="15" spans="1:5" x14ac:dyDescent="0.45">
      <c r="A15" t="s">
        <v>22</v>
      </c>
      <c r="B15">
        <v>2845</v>
      </c>
      <c r="D15" t="s">
        <v>30</v>
      </c>
      <c r="E15">
        <v>4040</v>
      </c>
    </row>
    <row r="16" spans="1:5" x14ac:dyDescent="0.45">
      <c r="A16" t="s">
        <v>25</v>
      </c>
      <c r="B16">
        <v>2804</v>
      </c>
      <c r="D16" t="s">
        <v>42</v>
      </c>
      <c r="E16">
        <v>4036</v>
      </c>
    </row>
    <row r="17" spans="1:5" x14ac:dyDescent="0.45">
      <c r="A17" t="s">
        <v>39</v>
      </c>
      <c r="B17">
        <v>2532</v>
      </c>
      <c r="D17" t="s">
        <v>27</v>
      </c>
      <c r="E17">
        <v>3987</v>
      </c>
    </row>
    <row r="18" spans="1:5" x14ac:dyDescent="0.45">
      <c r="A18" t="s">
        <v>31</v>
      </c>
      <c r="B18">
        <v>2443</v>
      </c>
      <c r="D18" t="s">
        <v>10</v>
      </c>
      <c r="E18">
        <v>3858</v>
      </c>
    </row>
    <row r="19" spans="1:5" x14ac:dyDescent="0.45">
      <c r="A19" t="s">
        <v>43</v>
      </c>
      <c r="B19">
        <v>2437</v>
      </c>
      <c r="D19" t="s">
        <v>78</v>
      </c>
      <c r="E19">
        <v>3701</v>
      </c>
    </row>
    <row r="20" spans="1:5" x14ac:dyDescent="0.45">
      <c r="A20" t="s">
        <v>82</v>
      </c>
      <c r="B20">
        <v>2427</v>
      </c>
      <c r="D20" t="s">
        <v>74</v>
      </c>
      <c r="E20">
        <v>3681</v>
      </c>
    </row>
    <row r="21" spans="1:5" x14ac:dyDescent="0.45">
      <c r="A21" t="s">
        <v>55</v>
      </c>
      <c r="B21">
        <v>2423</v>
      </c>
      <c r="D21" t="s">
        <v>12</v>
      </c>
      <c r="E21">
        <v>3467</v>
      </c>
    </row>
    <row r="22" spans="1:5" x14ac:dyDescent="0.45">
      <c r="A22" t="s">
        <v>1136</v>
      </c>
      <c r="B22">
        <v>2409</v>
      </c>
      <c r="D22" t="s">
        <v>93</v>
      </c>
      <c r="E22">
        <v>2870</v>
      </c>
    </row>
    <row r="23" spans="1:5" x14ac:dyDescent="0.45">
      <c r="A23" t="s">
        <v>1184</v>
      </c>
      <c r="B23">
        <v>2402</v>
      </c>
      <c r="D23" t="s">
        <v>89</v>
      </c>
      <c r="E23">
        <v>2832</v>
      </c>
    </row>
    <row r="24" spans="1:5" x14ac:dyDescent="0.45">
      <c r="A24" t="s">
        <v>59</v>
      </c>
      <c r="B24">
        <v>2399</v>
      </c>
      <c r="D24" t="s">
        <v>85</v>
      </c>
      <c r="E24">
        <v>2818</v>
      </c>
    </row>
    <row r="25" spans="1:5" x14ac:dyDescent="0.45">
      <c r="A25" t="s">
        <v>51</v>
      </c>
      <c r="B25">
        <v>2384</v>
      </c>
      <c r="D25" t="s">
        <v>20</v>
      </c>
      <c r="E25">
        <v>2612</v>
      </c>
    </row>
    <row r="26" spans="1:5" x14ac:dyDescent="0.45">
      <c r="A26" t="s">
        <v>66</v>
      </c>
      <c r="B26">
        <v>2382</v>
      </c>
      <c r="D26" t="s">
        <v>102</v>
      </c>
      <c r="E26">
        <v>2290</v>
      </c>
    </row>
    <row r="27" spans="1:5" x14ac:dyDescent="0.45">
      <c r="A27" t="s">
        <v>75</v>
      </c>
      <c r="B27">
        <v>2362</v>
      </c>
      <c r="D27" t="s">
        <v>99</v>
      </c>
      <c r="E27">
        <v>2231</v>
      </c>
    </row>
    <row r="28" spans="1:5" x14ac:dyDescent="0.45">
      <c r="A28" t="s">
        <v>47</v>
      </c>
      <c r="B28">
        <v>2359</v>
      </c>
      <c r="D28" t="s">
        <v>114</v>
      </c>
      <c r="E28">
        <v>2207</v>
      </c>
    </row>
    <row r="29" spans="1:5" x14ac:dyDescent="0.45">
      <c r="A29" t="s">
        <v>14</v>
      </c>
      <c r="B29">
        <v>2353</v>
      </c>
      <c r="D29" t="s">
        <v>110</v>
      </c>
      <c r="E29">
        <v>2181</v>
      </c>
    </row>
    <row r="30" spans="1:5" x14ac:dyDescent="0.45">
      <c r="A30" t="s">
        <v>100</v>
      </c>
      <c r="B30">
        <v>2299</v>
      </c>
      <c r="D30" t="s">
        <v>118</v>
      </c>
      <c r="E30">
        <v>2097</v>
      </c>
    </row>
    <row r="31" spans="1:5" x14ac:dyDescent="0.45">
      <c r="A31" t="s">
        <v>97</v>
      </c>
      <c r="B31">
        <v>2294</v>
      </c>
      <c r="D31" t="s">
        <v>106</v>
      </c>
      <c r="E31">
        <v>2075</v>
      </c>
    </row>
    <row r="32" spans="1:5" x14ac:dyDescent="0.45">
      <c r="A32" t="s">
        <v>94</v>
      </c>
      <c r="B32">
        <v>2286</v>
      </c>
      <c r="D32" t="s">
        <v>39</v>
      </c>
      <c r="E32">
        <v>1856</v>
      </c>
    </row>
    <row r="33" spans="1:5" x14ac:dyDescent="0.45">
      <c r="A33" t="s">
        <v>103</v>
      </c>
      <c r="B33">
        <v>2285</v>
      </c>
      <c r="D33" t="s">
        <v>22</v>
      </c>
      <c r="E33">
        <v>1819</v>
      </c>
    </row>
    <row r="34" spans="1:5" x14ac:dyDescent="0.45">
      <c r="A34" t="s">
        <v>90</v>
      </c>
      <c r="B34">
        <v>2269</v>
      </c>
      <c r="D34" t="s">
        <v>55</v>
      </c>
      <c r="E34">
        <v>1752</v>
      </c>
    </row>
    <row r="35" spans="1:5" x14ac:dyDescent="0.45">
      <c r="A35" t="s">
        <v>107</v>
      </c>
      <c r="B35">
        <v>2264</v>
      </c>
      <c r="D35" t="s">
        <v>109</v>
      </c>
      <c r="E35">
        <v>1744</v>
      </c>
    </row>
    <row r="36" spans="1:5" x14ac:dyDescent="0.45">
      <c r="A36" t="s">
        <v>79</v>
      </c>
      <c r="B36">
        <v>2255</v>
      </c>
      <c r="D36" t="s">
        <v>1184</v>
      </c>
      <c r="E36">
        <v>1739</v>
      </c>
    </row>
    <row r="37" spans="1:5" x14ac:dyDescent="0.45">
      <c r="A37" t="s">
        <v>109</v>
      </c>
      <c r="B37">
        <v>2254</v>
      </c>
      <c r="D37" t="s">
        <v>47</v>
      </c>
      <c r="E37">
        <v>1723</v>
      </c>
    </row>
    <row r="38" spans="1:5" x14ac:dyDescent="0.45">
      <c r="A38" t="s">
        <v>113</v>
      </c>
      <c r="B38">
        <v>2241</v>
      </c>
      <c r="D38" t="s">
        <v>59</v>
      </c>
      <c r="E38">
        <v>1710</v>
      </c>
    </row>
    <row r="39" spans="1:5" x14ac:dyDescent="0.45">
      <c r="A39" t="s">
        <v>44</v>
      </c>
      <c r="B39">
        <v>2220</v>
      </c>
      <c r="D39" t="s">
        <v>43</v>
      </c>
      <c r="E39">
        <v>1701</v>
      </c>
    </row>
    <row r="40" spans="1:5" x14ac:dyDescent="0.45">
      <c r="A40" t="s">
        <v>70</v>
      </c>
      <c r="B40">
        <v>2213</v>
      </c>
      <c r="D40" t="s">
        <v>51</v>
      </c>
      <c r="E40">
        <v>1694</v>
      </c>
    </row>
    <row r="41" spans="1:5" x14ac:dyDescent="0.45">
      <c r="A41" t="s">
        <v>117</v>
      </c>
      <c r="B41">
        <v>2188</v>
      </c>
      <c r="D41" t="s">
        <v>1136</v>
      </c>
      <c r="E41">
        <v>1689</v>
      </c>
    </row>
    <row r="42" spans="1:5" x14ac:dyDescent="0.45">
      <c r="A42" t="s">
        <v>52</v>
      </c>
      <c r="B42">
        <v>2074</v>
      </c>
      <c r="D42" t="s">
        <v>148</v>
      </c>
      <c r="E42">
        <v>1683</v>
      </c>
    </row>
    <row r="43" spans="1:5" x14ac:dyDescent="0.45">
      <c r="A43" t="s">
        <v>121</v>
      </c>
      <c r="B43">
        <v>2025</v>
      </c>
      <c r="D43" t="s">
        <v>113</v>
      </c>
      <c r="E43">
        <v>1674</v>
      </c>
    </row>
    <row r="44" spans="1:5" x14ac:dyDescent="0.45">
      <c r="A44" t="s">
        <v>124</v>
      </c>
      <c r="B44">
        <v>2006</v>
      </c>
      <c r="D44" t="s">
        <v>97</v>
      </c>
      <c r="E44">
        <v>1672</v>
      </c>
    </row>
    <row r="45" spans="1:5" x14ac:dyDescent="0.45">
      <c r="A45" t="s">
        <v>83</v>
      </c>
      <c r="B45">
        <v>1974</v>
      </c>
      <c r="D45" t="s">
        <v>107</v>
      </c>
      <c r="E45">
        <v>1671</v>
      </c>
    </row>
    <row r="46" spans="1:5" x14ac:dyDescent="0.45">
      <c r="A46" t="s">
        <v>131</v>
      </c>
      <c r="B46">
        <v>1947</v>
      </c>
      <c r="D46" t="s">
        <v>14</v>
      </c>
      <c r="E46">
        <v>1671</v>
      </c>
    </row>
    <row r="47" spans="1:5" x14ac:dyDescent="0.45">
      <c r="A47" t="s">
        <v>127</v>
      </c>
      <c r="B47">
        <v>1946</v>
      </c>
      <c r="D47" t="s">
        <v>79</v>
      </c>
      <c r="E47">
        <v>1671</v>
      </c>
    </row>
    <row r="48" spans="1:5" x14ac:dyDescent="0.45">
      <c r="A48" t="s">
        <v>154</v>
      </c>
      <c r="B48">
        <v>1850</v>
      </c>
      <c r="D48" t="s">
        <v>66</v>
      </c>
      <c r="E48">
        <v>1671</v>
      </c>
    </row>
    <row r="49" spans="1:5" x14ac:dyDescent="0.45">
      <c r="A49" t="s">
        <v>152</v>
      </c>
      <c r="B49">
        <v>1810</v>
      </c>
      <c r="D49" t="s">
        <v>122</v>
      </c>
      <c r="E49">
        <v>1668</v>
      </c>
    </row>
    <row r="50" spans="1:5" x14ac:dyDescent="0.45">
      <c r="A50" t="s">
        <v>87</v>
      </c>
      <c r="B50">
        <v>1808</v>
      </c>
      <c r="D50" t="s">
        <v>82</v>
      </c>
      <c r="E50">
        <v>1656</v>
      </c>
    </row>
    <row r="51" spans="1:5" x14ac:dyDescent="0.45">
      <c r="A51" t="s">
        <v>137</v>
      </c>
      <c r="B51">
        <v>1764</v>
      </c>
      <c r="D51" t="s">
        <v>31</v>
      </c>
      <c r="E51">
        <v>1654</v>
      </c>
    </row>
    <row r="52" spans="1:5" x14ac:dyDescent="0.45">
      <c r="A52" t="s">
        <v>129</v>
      </c>
      <c r="B52">
        <v>1741</v>
      </c>
      <c r="D52" t="s">
        <v>125</v>
      </c>
      <c r="E52">
        <v>1645</v>
      </c>
    </row>
    <row r="53" spans="1:5" x14ac:dyDescent="0.45">
      <c r="A53" t="s">
        <v>1134</v>
      </c>
      <c r="B53">
        <v>1731</v>
      </c>
      <c r="D53" t="s">
        <v>177</v>
      </c>
      <c r="E53">
        <v>1641</v>
      </c>
    </row>
    <row r="54" spans="1:5" x14ac:dyDescent="0.45">
      <c r="A54" t="s">
        <v>180</v>
      </c>
      <c r="B54">
        <v>1729</v>
      </c>
      <c r="D54" t="s">
        <v>154</v>
      </c>
      <c r="E54">
        <v>1632</v>
      </c>
    </row>
    <row r="55" spans="1:5" x14ac:dyDescent="0.45">
      <c r="A55" t="s">
        <v>58</v>
      </c>
      <c r="B55">
        <v>1720</v>
      </c>
      <c r="D55" t="s">
        <v>181</v>
      </c>
      <c r="E55">
        <v>1619</v>
      </c>
    </row>
    <row r="56" spans="1:5" x14ac:dyDescent="0.45">
      <c r="A56" t="s">
        <v>168</v>
      </c>
      <c r="B56">
        <v>1691</v>
      </c>
      <c r="D56" t="s">
        <v>131</v>
      </c>
      <c r="E56">
        <v>1618</v>
      </c>
    </row>
    <row r="57" spans="1:5" x14ac:dyDescent="0.45">
      <c r="A57" t="s">
        <v>184</v>
      </c>
      <c r="B57">
        <v>1689</v>
      </c>
      <c r="D57" t="s">
        <v>152</v>
      </c>
      <c r="E57">
        <v>1612</v>
      </c>
    </row>
    <row r="58" spans="1:5" x14ac:dyDescent="0.45">
      <c r="A58" t="s">
        <v>146</v>
      </c>
      <c r="B58">
        <v>1688</v>
      </c>
      <c r="D58" t="s">
        <v>1178</v>
      </c>
      <c r="E58">
        <v>1599</v>
      </c>
    </row>
    <row r="59" spans="1:5" x14ac:dyDescent="0.45">
      <c r="A59" t="s">
        <v>115</v>
      </c>
      <c r="B59">
        <v>1687</v>
      </c>
      <c r="D59" t="s">
        <v>129</v>
      </c>
      <c r="E59">
        <v>1595</v>
      </c>
    </row>
    <row r="60" spans="1:5" x14ac:dyDescent="0.45">
      <c r="A60" t="s">
        <v>122</v>
      </c>
      <c r="B60">
        <v>1684</v>
      </c>
      <c r="D60" t="s">
        <v>119</v>
      </c>
      <c r="E60">
        <v>1590</v>
      </c>
    </row>
    <row r="61" spans="1:5" x14ac:dyDescent="0.45">
      <c r="A61" t="s">
        <v>156</v>
      </c>
      <c r="B61">
        <v>1682</v>
      </c>
      <c r="D61" t="s">
        <v>138</v>
      </c>
      <c r="E61">
        <v>1581</v>
      </c>
    </row>
    <row r="62" spans="1:5" x14ac:dyDescent="0.45">
      <c r="A62" t="s">
        <v>118</v>
      </c>
      <c r="B62">
        <v>1677</v>
      </c>
      <c r="D62" t="s">
        <v>127</v>
      </c>
      <c r="E62">
        <v>1579</v>
      </c>
    </row>
    <row r="63" spans="1:5" x14ac:dyDescent="0.45">
      <c r="A63" t="s">
        <v>161</v>
      </c>
      <c r="B63">
        <v>1674</v>
      </c>
      <c r="D63" t="s">
        <v>115</v>
      </c>
      <c r="E63">
        <v>1569</v>
      </c>
    </row>
    <row r="64" spans="1:5" x14ac:dyDescent="0.45">
      <c r="A64" t="s">
        <v>119</v>
      </c>
      <c r="B64">
        <v>1670</v>
      </c>
      <c r="D64" t="s">
        <v>94</v>
      </c>
      <c r="E64">
        <v>1569</v>
      </c>
    </row>
    <row r="65" spans="1:5" x14ac:dyDescent="0.45">
      <c r="A65" t="s">
        <v>209</v>
      </c>
      <c r="B65">
        <v>1669</v>
      </c>
      <c r="D65" t="s">
        <v>68</v>
      </c>
      <c r="E65">
        <v>1560</v>
      </c>
    </row>
    <row r="66" spans="1:5" x14ac:dyDescent="0.45">
      <c r="A66" t="s">
        <v>80</v>
      </c>
      <c r="B66">
        <v>1669</v>
      </c>
      <c r="D66" t="s">
        <v>111</v>
      </c>
      <c r="E66">
        <v>1553</v>
      </c>
    </row>
    <row r="67" spans="1:5" x14ac:dyDescent="0.45">
      <c r="A67" t="s">
        <v>42</v>
      </c>
      <c r="B67">
        <v>1663</v>
      </c>
      <c r="D67" t="s">
        <v>103</v>
      </c>
      <c r="E67">
        <v>1552</v>
      </c>
    </row>
    <row r="68" spans="1:5" x14ac:dyDescent="0.45">
      <c r="A68" t="s">
        <v>190</v>
      </c>
      <c r="B68">
        <v>1657</v>
      </c>
      <c r="D68" t="s">
        <v>146</v>
      </c>
      <c r="E68">
        <v>1534</v>
      </c>
    </row>
    <row r="69" spans="1:5" x14ac:dyDescent="0.45">
      <c r="A69" t="s">
        <v>196</v>
      </c>
      <c r="B69">
        <v>1654</v>
      </c>
      <c r="D69" t="s">
        <v>117</v>
      </c>
      <c r="E69">
        <v>1517</v>
      </c>
    </row>
    <row r="70" spans="1:5" x14ac:dyDescent="0.45">
      <c r="A70" t="s">
        <v>212</v>
      </c>
      <c r="B70">
        <v>1654</v>
      </c>
      <c r="D70" t="s">
        <v>52</v>
      </c>
      <c r="E70">
        <v>1328</v>
      </c>
    </row>
    <row r="71" spans="1:5" x14ac:dyDescent="0.45">
      <c r="A71" t="s">
        <v>1182</v>
      </c>
      <c r="B71">
        <v>1653</v>
      </c>
      <c r="D71" t="s">
        <v>217</v>
      </c>
      <c r="E71">
        <v>1317</v>
      </c>
    </row>
    <row r="72" spans="1:5" x14ac:dyDescent="0.45">
      <c r="A72" t="s">
        <v>187</v>
      </c>
      <c r="B72">
        <v>1644</v>
      </c>
      <c r="D72" t="s">
        <v>223</v>
      </c>
      <c r="E72">
        <v>1281</v>
      </c>
    </row>
    <row r="73" spans="1:5" x14ac:dyDescent="0.45">
      <c r="A73" t="s">
        <v>138</v>
      </c>
      <c r="B73">
        <v>1637</v>
      </c>
      <c r="D73" t="s">
        <v>231</v>
      </c>
      <c r="E73">
        <v>1247</v>
      </c>
    </row>
    <row r="74" spans="1:5" x14ac:dyDescent="0.45">
      <c r="A74" t="s">
        <v>111</v>
      </c>
      <c r="B74">
        <v>1622</v>
      </c>
      <c r="D74" t="s">
        <v>121</v>
      </c>
      <c r="E74">
        <v>1244</v>
      </c>
    </row>
    <row r="75" spans="1:5" x14ac:dyDescent="0.45">
      <c r="A75" t="s">
        <v>173</v>
      </c>
      <c r="B75">
        <v>1607</v>
      </c>
      <c r="D75" t="s">
        <v>36</v>
      </c>
      <c r="E75">
        <v>1243</v>
      </c>
    </row>
    <row r="76" spans="1:5" x14ac:dyDescent="0.45">
      <c r="A76" t="s">
        <v>242</v>
      </c>
      <c r="B76">
        <v>1592</v>
      </c>
      <c r="D76" t="s">
        <v>48</v>
      </c>
      <c r="E76">
        <v>1235</v>
      </c>
    </row>
    <row r="77" spans="1:5" x14ac:dyDescent="0.45">
      <c r="A77" t="s">
        <v>145</v>
      </c>
      <c r="B77">
        <v>1591</v>
      </c>
      <c r="D77" t="s">
        <v>1228</v>
      </c>
      <c r="E77">
        <v>1235</v>
      </c>
    </row>
    <row r="78" spans="1:5" x14ac:dyDescent="0.45">
      <c r="A78" t="s">
        <v>193</v>
      </c>
      <c r="B78">
        <v>1590</v>
      </c>
      <c r="D78" t="s">
        <v>87</v>
      </c>
      <c r="E78">
        <v>1231</v>
      </c>
    </row>
    <row r="79" spans="1:5" x14ac:dyDescent="0.45">
      <c r="A79" t="s">
        <v>164</v>
      </c>
      <c r="B79">
        <v>1569</v>
      </c>
      <c r="D79" t="s">
        <v>63</v>
      </c>
      <c r="E79">
        <v>1228</v>
      </c>
    </row>
    <row r="80" spans="1:5" x14ac:dyDescent="0.45">
      <c r="A80" t="s">
        <v>234</v>
      </c>
      <c r="B80">
        <v>1565</v>
      </c>
      <c r="D80" t="s">
        <v>28</v>
      </c>
      <c r="E80">
        <v>1222</v>
      </c>
    </row>
    <row r="81" spans="1:5" x14ac:dyDescent="0.45">
      <c r="A81" t="s">
        <v>206</v>
      </c>
      <c r="B81">
        <v>1555</v>
      </c>
      <c r="D81" t="s">
        <v>40</v>
      </c>
      <c r="E81">
        <v>1214</v>
      </c>
    </row>
    <row r="82" spans="1:5" x14ac:dyDescent="0.45">
      <c r="A82" t="s">
        <v>1188</v>
      </c>
      <c r="B82">
        <v>1539</v>
      </c>
      <c r="D82" t="s">
        <v>83</v>
      </c>
      <c r="E82">
        <v>1200</v>
      </c>
    </row>
    <row r="83" spans="1:5" x14ac:dyDescent="0.45">
      <c r="A83" t="s">
        <v>1140</v>
      </c>
      <c r="B83">
        <v>1538</v>
      </c>
      <c r="D83" t="s">
        <v>235</v>
      </c>
      <c r="E83">
        <v>1190</v>
      </c>
    </row>
    <row r="84" spans="1:5" x14ac:dyDescent="0.45">
      <c r="A84" t="s">
        <v>252</v>
      </c>
      <c r="B84">
        <v>1526</v>
      </c>
      <c r="D84" t="s">
        <v>76</v>
      </c>
      <c r="E84">
        <v>1189</v>
      </c>
    </row>
    <row r="85" spans="1:5" x14ac:dyDescent="0.45">
      <c r="A85" t="s">
        <v>220</v>
      </c>
      <c r="B85">
        <v>1520</v>
      </c>
      <c r="D85" t="s">
        <v>91</v>
      </c>
      <c r="E85">
        <v>1174</v>
      </c>
    </row>
    <row r="86" spans="1:5" x14ac:dyDescent="0.45">
      <c r="A86" t="s">
        <v>9</v>
      </c>
      <c r="B86">
        <v>1511</v>
      </c>
      <c r="D86" t="s">
        <v>137</v>
      </c>
      <c r="E86">
        <v>1172</v>
      </c>
    </row>
    <row r="87" spans="1:5" x14ac:dyDescent="0.45">
      <c r="A87" t="s">
        <v>201</v>
      </c>
      <c r="B87">
        <v>1510</v>
      </c>
      <c r="D87" t="s">
        <v>95</v>
      </c>
      <c r="E87">
        <v>1166</v>
      </c>
    </row>
    <row r="88" spans="1:5" x14ac:dyDescent="0.45">
      <c r="A88" t="s">
        <v>291</v>
      </c>
      <c r="B88">
        <v>1508</v>
      </c>
      <c r="D88" t="s">
        <v>32</v>
      </c>
      <c r="E88">
        <v>1164</v>
      </c>
    </row>
    <row r="89" spans="1:5" x14ac:dyDescent="0.45">
      <c r="A89" t="s">
        <v>267</v>
      </c>
      <c r="B89">
        <v>1502</v>
      </c>
      <c r="D89" t="s">
        <v>80</v>
      </c>
      <c r="E89">
        <v>1140</v>
      </c>
    </row>
    <row r="90" spans="1:5" x14ac:dyDescent="0.45">
      <c r="A90" t="s">
        <v>91</v>
      </c>
      <c r="B90">
        <v>1494</v>
      </c>
      <c r="D90" t="s">
        <v>263</v>
      </c>
      <c r="E90">
        <v>1137</v>
      </c>
    </row>
    <row r="91" spans="1:5" x14ac:dyDescent="0.45">
      <c r="A91" t="s">
        <v>99</v>
      </c>
      <c r="B91">
        <v>1493</v>
      </c>
      <c r="D91" t="s">
        <v>255</v>
      </c>
      <c r="E91">
        <v>1136</v>
      </c>
    </row>
    <row r="92" spans="1:5" x14ac:dyDescent="0.45">
      <c r="A92" t="s">
        <v>237</v>
      </c>
      <c r="B92">
        <v>1489</v>
      </c>
      <c r="D92" t="s">
        <v>246</v>
      </c>
      <c r="E92">
        <v>1136</v>
      </c>
    </row>
    <row r="93" spans="1:5" x14ac:dyDescent="0.45">
      <c r="A93" t="s">
        <v>265</v>
      </c>
      <c r="B93">
        <v>1487</v>
      </c>
      <c r="D93" t="s">
        <v>253</v>
      </c>
      <c r="E93">
        <v>1106</v>
      </c>
    </row>
    <row r="94" spans="1:5" x14ac:dyDescent="0.45">
      <c r="A94" t="s">
        <v>296</v>
      </c>
      <c r="B94">
        <v>1486</v>
      </c>
      <c r="D94" t="s">
        <v>156</v>
      </c>
      <c r="E94">
        <v>1105</v>
      </c>
    </row>
    <row r="95" spans="1:5" x14ac:dyDescent="0.45">
      <c r="A95" t="s">
        <v>248</v>
      </c>
      <c r="B95">
        <v>1481</v>
      </c>
      <c r="D95" t="s">
        <v>284</v>
      </c>
      <c r="E95">
        <v>1098</v>
      </c>
    </row>
    <row r="96" spans="1:5" x14ac:dyDescent="0.45">
      <c r="A96" t="s">
        <v>298</v>
      </c>
      <c r="B96">
        <v>1476</v>
      </c>
      <c r="D96" t="s">
        <v>322</v>
      </c>
      <c r="E96">
        <v>1093</v>
      </c>
    </row>
    <row r="97" spans="1:5" x14ac:dyDescent="0.45">
      <c r="A97" t="s">
        <v>245</v>
      </c>
      <c r="B97">
        <v>1475</v>
      </c>
      <c r="D97" t="s">
        <v>285</v>
      </c>
      <c r="E97">
        <v>1091</v>
      </c>
    </row>
    <row r="98" spans="1:5" x14ac:dyDescent="0.45">
      <c r="A98" t="s">
        <v>277</v>
      </c>
      <c r="B98">
        <v>1472</v>
      </c>
      <c r="D98" t="s">
        <v>960</v>
      </c>
      <c r="E98">
        <v>1088</v>
      </c>
    </row>
    <row r="99" spans="1:5" x14ac:dyDescent="0.45">
      <c r="A99" t="s">
        <v>28</v>
      </c>
      <c r="B99">
        <v>1470</v>
      </c>
      <c r="D99" t="s">
        <v>273</v>
      </c>
      <c r="E99">
        <v>1088</v>
      </c>
    </row>
    <row r="100" spans="1:5" x14ac:dyDescent="0.45">
      <c r="A100" t="s">
        <v>36</v>
      </c>
      <c r="B100">
        <v>1467</v>
      </c>
      <c r="D100" t="s">
        <v>209</v>
      </c>
      <c r="E100">
        <v>1078</v>
      </c>
    </row>
    <row r="101" spans="1:5" x14ac:dyDescent="0.45">
      <c r="A101" t="s">
        <v>95</v>
      </c>
      <c r="B101">
        <v>1464</v>
      </c>
      <c r="D101" t="s">
        <v>184</v>
      </c>
      <c r="E101">
        <v>1077</v>
      </c>
    </row>
    <row r="102" spans="1:5" x14ac:dyDescent="0.45">
      <c r="A102" t="s">
        <v>255</v>
      </c>
      <c r="B102">
        <v>1456</v>
      </c>
      <c r="D102" t="s">
        <v>201</v>
      </c>
      <c r="E102">
        <v>1075</v>
      </c>
    </row>
    <row r="103" spans="1:5" x14ac:dyDescent="0.45">
      <c r="A103" t="s">
        <v>223</v>
      </c>
      <c r="B103">
        <v>1454</v>
      </c>
      <c r="D103" t="s">
        <v>168</v>
      </c>
      <c r="E103">
        <v>1072</v>
      </c>
    </row>
    <row r="104" spans="1:5" x14ac:dyDescent="0.45">
      <c r="A104" t="s">
        <v>68</v>
      </c>
      <c r="B104">
        <v>1453</v>
      </c>
      <c r="D104" t="s">
        <v>281</v>
      </c>
      <c r="E104">
        <v>1063</v>
      </c>
    </row>
    <row r="105" spans="1:5" x14ac:dyDescent="0.45">
      <c r="A105" t="s">
        <v>257</v>
      </c>
      <c r="B105">
        <v>1447</v>
      </c>
      <c r="D105" t="s">
        <v>265</v>
      </c>
      <c r="E105">
        <v>1060</v>
      </c>
    </row>
    <row r="106" spans="1:5" x14ac:dyDescent="0.45">
      <c r="A106" t="s">
        <v>60</v>
      </c>
      <c r="B106">
        <v>1443</v>
      </c>
      <c r="D106" t="s">
        <v>252</v>
      </c>
      <c r="E106">
        <v>1051</v>
      </c>
    </row>
    <row r="107" spans="1:5" x14ac:dyDescent="0.45">
      <c r="A107" t="s">
        <v>305</v>
      </c>
      <c r="B107">
        <v>1437</v>
      </c>
      <c r="D107" t="s">
        <v>173</v>
      </c>
      <c r="E107">
        <v>1050</v>
      </c>
    </row>
    <row r="108" spans="1:5" x14ac:dyDescent="0.45">
      <c r="A108" t="s">
        <v>1200</v>
      </c>
      <c r="B108">
        <v>1431</v>
      </c>
      <c r="D108" t="s">
        <v>1134</v>
      </c>
      <c r="E108">
        <v>1049</v>
      </c>
    </row>
    <row r="109" spans="1:5" x14ac:dyDescent="0.45">
      <c r="A109" t="s">
        <v>310</v>
      </c>
      <c r="B109">
        <v>1424</v>
      </c>
      <c r="D109" t="s">
        <v>374</v>
      </c>
      <c r="E109">
        <v>1047</v>
      </c>
    </row>
    <row r="110" spans="1:5" x14ac:dyDescent="0.45">
      <c r="A110" t="s">
        <v>342</v>
      </c>
      <c r="B110">
        <v>1418</v>
      </c>
      <c r="D110" t="s">
        <v>314</v>
      </c>
      <c r="E110">
        <v>1045</v>
      </c>
    </row>
    <row r="111" spans="1:5" x14ac:dyDescent="0.45">
      <c r="A111" t="s">
        <v>409</v>
      </c>
      <c r="B111">
        <v>1417</v>
      </c>
      <c r="D111" t="s">
        <v>234</v>
      </c>
      <c r="E111">
        <v>1041</v>
      </c>
    </row>
    <row r="112" spans="1:5" x14ac:dyDescent="0.45">
      <c r="A112" t="s">
        <v>289</v>
      </c>
      <c r="B112">
        <v>1413</v>
      </c>
      <c r="D112" t="s">
        <v>180</v>
      </c>
      <c r="E112">
        <v>1040</v>
      </c>
    </row>
    <row r="113" spans="1:5" x14ac:dyDescent="0.45">
      <c r="A113" t="s">
        <v>279</v>
      </c>
      <c r="B113">
        <v>1406</v>
      </c>
      <c r="D113" t="s">
        <v>206</v>
      </c>
      <c r="E113">
        <v>1040</v>
      </c>
    </row>
    <row r="114" spans="1:5" x14ac:dyDescent="0.45">
      <c r="A114" t="s">
        <v>336</v>
      </c>
      <c r="B114">
        <v>1404</v>
      </c>
      <c r="D114" t="s">
        <v>270</v>
      </c>
      <c r="E114">
        <v>1040</v>
      </c>
    </row>
    <row r="115" spans="1:5" x14ac:dyDescent="0.45">
      <c r="A115" t="s">
        <v>63</v>
      </c>
      <c r="B115">
        <v>1404</v>
      </c>
      <c r="D115" t="s">
        <v>370</v>
      </c>
      <c r="E115">
        <v>1038</v>
      </c>
    </row>
    <row r="116" spans="1:5" x14ac:dyDescent="0.45">
      <c r="A116" t="s">
        <v>377</v>
      </c>
      <c r="B116">
        <v>1404</v>
      </c>
      <c r="D116" t="s">
        <v>164</v>
      </c>
      <c r="E116">
        <v>1034</v>
      </c>
    </row>
    <row r="117" spans="1:5" x14ac:dyDescent="0.45">
      <c r="A117" t="s">
        <v>355</v>
      </c>
      <c r="B117">
        <v>1399</v>
      </c>
      <c r="D117" t="s">
        <v>349</v>
      </c>
      <c r="E117">
        <v>1032</v>
      </c>
    </row>
    <row r="118" spans="1:5" x14ac:dyDescent="0.45">
      <c r="A118" t="s">
        <v>275</v>
      </c>
      <c r="B118">
        <v>1395</v>
      </c>
      <c r="D118" t="s">
        <v>1182</v>
      </c>
      <c r="E118">
        <v>1031</v>
      </c>
    </row>
    <row r="119" spans="1:5" x14ac:dyDescent="0.45">
      <c r="A119" t="s">
        <v>431</v>
      </c>
      <c r="B119">
        <v>1394</v>
      </c>
      <c r="D119" t="s">
        <v>243</v>
      </c>
      <c r="E119">
        <v>1030</v>
      </c>
    </row>
    <row r="120" spans="1:5" x14ac:dyDescent="0.45">
      <c r="A120" t="s">
        <v>283</v>
      </c>
      <c r="B120">
        <v>1392</v>
      </c>
      <c r="D120" t="s">
        <v>378</v>
      </c>
      <c r="E120">
        <v>1029</v>
      </c>
    </row>
    <row r="121" spans="1:5" x14ac:dyDescent="0.45">
      <c r="A121" t="s">
        <v>345</v>
      </c>
      <c r="B121">
        <v>1390</v>
      </c>
      <c r="D121" t="s">
        <v>193</v>
      </c>
      <c r="E121">
        <v>1027</v>
      </c>
    </row>
    <row r="122" spans="1:5" x14ac:dyDescent="0.45">
      <c r="A122" t="s">
        <v>32</v>
      </c>
      <c r="B122">
        <v>1387</v>
      </c>
      <c r="D122" t="s">
        <v>161</v>
      </c>
      <c r="E122">
        <v>1025</v>
      </c>
    </row>
    <row r="123" spans="1:5" x14ac:dyDescent="0.45">
      <c r="A123" t="s">
        <v>262</v>
      </c>
      <c r="B123">
        <v>1384</v>
      </c>
      <c r="D123" t="s">
        <v>363</v>
      </c>
      <c r="E123">
        <v>1017</v>
      </c>
    </row>
    <row r="124" spans="1:5" x14ac:dyDescent="0.45">
      <c r="A124" t="s">
        <v>24</v>
      </c>
      <c r="B124">
        <v>1384</v>
      </c>
      <c r="D124" t="s">
        <v>962</v>
      </c>
      <c r="E124">
        <v>1015</v>
      </c>
    </row>
    <row r="125" spans="1:5" x14ac:dyDescent="0.45">
      <c r="A125" t="s">
        <v>1204</v>
      </c>
      <c r="B125">
        <v>1383</v>
      </c>
      <c r="D125" t="s">
        <v>187</v>
      </c>
      <c r="E125">
        <v>1015</v>
      </c>
    </row>
    <row r="126" spans="1:5" x14ac:dyDescent="0.45">
      <c r="A126" t="s">
        <v>281</v>
      </c>
      <c r="B126">
        <v>1380</v>
      </c>
      <c r="D126" t="s">
        <v>325</v>
      </c>
      <c r="E126">
        <v>1011</v>
      </c>
    </row>
    <row r="127" spans="1:5" x14ac:dyDescent="0.45">
      <c r="A127" t="s">
        <v>308</v>
      </c>
      <c r="B127">
        <v>1378</v>
      </c>
      <c r="D127" t="s">
        <v>386</v>
      </c>
      <c r="E127">
        <v>1010</v>
      </c>
    </row>
    <row r="128" spans="1:5" x14ac:dyDescent="0.45">
      <c r="A128" t="s">
        <v>313</v>
      </c>
      <c r="B128">
        <v>1370</v>
      </c>
      <c r="D128" t="s">
        <v>353</v>
      </c>
      <c r="E128">
        <v>1007</v>
      </c>
    </row>
    <row r="129" spans="1:5" x14ac:dyDescent="0.45">
      <c r="A129" t="s">
        <v>402</v>
      </c>
      <c r="B129">
        <v>1368</v>
      </c>
      <c r="D129" t="s">
        <v>317</v>
      </c>
      <c r="E129">
        <v>1000</v>
      </c>
    </row>
    <row r="130" spans="1:5" x14ac:dyDescent="0.45">
      <c r="A130" t="s">
        <v>385</v>
      </c>
      <c r="B130">
        <v>1360</v>
      </c>
      <c r="D130" t="s">
        <v>382</v>
      </c>
      <c r="E130">
        <v>990</v>
      </c>
    </row>
    <row r="131" spans="1:5" x14ac:dyDescent="0.45">
      <c r="A131" t="s">
        <v>285</v>
      </c>
      <c r="B131">
        <v>1358</v>
      </c>
      <c r="D131" t="s">
        <v>423</v>
      </c>
      <c r="E131">
        <v>973</v>
      </c>
    </row>
    <row r="132" spans="1:5" x14ac:dyDescent="0.45">
      <c r="A132" t="s">
        <v>339</v>
      </c>
      <c r="B132">
        <v>1357</v>
      </c>
      <c r="D132" t="s">
        <v>417</v>
      </c>
      <c r="E132">
        <v>964</v>
      </c>
    </row>
    <row r="133" spans="1:5" x14ac:dyDescent="0.45">
      <c r="A133" t="s">
        <v>395</v>
      </c>
      <c r="B133">
        <v>1356</v>
      </c>
      <c r="D133" t="s">
        <v>799</v>
      </c>
      <c r="E133">
        <v>945</v>
      </c>
    </row>
    <row r="134" spans="1:5" x14ac:dyDescent="0.45">
      <c r="A134" t="s">
        <v>373</v>
      </c>
      <c r="B134">
        <v>1352</v>
      </c>
      <c r="D134" t="s">
        <v>396</v>
      </c>
      <c r="E134">
        <v>944</v>
      </c>
    </row>
    <row r="135" spans="1:5" x14ac:dyDescent="0.45">
      <c r="A135" t="s">
        <v>361</v>
      </c>
      <c r="B135">
        <v>1351</v>
      </c>
      <c r="D135" t="s">
        <v>237</v>
      </c>
      <c r="E135">
        <v>923</v>
      </c>
    </row>
    <row r="136" spans="1:5" x14ac:dyDescent="0.45">
      <c r="A136" t="s">
        <v>369</v>
      </c>
      <c r="B136">
        <v>1348</v>
      </c>
      <c r="D136" t="s">
        <v>279</v>
      </c>
      <c r="E136">
        <v>916</v>
      </c>
    </row>
    <row r="137" spans="1:5" x14ac:dyDescent="0.45">
      <c r="A137" t="s">
        <v>357</v>
      </c>
      <c r="B137">
        <v>1343</v>
      </c>
      <c r="D137" t="s">
        <v>361</v>
      </c>
      <c r="E137">
        <v>910</v>
      </c>
    </row>
    <row r="138" spans="1:5" x14ac:dyDescent="0.45">
      <c r="A138" t="s">
        <v>436</v>
      </c>
      <c r="B138">
        <v>1342</v>
      </c>
      <c r="D138" t="s">
        <v>413</v>
      </c>
      <c r="E138">
        <v>910</v>
      </c>
    </row>
    <row r="139" spans="1:5" x14ac:dyDescent="0.45">
      <c r="A139" t="s">
        <v>287</v>
      </c>
      <c r="B139">
        <v>1341</v>
      </c>
      <c r="D139" t="s">
        <v>1188</v>
      </c>
      <c r="E139">
        <v>906</v>
      </c>
    </row>
    <row r="140" spans="1:5" x14ac:dyDescent="0.45">
      <c r="A140" t="s">
        <v>366</v>
      </c>
      <c r="B140">
        <v>1339</v>
      </c>
      <c r="D140" t="s">
        <v>283</v>
      </c>
      <c r="E140">
        <v>889</v>
      </c>
    </row>
    <row r="141" spans="1:5" x14ac:dyDescent="0.45">
      <c r="A141" t="s">
        <v>517</v>
      </c>
      <c r="B141">
        <v>1335</v>
      </c>
      <c r="D141" t="s">
        <v>267</v>
      </c>
      <c r="E141">
        <v>889</v>
      </c>
    </row>
    <row r="142" spans="1:5" x14ac:dyDescent="0.45">
      <c r="A142" t="s">
        <v>516</v>
      </c>
      <c r="B142">
        <v>1334</v>
      </c>
      <c r="D142" t="s">
        <v>393</v>
      </c>
      <c r="E142">
        <v>885</v>
      </c>
    </row>
    <row r="143" spans="1:5" x14ac:dyDescent="0.45">
      <c r="A143" t="s">
        <v>332</v>
      </c>
      <c r="B143">
        <v>1333</v>
      </c>
      <c r="D143" t="s">
        <v>406</v>
      </c>
      <c r="E143">
        <v>871</v>
      </c>
    </row>
    <row r="144" spans="1:5" x14ac:dyDescent="0.45">
      <c r="A144" t="s">
        <v>56</v>
      </c>
      <c r="B144">
        <v>1330</v>
      </c>
      <c r="D144" t="s">
        <v>551</v>
      </c>
      <c r="E144">
        <v>868</v>
      </c>
    </row>
    <row r="145" spans="1:5" x14ac:dyDescent="0.45">
      <c r="A145" t="s">
        <v>76</v>
      </c>
      <c r="B145">
        <v>1329</v>
      </c>
      <c r="D145" t="s">
        <v>326</v>
      </c>
      <c r="E145">
        <v>868</v>
      </c>
    </row>
    <row r="146" spans="1:5" x14ac:dyDescent="0.45">
      <c r="A146" t="s">
        <v>416</v>
      </c>
      <c r="B146">
        <v>1323</v>
      </c>
      <c r="D146" t="s">
        <v>491</v>
      </c>
      <c r="E146">
        <v>867</v>
      </c>
    </row>
    <row r="147" spans="1:5" x14ac:dyDescent="0.45">
      <c r="A147" t="s">
        <v>457</v>
      </c>
      <c r="B147">
        <v>1318</v>
      </c>
      <c r="D147" t="s">
        <v>436</v>
      </c>
      <c r="E147">
        <v>866</v>
      </c>
    </row>
    <row r="148" spans="1:5" x14ac:dyDescent="0.45">
      <c r="A148" t="s">
        <v>444</v>
      </c>
      <c r="B148">
        <v>1317</v>
      </c>
      <c r="D148" t="s">
        <v>305</v>
      </c>
      <c r="E148">
        <v>864</v>
      </c>
    </row>
    <row r="149" spans="1:5" x14ac:dyDescent="0.45">
      <c r="A149" t="s">
        <v>363</v>
      </c>
      <c r="B149">
        <v>1315</v>
      </c>
      <c r="D149" t="s">
        <v>277</v>
      </c>
      <c r="E149">
        <v>860</v>
      </c>
    </row>
    <row r="150" spans="1:5" x14ac:dyDescent="0.45">
      <c r="A150" t="s">
        <v>453</v>
      </c>
      <c r="B150">
        <v>1315</v>
      </c>
      <c r="D150" t="s">
        <v>507</v>
      </c>
      <c r="E150">
        <v>854</v>
      </c>
    </row>
    <row r="151" spans="1:5" x14ac:dyDescent="0.45">
      <c r="A151" t="s">
        <v>392</v>
      </c>
      <c r="B151">
        <v>1311</v>
      </c>
      <c r="D151" t="s">
        <v>495</v>
      </c>
      <c r="E151">
        <v>849</v>
      </c>
    </row>
    <row r="152" spans="1:5" x14ac:dyDescent="0.45">
      <c r="A152" t="s">
        <v>1158</v>
      </c>
      <c r="B152">
        <v>1308</v>
      </c>
      <c r="D152" t="s">
        <v>447</v>
      </c>
      <c r="E152">
        <v>846</v>
      </c>
    </row>
    <row r="153" spans="1:5" x14ac:dyDescent="0.45">
      <c r="A153" t="s">
        <v>555</v>
      </c>
      <c r="B153">
        <v>1303</v>
      </c>
      <c r="D153" t="s">
        <v>1140</v>
      </c>
      <c r="E153">
        <v>846</v>
      </c>
    </row>
    <row r="154" spans="1:5" x14ac:dyDescent="0.45">
      <c r="A154" t="s">
        <v>325</v>
      </c>
      <c r="B154">
        <v>1303</v>
      </c>
      <c r="D154" t="s">
        <v>245</v>
      </c>
      <c r="E154">
        <v>845</v>
      </c>
    </row>
    <row r="155" spans="1:5" x14ac:dyDescent="0.45">
      <c r="A155" t="s">
        <v>696</v>
      </c>
      <c r="B155">
        <v>1302</v>
      </c>
      <c r="D155" t="s">
        <v>608</v>
      </c>
      <c r="E155">
        <v>841</v>
      </c>
    </row>
    <row r="156" spans="1:5" x14ac:dyDescent="0.45">
      <c r="A156" t="s">
        <v>403</v>
      </c>
      <c r="B156">
        <v>1301</v>
      </c>
      <c r="D156" t="s">
        <v>584</v>
      </c>
      <c r="E156">
        <v>840</v>
      </c>
    </row>
    <row r="157" spans="1:5" x14ac:dyDescent="0.45">
      <c r="A157" t="s">
        <v>1176</v>
      </c>
      <c r="B157">
        <v>1300</v>
      </c>
      <c r="D157" t="s">
        <v>643</v>
      </c>
      <c r="E157">
        <v>836</v>
      </c>
    </row>
    <row r="158" spans="1:5" x14ac:dyDescent="0.45">
      <c r="A158" t="s">
        <v>260</v>
      </c>
      <c r="B158">
        <v>1300</v>
      </c>
      <c r="D158" t="s">
        <v>369</v>
      </c>
      <c r="E158">
        <v>833</v>
      </c>
    </row>
    <row r="159" spans="1:5" x14ac:dyDescent="0.45">
      <c r="A159" t="s">
        <v>1224</v>
      </c>
      <c r="B159">
        <v>1298</v>
      </c>
      <c r="D159" t="s">
        <v>537</v>
      </c>
      <c r="E159">
        <v>831</v>
      </c>
    </row>
    <row r="160" spans="1:5" x14ac:dyDescent="0.45">
      <c r="A160" t="s">
        <v>364</v>
      </c>
      <c r="B160">
        <v>1293</v>
      </c>
      <c r="D160" t="s">
        <v>1208</v>
      </c>
      <c r="E160">
        <v>829</v>
      </c>
    </row>
    <row r="161" spans="1:5" x14ac:dyDescent="0.45">
      <c r="A161" t="s">
        <v>480</v>
      </c>
      <c r="B161">
        <v>1292</v>
      </c>
      <c r="D161" t="s">
        <v>588</v>
      </c>
      <c r="E161">
        <v>828</v>
      </c>
    </row>
    <row r="162" spans="1:5" x14ac:dyDescent="0.45">
      <c r="A162" t="s">
        <v>48</v>
      </c>
      <c r="B162">
        <v>1292</v>
      </c>
      <c r="D162" t="s">
        <v>546</v>
      </c>
      <c r="E162">
        <v>826</v>
      </c>
    </row>
    <row r="163" spans="1:5" x14ac:dyDescent="0.45">
      <c r="A163" t="s">
        <v>506</v>
      </c>
      <c r="B163">
        <v>1290</v>
      </c>
      <c r="D163" t="s">
        <v>268</v>
      </c>
      <c r="E163">
        <v>822</v>
      </c>
    </row>
    <row r="164" spans="1:5" x14ac:dyDescent="0.45">
      <c r="A164" t="s">
        <v>501</v>
      </c>
      <c r="B164">
        <v>1288</v>
      </c>
      <c r="D164" t="s">
        <v>536</v>
      </c>
      <c r="E164">
        <v>822</v>
      </c>
    </row>
    <row r="165" spans="1:5" x14ac:dyDescent="0.45">
      <c r="A165" t="s">
        <v>441</v>
      </c>
      <c r="B165">
        <v>1288</v>
      </c>
      <c r="D165" t="s">
        <v>469</v>
      </c>
      <c r="E165">
        <v>821</v>
      </c>
    </row>
    <row r="166" spans="1:5" x14ac:dyDescent="0.45">
      <c r="A166" t="s">
        <v>1152</v>
      </c>
      <c r="B166">
        <v>1288</v>
      </c>
      <c r="D166" t="s">
        <v>450</v>
      </c>
      <c r="E166">
        <v>815</v>
      </c>
    </row>
    <row r="167" spans="1:5" x14ac:dyDescent="0.45">
      <c r="A167" t="s">
        <v>529</v>
      </c>
      <c r="B167">
        <v>1286</v>
      </c>
      <c r="D167" t="s">
        <v>60</v>
      </c>
      <c r="E167">
        <v>811</v>
      </c>
    </row>
    <row r="168" spans="1:5" x14ac:dyDescent="0.45">
      <c r="A168" t="s">
        <v>383</v>
      </c>
      <c r="B168">
        <v>1285</v>
      </c>
      <c r="D168" t="s">
        <v>609</v>
      </c>
      <c r="E168">
        <v>811</v>
      </c>
    </row>
    <row r="169" spans="1:5" x14ac:dyDescent="0.45">
      <c r="A169" t="s">
        <v>328</v>
      </c>
      <c r="B169">
        <v>1285</v>
      </c>
      <c r="D169" t="s">
        <v>461</v>
      </c>
      <c r="E169">
        <v>806</v>
      </c>
    </row>
    <row r="170" spans="1:5" x14ac:dyDescent="0.45">
      <c r="A170" t="s">
        <v>1174</v>
      </c>
      <c r="B170">
        <v>1285</v>
      </c>
      <c r="D170" t="s">
        <v>470</v>
      </c>
      <c r="E170">
        <v>804</v>
      </c>
    </row>
    <row r="171" spans="1:5" x14ac:dyDescent="0.45">
      <c r="A171" t="s">
        <v>476</v>
      </c>
      <c r="B171">
        <v>1284</v>
      </c>
      <c r="D171" t="s">
        <v>416</v>
      </c>
      <c r="E171">
        <v>803</v>
      </c>
    </row>
    <row r="172" spans="1:5" x14ac:dyDescent="0.45">
      <c r="A172" t="s">
        <v>1206</v>
      </c>
      <c r="B172">
        <v>1284</v>
      </c>
      <c r="D172" t="s">
        <v>407</v>
      </c>
      <c r="E172">
        <v>803</v>
      </c>
    </row>
    <row r="173" spans="1:5" x14ac:dyDescent="0.45">
      <c r="A173" t="s">
        <v>319</v>
      </c>
      <c r="B173">
        <v>1284</v>
      </c>
      <c r="D173" t="s">
        <v>1214</v>
      </c>
      <c r="E173">
        <v>801</v>
      </c>
    </row>
    <row r="174" spans="1:5" x14ac:dyDescent="0.45">
      <c r="A174" t="s">
        <v>562</v>
      </c>
      <c r="B174">
        <v>1283</v>
      </c>
      <c r="D174" t="s">
        <v>628</v>
      </c>
      <c r="E174">
        <v>801</v>
      </c>
    </row>
    <row r="175" spans="1:5" x14ac:dyDescent="0.45">
      <c r="A175" t="s">
        <v>447</v>
      </c>
      <c r="B175">
        <v>1280</v>
      </c>
      <c r="D175" t="s">
        <v>1164</v>
      </c>
      <c r="E175">
        <v>800</v>
      </c>
    </row>
    <row r="176" spans="1:5" x14ac:dyDescent="0.45">
      <c r="A176" t="s">
        <v>1144</v>
      </c>
      <c r="B176">
        <v>1278</v>
      </c>
      <c r="D176" t="s">
        <v>403</v>
      </c>
      <c r="E176">
        <v>799</v>
      </c>
    </row>
    <row r="177" spans="1:5" x14ac:dyDescent="0.45">
      <c r="A177" t="s">
        <v>503</v>
      </c>
      <c r="B177">
        <v>1277</v>
      </c>
      <c r="D177" t="s">
        <v>482</v>
      </c>
      <c r="E177">
        <v>797</v>
      </c>
    </row>
    <row r="178" spans="1:5" x14ac:dyDescent="0.45">
      <c r="A178" t="s">
        <v>1156</v>
      </c>
      <c r="B178">
        <v>1273</v>
      </c>
      <c r="D178" t="s">
        <v>511</v>
      </c>
      <c r="E178">
        <v>794</v>
      </c>
    </row>
    <row r="179" spans="1:5" x14ac:dyDescent="0.45">
      <c r="A179" t="s">
        <v>1222</v>
      </c>
      <c r="B179">
        <v>1273</v>
      </c>
      <c r="D179" t="s">
        <v>463</v>
      </c>
      <c r="E179">
        <v>794</v>
      </c>
    </row>
    <row r="180" spans="1:5" x14ac:dyDescent="0.45">
      <c r="A180" t="s">
        <v>649</v>
      </c>
      <c r="B180">
        <v>1271</v>
      </c>
      <c r="D180" t="s">
        <v>764</v>
      </c>
      <c r="E180">
        <v>793</v>
      </c>
    </row>
    <row r="181" spans="1:5" x14ac:dyDescent="0.45">
      <c r="A181" t="s">
        <v>536</v>
      </c>
      <c r="B181">
        <v>1271</v>
      </c>
      <c r="D181" t="s">
        <v>456</v>
      </c>
      <c r="E181">
        <v>792</v>
      </c>
    </row>
    <row r="182" spans="1:5" x14ac:dyDescent="0.45">
      <c r="A182" t="s">
        <v>603</v>
      </c>
      <c r="B182">
        <v>1268</v>
      </c>
      <c r="D182" t="s">
        <v>71</v>
      </c>
      <c r="E182">
        <v>792</v>
      </c>
    </row>
    <row r="183" spans="1:5" x14ac:dyDescent="0.45">
      <c r="A183" t="s">
        <v>534</v>
      </c>
      <c r="B183">
        <v>1267</v>
      </c>
      <c r="D183" t="s">
        <v>1204</v>
      </c>
      <c r="E183">
        <v>791</v>
      </c>
    </row>
    <row r="184" spans="1:5" x14ac:dyDescent="0.45">
      <c r="A184" t="s">
        <v>217</v>
      </c>
      <c r="B184">
        <v>1267</v>
      </c>
      <c r="D184" t="s">
        <v>260</v>
      </c>
      <c r="E184">
        <v>791</v>
      </c>
    </row>
    <row r="185" spans="1:5" x14ac:dyDescent="0.45">
      <c r="A185" t="s">
        <v>272</v>
      </c>
      <c r="B185">
        <v>1261</v>
      </c>
      <c r="D185" t="s">
        <v>473</v>
      </c>
      <c r="E185">
        <v>791</v>
      </c>
    </row>
    <row r="186" spans="1:5" x14ac:dyDescent="0.45">
      <c r="A186" t="s">
        <v>464</v>
      </c>
      <c r="B186">
        <v>1260</v>
      </c>
      <c r="D186" t="s">
        <v>562</v>
      </c>
      <c r="E186">
        <v>790</v>
      </c>
    </row>
    <row r="187" spans="1:5" x14ac:dyDescent="0.45">
      <c r="A187" t="s">
        <v>396</v>
      </c>
      <c r="B187">
        <v>1257</v>
      </c>
      <c r="D187" t="s">
        <v>677</v>
      </c>
      <c r="E187">
        <v>789</v>
      </c>
    </row>
    <row r="188" spans="1:5" x14ac:dyDescent="0.45">
      <c r="A188" t="s">
        <v>634</v>
      </c>
      <c r="B188">
        <v>1256</v>
      </c>
      <c r="D188" t="s">
        <v>927</v>
      </c>
      <c r="E188">
        <v>788</v>
      </c>
    </row>
    <row r="189" spans="1:5" x14ac:dyDescent="0.45">
      <c r="A189" t="s">
        <v>631</v>
      </c>
      <c r="B189">
        <v>1252</v>
      </c>
      <c r="D189" t="s">
        <v>708</v>
      </c>
      <c r="E189">
        <v>788</v>
      </c>
    </row>
    <row r="190" spans="1:5" x14ac:dyDescent="0.45">
      <c r="A190" t="s">
        <v>643</v>
      </c>
      <c r="B190">
        <v>1249</v>
      </c>
      <c r="D190" t="s">
        <v>498</v>
      </c>
      <c r="E190">
        <v>787</v>
      </c>
    </row>
    <row r="191" spans="1:5" x14ac:dyDescent="0.45">
      <c r="A191" t="s">
        <v>352</v>
      </c>
      <c r="B191">
        <v>1249</v>
      </c>
      <c r="D191" t="s">
        <v>320</v>
      </c>
      <c r="E191">
        <v>787</v>
      </c>
    </row>
    <row r="192" spans="1:5" x14ac:dyDescent="0.45">
      <c r="A192" t="s">
        <v>550</v>
      </c>
      <c r="B192">
        <v>1248</v>
      </c>
      <c r="D192" t="s">
        <v>1166</v>
      </c>
      <c r="E192">
        <v>786</v>
      </c>
    </row>
    <row r="193" spans="1:5" x14ac:dyDescent="0.45">
      <c r="A193" t="s">
        <v>592</v>
      </c>
      <c r="B193">
        <v>1247</v>
      </c>
      <c r="D193" t="s">
        <v>724</v>
      </c>
      <c r="E193">
        <v>780</v>
      </c>
    </row>
    <row r="194" spans="1:5" x14ac:dyDescent="0.45">
      <c r="A194" t="s">
        <v>268</v>
      </c>
      <c r="B194">
        <v>1247</v>
      </c>
      <c r="D194" t="s">
        <v>620</v>
      </c>
      <c r="E194">
        <v>780</v>
      </c>
    </row>
    <row r="195" spans="1:5" x14ac:dyDescent="0.45">
      <c r="A195" t="s">
        <v>315</v>
      </c>
      <c r="B195">
        <v>1246</v>
      </c>
      <c r="D195" t="s">
        <v>563</v>
      </c>
      <c r="E195">
        <v>779</v>
      </c>
    </row>
    <row r="196" spans="1:5" x14ac:dyDescent="0.45">
      <c r="A196" t="s">
        <v>646</v>
      </c>
      <c r="B196">
        <v>1245</v>
      </c>
      <c r="D196" t="s">
        <v>439</v>
      </c>
      <c r="E196">
        <v>779</v>
      </c>
    </row>
    <row r="197" spans="1:5" x14ac:dyDescent="0.45">
      <c r="A197" t="s">
        <v>671</v>
      </c>
      <c r="B197">
        <v>1244</v>
      </c>
      <c r="D197" t="s">
        <v>506</v>
      </c>
      <c r="E197">
        <v>777</v>
      </c>
    </row>
    <row r="198" spans="1:5" x14ac:dyDescent="0.45">
      <c r="A198" t="s">
        <v>243</v>
      </c>
      <c r="B198">
        <v>1244</v>
      </c>
      <c r="D198" t="s">
        <v>706</v>
      </c>
      <c r="E198">
        <v>776</v>
      </c>
    </row>
    <row r="199" spans="1:5" x14ac:dyDescent="0.45">
      <c r="A199" t="s">
        <v>568</v>
      </c>
      <c r="B199">
        <v>1244</v>
      </c>
      <c r="D199" t="s">
        <v>576</v>
      </c>
      <c r="E199">
        <v>775</v>
      </c>
    </row>
    <row r="200" spans="1:5" x14ac:dyDescent="0.45">
      <c r="A200" t="s">
        <v>694</v>
      </c>
      <c r="B200">
        <v>1243</v>
      </c>
      <c r="D200" t="s">
        <v>397</v>
      </c>
      <c r="E200">
        <v>775</v>
      </c>
    </row>
    <row r="201" spans="1:5" x14ac:dyDescent="0.45">
      <c r="A201" t="s">
        <v>1214</v>
      </c>
      <c r="B201">
        <v>1243</v>
      </c>
      <c r="D201" t="s">
        <v>718</v>
      </c>
      <c r="E201">
        <v>774</v>
      </c>
    </row>
    <row r="202" spans="1:5" x14ac:dyDescent="0.45">
      <c r="A202" t="s">
        <v>627</v>
      </c>
      <c r="B202">
        <v>1243</v>
      </c>
      <c r="D202" t="s">
        <v>517</v>
      </c>
      <c r="E202">
        <v>773</v>
      </c>
    </row>
    <row r="203" spans="1:5" x14ac:dyDescent="0.45">
      <c r="A203" t="s">
        <v>389</v>
      </c>
      <c r="B203">
        <v>1242</v>
      </c>
      <c r="D203" t="s">
        <v>611</v>
      </c>
      <c r="E203">
        <v>773</v>
      </c>
    </row>
    <row r="204" spans="1:5" x14ac:dyDescent="0.45">
      <c r="A204" t="s">
        <v>504</v>
      </c>
      <c r="B204">
        <v>1241</v>
      </c>
      <c r="D204" t="s">
        <v>328</v>
      </c>
      <c r="E204">
        <v>773</v>
      </c>
    </row>
    <row r="205" spans="1:5" x14ac:dyDescent="0.45">
      <c r="A205" t="s">
        <v>545</v>
      </c>
      <c r="B205">
        <v>1241</v>
      </c>
      <c r="D205" t="s">
        <v>504</v>
      </c>
      <c r="E205">
        <v>772</v>
      </c>
    </row>
    <row r="206" spans="1:5" x14ac:dyDescent="0.45">
      <c r="A206" t="s">
        <v>466</v>
      </c>
      <c r="B206">
        <v>1240</v>
      </c>
      <c r="D206" t="s">
        <v>510</v>
      </c>
      <c r="E206">
        <v>771</v>
      </c>
    </row>
    <row r="207" spans="1:5" x14ac:dyDescent="0.45">
      <c r="A207" t="s">
        <v>273</v>
      </c>
      <c r="B207">
        <v>1239</v>
      </c>
      <c r="D207" t="s">
        <v>357</v>
      </c>
      <c r="E207">
        <v>770</v>
      </c>
    </row>
    <row r="208" spans="1:5" x14ac:dyDescent="0.45">
      <c r="A208" t="s">
        <v>1220</v>
      </c>
      <c r="B208">
        <v>1238</v>
      </c>
      <c r="D208" t="s">
        <v>534</v>
      </c>
      <c r="E208">
        <v>767</v>
      </c>
    </row>
    <row r="209" spans="1:5" x14ac:dyDescent="0.45">
      <c r="A209" t="s">
        <v>489</v>
      </c>
      <c r="B209">
        <v>1238</v>
      </c>
      <c r="D209" t="s">
        <v>492</v>
      </c>
      <c r="E209">
        <v>767</v>
      </c>
    </row>
    <row r="210" spans="1:5" x14ac:dyDescent="0.45">
      <c r="A210" t="s">
        <v>482</v>
      </c>
      <c r="B210">
        <v>1237</v>
      </c>
      <c r="D210" t="s">
        <v>480</v>
      </c>
      <c r="E210">
        <v>766</v>
      </c>
    </row>
    <row r="211" spans="1:5" x14ac:dyDescent="0.45">
      <c r="A211" t="s">
        <v>491</v>
      </c>
      <c r="B211">
        <v>1237</v>
      </c>
      <c r="D211" t="s">
        <v>460</v>
      </c>
      <c r="E211">
        <v>765</v>
      </c>
    </row>
    <row r="212" spans="1:5" x14ac:dyDescent="0.45">
      <c r="A212" t="s">
        <v>407</v>
      </c>
      <c r="B212">
        <v>1236</v>
      </c>
      <c r="D212" t="s">
        <v>1226</v>
      </c>
      <c r="E212">
        <v>758</v>
      </c>
    </row>
    <row r="213" spans="1:5" x14ac:dyDescent="0.45">
      <c r="A213" t="s">
        <v>246</v>
      </c>
      <c r="B213">
        <v>1235</v>
      </c>
      <c r="D213" t="s">
        <v>478</v>
      </c>
      <c r="E213">
        <v>758</v>
      </c>
    </row>
    <row r="214" spans="1:5" x14ac:dyDescent="0.45">
      <c r="A214" t="s">
        <v>541</v>
      </c>
      <c r="B214">
        <v>1235</v>
      </c>
      <c r="D214" t="s">
        <v>728</v>
      </c>
      <c r="E214">
        <v>757</v>
      </c>
    </row>
    <row r="215" spans="1:5" x14ac:dyDescent="0.45">
      <c r="A215" t="s">
        <v>442</v>
      </c>
      <c r="B215">
        <v>1235</v>
      </c>
      <c r="D215" t="s">
        <v>560</v>
      </c>
      <c r="E215">
        <v>757</v>
      </c>
    </row>
    <row r="216" spans="1:5" x14ac:dyDescent="0.45">
      <c r="A216" t="s">
        <v>1212</v>
      </c>
      <c r="B216">
        <v>1235</v>
      </c>
      <c r="D216" t="s">
        <v>477</v>
      </c>
      <c r="E216">
        <v>757</v>
      </c>
    </row>
    <row r="217" spans="1:5" x14ac:dyDescent="0.45">
      <c r="A217" t="s">
        <v>572</v>
      </c>
      <c r="B217">
        <v>1233</v>
      </c>
      <c r="D217" t="s">
        <v>1154</v>
      </c>
      <c r="E217">
        <v>755</v>
      </c>
    </row>
    <row r="218" spans="1:5" x14ac:dyDescent="0.45">
      <c r="A218" t="s">
        <v>456</v>
      </c>
      <c r="B218">
        <v>1232</v>
      </c>
      <c r="D218" t="s">
        <v>756</v>
      </c>
      <c r="E218">
        <v>755</v>
      </c>
    </row>
    <row r="219" spans="1:5" x14ac:dyDescent="0.45">
      <c r="A219" t="s">
        <v>258</v>
      </c>
      <c r="B219">
        <v>1232</v>
      </c>
      <c r="D219" t="s">
        <v>659</v>
      </c>
      <c r="E219">
        <v>754</v>
      </c>
    </row>
    <row r="220" spans="1:5" x14ac:dyDescent="0.45">
      <c r="A220" t="s">
        <v>522</v>
      </c>
      <c r="B220">
        <v>1231</v>
      </c>
      <c r="D220" t="s">
        <v>548</v>
      </c>
      <c r="E220">
        <v>751</v>
      </c>
    </row>
    <row r="221" spans="1:5" x14ac:dyDescent="0.45">
      <c r="A221" t="s">
        <v>565</v>
      </c>
      <c r="B221">
        <v>1228</v>
      </c>
      <c r="D221" t="s">
        <v>778</v>
      </c>
      <c r="E221">
        <v>750</v>
      </c>
    </row>
    <row r="222" spans="1:5" x14ac:dyDescent="0.45">
      <c r="A222" t="s">
        <v>533</v>
      </c>
      <c r="B222">
        <v>1227</v>
      </c>
      <c r="D222" t="s">
        <v>1192</v>
      </c>
      <c r="E222">
        <v>750</v>
      </c>
    </row>
    <row r="223" spans="1:5" x14ac:dyDescent="0.45">
      <c r="A223" t="s">
        <v>514</v>
      </c>
      <c r="B223">
        <v>1226</v>
      </c>
      <c r="D223" t="s">
        <v>726</v>
      </c>
      <c r="E223">
        <v>750</v>
      </c>
    </row>
    <row r="224" spans="1:5" x14ac:dyDescent="0.45">
      <c r="A224" t="s">
        <v>570</v>
      </c>
      <c r="B224">
        <v>1223</v>
      </c>
      <c r="D224" t="s">
        <v>777</v>
      </c>
      <c r="E224">
        <v>750</v>
      </c>
    </row>
    <row r="225" spans="1:5" x14ac:dyDescent="0.45">
      <c r="A225" t="s">
        <v>553</v>
      </c>
      <c r="B225">
        <v>1221</v>
      </c>
      <c r="D225" t="s">
        <v>649</v>
      </c>
      <c r="E225">
        <v>750</v>
      </c>
    </row>
    <row r="226" spans="1:5" x14ac:dyDescent="0.45">
      <c r="A226" t="s">
        <v>1180</v>
      </c>
      <c r="B226">
        <v>1220</v>
      </c>
      <c r="D226" t="s">
        <v>1176</v>
      </c>
      <c r="E226">
        <v>749</v>
      </c>
    </row>
    <row r="227" spans="1:5" x14ac:dyDescent="0.45">
      <c r="A227" t="s">
        <v>584</v>
      </c>
      <c r="B227">
        <v>1215</v>
      </c>
      <c r="D227" t="s">
        <v>710</v>
      </c>
      <c r="E227">
        <v>749</v>
      </c>
    </row>
    <row r="228" spans="1:5" x14ac:dyDescent="0.45">
      <c r="A228" t="s">
        <v>687</v>
      </c>
      <c r="B228">
        <v>1214</v>
      </c>
      <c r="D228" t="s">
        <v>355</v>
      </c>
      <c r="E228">
        <v>748</v>
      </c>
    </row>
    <row r="229" spans="1:5" x14ac:dyDescent="0.45">
      <c r="A229" t="s">
        <v>1142</v>
      </c>
      <c r="B229">
        <v>1213</v>
      </c>
      <c r="D229" t="s">
        <v>399</v>
      </c>
      <c r="E229">
        <v>747</v>
      </c>
    </row>
    <row r="230" spans="1:5" x14ac:dyDescent="0.45">
      <c r="A230" t="s">
        <v>1216</v>
      </c>
      <c r="B230">
        <v>1212</v>
      </c>
      <c r="D230" t="s">
        <v>1190</v>
      </c>
      <c r="E230">
        <v>746</v>
      </c>
    </row>
    <row r="231" spans="1:5" x14ac:dyDescent="0.45">
      <c r="A231" t="s">
        <v>602</v>
      </c>
      <c r="B231">
        <v>1211</v>
      </c>
      <c r="D231" t="s">
        <v>1160</v>
      </c>
      <c r="E231">
        <v>746</v>
      </c>
    </row>
    <row r="232" spans="1:5" x14ac:dyDescent="0.45">
      <c r="A232" t="s">
        <v>420</v>
      </c>
      <c r="B232">
        <v>1211</v>
      </c>
      <c r="D232" t="s">
        <v>743</v>
      </c>
      <c r="E232">
        <v>746</v>
      </c>
    </row>
    <row r="233" spans="1:5" x14ac:dyDescent="0.45">
      <c r="A233" t="s">
        <v>513</v>
      </c>
      <c r="B233">
        <v>1209</v>
      </c>
      <c r="D233" t="s">
        <v>812</v>
      </c>
      <c r="E233">
        <v>745</v>
      </c>
    </row>
    <row r="234" spans="1:5" x14ac:dyDescent="0.45">
      <c r="A234" t="s">
        <v>1190</v>
      </c>
      <c r="B234">
        <v>1208</v>
      </c>
      <c r="D234" t="s">
        <v>613</v>
      </c>
      <c r="E234">
        <v>743</v>
      </c>
    </row>
    <row r="235" spans="1:5" x14ac:dyDescent="0.45">
      <c r="A235" t="s">
        <v>741</v>
      </c>
      <c r="B235">
        <v>1205</v>
      </c>
      <c r="D235" t="s">
        <v>734</v>
      </c>
      <c r="E235">
        <v>742</v>
      </c>
    </row>
    <row r="236" spans="1:5" x14ac:dyDescent="0.45">
      <c r="A236" t="s">
        <v>349</v>
      </c>
      <c r="B236">
        <v>1205</v>
      </c>
      <c r="D236" t="s">
        <v>522</v>
      </c>
      <c r="E236">
        <v>742</v>
      </c>
    </row>
    <row r="237" spans="1:5" x14ac:dyDescent="0.45">
      <c r="A237" t="s">
        <v>1164</v>
      </c>
      <c r="B237">
        <v>1204</v>
      </c>
      <c r="D237" t="s">
        <v>616</v>
      </c>
      <c r="E237">
        <v>742</v>
      </c>
    </row>
    <row r="238" spans="1:5" x14ac:dyDescent="0.45">
      <c r="A238" t="s">
        <v>543</v>
      </c>
      <c r="B238">
        <v>1203</v>
      </c>
      <c r="D238" t="s">
        <v>553</v>
      </c>
      <c r="E238">
        <v>742</v>
      </c>
    </row>
    <row r="239" spans="1:5" x14ac:dyDescent="0.45">
      <c r="A239" t="s">
        <v>605</v>
      </c>
      <c r="B239">
        <v>1202</v>
      </c>
      <c r="D239" t="s">
        <v>1103</v>
      </c>
      <c r="E239">
        <v>741</v>
      </c>
    </row>
    <row r="240" spans="1:5" x14ac:dyDescent="0.45">
      <c r="A240" t="s">
        <v>450</v>
      </c>
      <c r="B240">
        <v>1199</v>
      </c>
      <c r="D240" t="s">
        <v>780</v>
      </c>
      <c r="E240">
        <v>737</v>
      </c>
    </row>
    <row r="241" spans="1:5" x14ac:dyDescent="0.45">
      <c r="A241" t="s">
        <v>46</v>
      </c>
      <c r="B241">
        <v>1198</v>
      </c>
      <c r="D241" t="s">
        <v>930</v>
      </c>
      <c r="E241">
        <v>737</v>
      </c>
    </row>
    <row r="242" spans="1:5" x14ac:dyDescent="0.45">
      <c r="A242" t="s">
        <v>445</v>
      </c>
      <c r="B242">
        <v>1198</v>
      </c>
      <c r="D242" t="s">
        <v>746</v>
      </c>
      <c r="E242">
        <v>735</v>
      </c>
    </row>
    <row r="243" spans="1:5" x14ac:dyDescent="0.45">
      <c r="A243" t="s">
        <v>524</v>
      </c>
      <c r="B243">
        <v>1198</v>
      </c>
      <c r="D243" t="s">
        <v>1224</v>
      </c>
      <c r="E243">
        <v>735</v>
      </c>
    </row>
    <row r="244" spans="1:5" x14ac:dyDescent="0.45">
      <c r="A244" t="s">
        <v>692</v>
      </c>
      <c r="B244">
        <v>1198</v>
      </c>
      <c r="D244" t="s">
        <v>719</v>
      </c>
      <c r="E244">
        <v>734</v>
      </c>
    </row>
    <row r="245" spans="1:5" x14ac:dyDescent="0.45">
      <c r="A245" t="s">
        <v>576</v>
      </c>
      <c r="B245">
        <v>1197</v>
      </c>
      <c r="D245" t="s">
        <v>687</v>
      </c>
      <c r="E245">
        <v>734</v>
      </c>
    </row>
    <row r="246" spans="1:5" x14ac:dyDescent="0.45">
      <c r="A246" t="s">
        <v>1166</v>
      </c>
      <c r="B246">
        <v>1196</v>
      </c>
      <c r="D246" t="s">
        <v>441</v>
      </c>
      <c r="E246">
        <v>733</v>
      </c>
    </row>
    <row r="247" spans="1:5" x14ac:dyDescent="0.45">
      <c r="A247" t="s">
        <v>558</v>
      </c>
      <c r="B247">
        <v>1195</v>
      </c>
      <c r="D247" t="s">
        <v>568</v>
      </c>
      <c r="E247">
        <v>733</v>
      </c>
    </row>
    <row r="248" spans="1:5" x14ac:dyDescent="0.45">
      <c r="A248" t="s">
        <v>1192</v>
      </c>
      <c r="B248">
        <v>1195</v>
      </c>
      <c r="D248" t="s">
        <v>1212</v>
      </c>
      <c r="E248">
        <v>733</v>
      </c>
    </row>
    <row r="249" spans="1:5" x14ac:dyDescent="0.45">
      <c r="A249" t="s">
        <v>667</v>
      </c>
      <c r="B249">
        <v>1194</v>
      </c>
      <c r="D249" t="s">
        <v>442</v>
      </c>
      <c r="E249">
        <v>731</v>
      </c>
    </row>
    <row r="250" spans="1:5" x14ac:dyDescent="0.45">
      <c r="A250" t="s">
        <v>399</v>
      </c>
      <c r="B250">
        <v>1194</v>
      </c>
      <c r="D250" t="s">
        <v>1076</v>
      </c>
      <c r="E250">
        <v>730</v>
      </c>
    </row>
    <row r="251" spans="1:5" x14ac:dyDescent="0.45">
      <c r="A251" t="s">
        <v>657</v>
      </c>
      <c r="B251">
        <v>1194</v>
      </c>
      <c r="D251" t="s">
        <v>683</v>
      </c>
      <c r="E251">
        <v>729</v>
      </c>
    </row>
    <row r="252" spans="1:5" x14ac:dyDescent="0.45">
      <c r="A252" t="s">
        <v>485</v>
      </c>
      <c r="B252">
        <v>1191</v>
      </c>
      <c r="D252" t="s">
        <v>541</v>
      </c>
      <c r="E252">
        <v>729</v>
      </c>
    </row>
    <row r="253" spans="1:5" x14ac:dyDescent="0.45">
      <c r="A253" t="s">
        <v>510</v>
      </c>
      <c r="B253">
        <v>1190</v>
      </c>
      <c r="D253" t="s">
        <v>771</v>
      </c>
      <c r="E253">
        <v>729</v>
      </c>
    </row>
    <row r="254" spans="1:5" x14ac:dyDescent="0.45">
      <c r="A254" t="s">
        <v>439</v>
      </c>
      <c r="B254">
        <v>1186</v>
      </c>
      <c r="D254" t="s">
        <v>1142</v>
      </c>
      <c r="E254">
        <v>729</v>
      </c>
    </row>
    <row r="255" spans="1:5" x14ac:dyDescent="0.45">
      <c r="A255" t="s">
        <v>421</v>
      </c>
      <c r="B255">
        <v>1184</v>
      </c>
      <c r="D255" t="s">
        <v>257</v>
      </c>
      <c r="E255">
        <v>729</v>
      </c>
    </row>
    <row r="256" spans="1:5" x14ac:dyDescent="0.45">
      <c r="A256" t="s">
        <v>495</v>
      </c>
      <c r="B256">
        <v>1182</v>
      </c>
      <c r="D256" t="s">
        <v>514</v>
      </c>
      <c r="E256">
        <v>728</v>
      </c>
    </row>
    <row r="257" spans="1:5" x14ac:dyDescent="0.45">
      <c r="A257" t="s">
        <v>769</v>
      </c>
      <c r="B257">
        <v>1182</v>
      </c>
      <c r="D257" t="s">
        <v>1216</v>
      </c>
      <c r="E257">
        <v>727</v>
      </c>
    </row>
    <row r="258" spans="1:5" x14ac:dyDescent="0.45">
      <c r="A258" t="s">
        <v>597</v>
      </c>
      <c r="B258">
        <v>1181</v>
      </c>
      <c r="D258" t="s">
        <v>533</v>
      </c>
      <c r="E258">
        <v>727</v>
      </c>
    </row>
    <row r="259" spans="1:5" x14ac:dyDescent="0.45">
      <c r="A259" t="s">
        <v>494</v>
      </c>
      <c r="B259">
        <v>1181</v>
      </c>
      <c r="D259" t="s">
        <v>364</v>
      </c>
      <c r="E259">
        <v>727</v>
      </c>
    </row>
    <row r="260" spans="1:5" x14ac:dyDescent="0.45">
      <c r="A260" t="s">
        <v>263</v>
      </c>
      <c r="B260">
        <v>1181</v>
      </c>
      <c r="D260" t="s">
        <v>410</v>
      </c>
      <c r="E260">
        <v>727</v>
      </c>
    </row>
    <row r="261" spans="1:5" x14ac:dyDescent="0.45">
      <c r="A261" t="s">
        <v>613</v>
      </c>
      <c r="B261">
        <v>1180</v>
      </c>
      <c r="D261" t="s">
        <v>695</v>
      </c>
      <c r="E261">
        <v>726</v>
      </c>
    </row>
    <row r="262" spans="1:5" x14ac:dyDescent="0.45">
      <c r="A262" t="s">
        <v>583</v>
      </c>
      <c r="B262">
        <v>1179</v>
      </c>
      <c r="D262" t="s">
        <v>525</v>
      </c>
      <c r="E262">
        <v>726</v>
      </c>
    </row>
    <row r="263" spans="1:5" x14ac:dyDescent="0.45">
      <c r="A263" t="s">
        <v>478</v>
      </c>
      <c r="B263">
        <v>1179</v>
      </c>
      <c r="D263" t="s">
        <v>598</v>
      </c>
      <c r="E263">
        <v>725</v>
      </c>
    </row>
    <row r="264" spans="1:5" x14ac:dyDescent="0.45">
      <c r="A264" t="s">
        <v>708</v>
      </c>
      <c r="B264">
        <v>1178</v>
      </c>
      <c r="D264" t="s">
        <v>603</v>
      </c>
      <c r="E264">
        <v>725</v>
      </c>
    </row>
    <row r="265" spans="1:5" x14ac:dyDescent="0.45">
      <c r="A265" t="s">
        <v>778</v>
      </c>
      <c r="B265">
        <v>1177</v>
      </c>
      <c r="D265" t="s">
        <v>543</v>
      </c>
      <c r="E265">
        <v>724</v>
      </c>
    </row>
    <row r="266" spans="1:5" x14ac:dyDescent="0.45">
      <c r="A266" t="s">
        <v>1148</v>
      </c>
      <c r="B266">
        <v>1177</v>
      </c>
      <c r="D266" t="s">
        <v>614</v>
      </c>
      <c r="E266">
        <v>724</v>
      </c>
    </row>
    <row r="267" spans="1:5" x14ac:dyDescent="0.45">
      <c r="A267" t="s">
        <v>469</v>
      </c>
      <c r="B267">
        <v>1175</v>
      </c>
      <c r="D267" t="s">
        <v>667</v>
      </c>
      <c r="E267">
        <v>723</v>
      </c>
    </row>
    <row r="268" spans="1:5" x14ac:dyDescent="0.45">
      <c r="A268" t="s">
        <v>65</v>
      </c>
      <c r="B268">
        <v>1174</v>
      </c>
      <c r="D268" t="s">
        <v>483</v>
      </c>
      <c r="E268">
        <v>723</v>
      </c>
    </row>
    <row r="269" spans="1:5" x14ac:dyDescent="0.45">
      <c r="A269" t="s">
        <v>623</v>
      </c>
      <c r="B269">
        <v>1174</v>
      </c>
      <c r="D269" t="s">
        <v>798</v>
      </c>
      <c r="E269">
        <v>720</v>
      </c>
    </row>
    <row r="270" spans="1:5" x14ac:dyDescent="0.45">
      <c r="A270" t="s">
        <v>781</v>
      </c>
      <c r="B270">
        <v>1173</v>
      </c>
      <c r="D270" t="s">
        <v>688</v>
      </c>
      <c r="E270">
        <v>720</v>
      </c>
    </row>
    <row r="271" spans="1:5" x14ac:dyDescent="0.45">
      <c r="A271" t="s">
        <v>730</v>
      </c>
      <c r="B271">
        <v>1173</v>
      </c>
      <c r="D271" t="s">
        <v>539</v>
      </c>
      <c r="E271">
        <v>720</v>
      </c>
    </row>
    <row r="272" spans="1:5" x14ac:dyDescent="0.45">
      <c r="A272" t="s">
        <v>799</v>
      </c>
      <c r="B272">
        <v>1172</v>
      </c>
      <c r="D272" t="s">
        <v>774</v>
      </c>
      <c r="E272">
        <v>719</v>
      </c>
    </row>
    <row r="273" spans="1:5" x14ac:dyDescent="0.45">
      <c r="A273" t="s">
        <v>1160</v>
      </c>
      <c r="B273">
        <v>1170</v>
      </c>
      <c r="D273" t="s">
        <v>1105</v>
      </c>
      <c r="E273">
        <v>717</v>
      </c>
    </row>
    <row r="274" spans="1:5" x14ac:dyDescent="0.45">
      <c r="A274" t="s">
        <v>1162</v>
      </c>
      <c r="B274">
        <v>1167</v>
      </c>
      <c r="D274" t="s">
        <v>445</v>
      </c>
      <c r="E274">
        <v>716</v>
      </c>
    </row>
    <row r="275" spans="1:5" x14ac:dyDescent="0.45">
      <c r="A275" t="s">
        <v>253</v>
      </c>
      <c r="B275">
        <v>1167</v>
      </c>
      <c r="D275" t="s">
        <v>572</v>
      </c>
      <c r="E275">
        <v>715</v>
      </c>
    </row>
    <row r="276" spans="1:5" x14ac:dyDescent="0.45">
      <c r="A276" t="s">
        <v>560</v>
      </c>
      <c r="B276">
        <v>1163</v>
      </c>
      <c r="D276" t="s">
        <v>1049</v>
      </c>
      <c r="E276">
        <v>714</v>
      </c>
    </row>
    <row r="277" spans="1:5" x14ac:dyDescent="0.45">
      <c r="A277" t="s">
        <v>647</v>
      </c>
      <c r="B277">
        <v>1163</v>
      </c>
      <c r="D277" t="s">
        <v>1202</v>
      </c>
      <c r="E277">
        <v>713</v>
      </c>
    </row>
    <row r="278" spans="1:5" x14ac:dyDescent="0.45">
      <c r="A278" t="s">
        <v>718</v>
      </c>
      <c r="B278">
        <v>1162</v>
      </c>
      <c r="D278" t="s">
        <v>685</v>
      </c>
      <c r="E278">
        <v>712</v>
      </c>
    </row>
    <row r="279" spans="1:5" x14ac:dyDescent="0.45">
      <c r="A279" t="s">
        <v>1105</v>
      </c>
      <c r="B279">
        <v>1162</v>
      </c>
      <c r="D279" t="s">
        <v>1150</v>
      </c>
      <c r="E279">
        <v>710</v>
      </c>
    </row>
    <row r="280" spans="1:5" x14ac:dyDescent="0.45">
      <c r="A280" t="s">
        <v>13</v>
      </c>
      <c r="B280">
        <v>1161</v>
      </c>
      <c r="D280" t="s">
        <v>647</v>
      </c>
      <c r="E280">
        <v>707</v>
      </c>
    </row>
    <row r="281" spans="1:5" x14ac:dyDescent="0.45">
      <c r="A281" t="s">
        <v>1218</v>
      </c>
      <c r="B281">
        <v>1160</v>
      </c>
      <c r="D281" t="s">
        <v>737</v>
      </c>
      <c r="E281">
        <v>706</v>
      </c>
    </row>
    <row r="282" spans="1:5" x14ac:dyDescent="0.45">
      <c r="A282" t="s">
        <v>1172</v>
      </c>
      <c r="B282">
        <v>1158</v>
      </c>
      <c r="D282" t="s">
        <v>238</v>
      </c>
      <c r="E282">
        <v>705</v>
      </c>
    </row>
    <row r="283" spans="1:5" x14ac:dyDescent="0.45">
      <c r="A283" t="s">
        <v>474</v>
      </c>
      <c r="B283">
        <v>1156</v>
      </c>
      <c r="D283" t="s">
        <v>670</v>
      </c>
      <c r="E283">
        <v>703</v>
      </c>
    </row>
    <row r="284" spans="1:5" x14ac:dyDescent="0.45">
      <c r="A284" t="s">
        <v>804</v>
      </c>
      <c r="B284">
        <v>1156</v>
      </c>
      <c r="D284" t="s">
        <v>1168</v>
      </c>
      <c r="E284">
        <v>703</v>
      </c>
    </row>
    <row r="285" spans="1:5" x14ac:dyDescent="0.45">
      <c r="A285" t="s">
        <v>477</v>
      </c>
      <c r="B285">
        <v>1155</v>
      </c>
      <c r="D285" t="s">
        <v>579</v>
      </c>
      <c r="E285">
        <v>702</v>
      </c>
    </row>
    <row r="286" spans="1:5" x14ac:dyDescent="0.45">
      <c r="A286" t="s">
        <v>675</v>
      </c>
      <c r="B286">
        <v>1155</v>
      </c>
      <c r="D286" t="s">
        <v>713</v>
      </c>
      <c r="E286">
        <v>700</v>
      </c>
    </row>
    <row r="287" spans="1:5" x14ac:dyDescent="0.45">
      <c r="A287" t="s">
        <v>417</v>
      </c>
      <c r="B287">
        <v>1154</v>
      </c>
      <c r="D287" t="s">
        <v>1078</v>
      </c>
      <c r="E287">
        <v>700</v>
      </c>
    </row>
    <row r="288" spans="1:5" x14ac:dyDescent="0.45">
      <c r="A288" t="s">
        <v>470</v>
      </c>
      <c r="B288">
        <v>1153</v>
      </c>
      <c r="D288" t="s">
        <v>592</v>
      </c>
      <c r="E288">
        <v>700</v>
      </c>
    </row>
    <row r="289" spans="1:5" x14ac:dyDescent="0.45">
      <c r="A289" t="s">
        <v>714</v>
      </c>
      <c r="B289">
        <v>1152</v>
      </c>
      <c r="D289" t="s">
        <v>531</v>
      </c>
      <c r="E289">
        <v>699</v>
      </c>
    </row>
    <row r="290" spans="1:5" x14ac:dyDescent="0.45">
      <c r="A290" t="s">
        <v>744</v>
      </c>
      <c r="B290">
        <v>1151</v>
      </c>
      <c r="D290" t="s">
        <v>1194</v>
      </c>
      <c r="E290">
        <v>699</v>
      </c>
    </row>
    <row r="291" spans="1:5" x14ac:dyDescent="0.45">
      <c r="A291" t="s">
        <v>721</v>
      </c>
      <c r="B291">
        <v>1151</v>
      </c>
      <c r="D291" t="s">
        <v>785</v>
      </c>
      <c r="E291">
        <v>697</v>
      </c>
    </row>
    <row r="292" spans="1:5" x14ac:dyDescent="0.45">
      <c r="A292" t="s">
        <v>775</v>
      </c>
      <c r="B292">
        <v>1148</v>
      </c>
      <c r="D292" t="s">
        <v>385</v>
      </c>
      <c r="E292">
        <v>694</v>
      </c>
    </row>
    <row r="293" spans="1:5" x14ac:dyDescent="0.45">
      <c r="A293" t="s">
        <v>370</v>
      </c>
      <c r="B293">
        <v>1148</v>
      </c>
      <c r="D293" t="s">
        <v>698</v>
      </c>
      <c r="E293">
        <v>687</v>
      </c>
    </row>
    <row r="294" spans="1:5" x14ac:dyDescent="0.45">
      <c r="A294" t="s">
        <v>766</v>
      </c>
      <c r="B294">
        <v>1148</v>
      </c>
      <c r="D294" t="s">
        <v>794</v>
      </c>
      <c r="E294">
        <v>687</v>
      </c>
    </row>
    <row r="295" spans="1:5" x14ac:dyDescent="0.45">
      <c r="A295" t="s">
        <v>463</v>
      </c>
      <c r="B295">
        <v>1147</v>
      </c>
      <c r="D295" t="s">
        <v>339</v>
      </c>
      <c r="E295">
        <v>685</v>
      </c>
    </row>
    <row r="296" spans="1:5" x14ac:dyDescent="0.45">
      <c r="A296" t="s">
        <v>270</v>
      </c>
      <c r="B296">
        <v>1145</v>
      </c>
      <c r="D296" t="s">
        <v>513</v>
      </c>
      <c r="E296">
        <v>682</v>
      </c>
    </row>
    <row r="297" spans="1:5" x14ac:dyDescent="0.45">
      <c r="A297" t="s">
        <v>807</v>
      </c>
      <c r="B297">
        <v>1145</v>
      </c>
      <c r="D297" t="s">
        <v>454</v>
      </c>
      <c r="E297">
        <v>682</v>
      </c>
    </row>
    <row r="298" spans="1:5" x14ac:dyDescent="0.45">
      <c r="A298" t="s">
        <v>740</v>
      </c>
      <c r="B298">
        <v>1141</v>
      </c>
      <c r="D298" t="s">
        <v>853</v>
      </c>
      <c r="E298">
        <v>682</v>
      </c>
    </row>
    <row r="299" spans="1:5" x14ac:dyDescent="0.45">
      <c r="A299" t="s">
        <v>685</v>
      </c>
      <c r="B299">
        <v>1139</v>
      </c>
      <c r="D299" t="s">
        <v>1220</v>
      </c>
      <c r="E299">
        <v>679</v>
      </c>
    </row>
    <row r="300" spans="1:5" x14ac:dyDescent="0.45">
      <c r="A300" t="s">
        <v>340</v>
      </c>
      <c r="B300">
        <v>1136</v>
      </c>
      <c r="D300" t="s">
        <v>520</v>
      </c>
      <c r="E300">
        <v>678</v>
      </c>
    </row>
    <row r="301" spans="1:5" x14ac:dyDescent="0.45">
      <c r="A301" t="s">
        <v>611</v>
      </c>
      <c r="B301">
        <v>1136</v>
      </c>
      <c r="D301" t="s">
        <v>1198</v>
      </c>
      <c r="E301">
        <v>677</v>
      </c>
    </row>
    <row r="302" spans="1:5" x14ac:dyDescent="0.45">
      <c r="A302" t="s">
        <v>732</v>
      </c>
      <c r="B302">
        <v>1136</v>
      </c>
      <c r="D302" t="s">
        <v>1144</v>
      </c>
      <c r="E302">
        <v>674</v>
      </c>
    </row>
    <row r="303" spans="1:5" x14ac:dyDescent="0.45">
      <c r="A303" t="s">
        <v>673</v>
      </c>
      <c r="B303">
        <v>1135</v>
      </c>
      <c r="D303" t="s">
        <v>485</v>
      </c>
      <c r="E303">
        <v>672</v>
      </c>
    </row>
    <row r="304" spans="1:5" x14ac:dyDescent="0.45">
      <c r="A304" t="s">
        <v>537</v>
      </c>
      <c r="B304">
        <v>1135</v>
      </c>
      <c r="D304" t="s">
        <v>315</v>
      </c>
      <c r="E304">
        <v>671</v>
      </c>
    </row>
    <row r="305" spans="1:5" x14ac:dyDescent="0.45">
      <c r="A305" t="s">
        <v>659</v>
      </c>
      <c r="B305">
        <v>1133</v>
      </c>
      <c r="D305" t="s">
        <v>516</v>
      </c>
      <c r="E305">
        <v>670</v>
      </c>
    </row>
    <row r="306" spans="1:5" x14ac:dyDescent="0.45">
      <c r="A306" t="s">
        <v>1103</v>
      </c>
      <c r="B306">
        <v>1130</v>
      </c>
      <c r="D306" t="s">
        <v>722</v>
      </c>
      <c r="E306">
        <v>663</v>
      </c>
    </row>
    <row r="307" spans="1:5" x14ac:dyDescent="0.45">
      <c r="A307" t="s">
        <v>1208</v>
      </c>
      <c r="B307">
        <v>1128</v>
      </c>
      <c r="D307" t="s">
        <v>714</v>
      </c>
      <c r="E307">
        <v>649</v>
      </c>
    </row>
    <row r="308" spans="1:5" x14ac:dyDescent="0.45">
      <c r="A308" t="s">
        <v>683</v>
      </c>
      <c r="B308">
        <v>1128</v>
      </c>
      <c r="D308" t="s">
        <v>646</v>
      </c>
      <c r="E308">
        <v>648</v>
      </c>
    </row>
    <row r="309" spans="1:5" x14ac:dyDescent="0.45">
      <c r="A309" t="s">
        <v>1170</v>
      </c>
      <c r="B309">
        <v>1126</v>
      </c>
      <c r="D309" t="s">
        <v>1222</v>
      </c>
      <c r="E309">
        <v>648</v>
      </c>
    </row>
    <row r="310" spans="1:5" x14ac:dyDescent="0.45">
      <c r="A310" t="s">
        <v>451</v>
      </c>
      <c r="B310">
        <v>1126</v>
      </c>
      <c r="D310" t="s">
        <v>390</v>
      </c>
      <c r="E310">
        <v>645</v>
      </c>
    </row>
    <row r="311" spans="1:5" x14ac:dyDescent="0.45">
      <c r="A311" t="s">
        <v>724</v>
      </c>
      <c r="B311">
        <v>1126</v>
      </c>
      <c r="D311" t="s">
        <v>1130</v>
      </c>
      <c r="E311">
        <v>635</v>
      </c>
    </row>
    <row r="312" spans="1:5" x14ac:dyDescent="0.45">
      <c r="A312" t="s">
        <v>655</v>
      </c>
      <c r="B312">
        <v>1124</v>
      </c>
      <c r="D312" t="s">
        <v>487</v>
      </c>
      <c r="E312">
        <v>633</v>
      </c>
    </row>
    <row r="313" spans="1:5" x14ac:dyDescent="0.45">
      <c r="A313" t="s">
        <v>734</v>
      </c>
      <c r="B313">
        <v>1124</v>
      </c>
      <c r="D313" t="s">
        <v>1148</v>
      </c>
      <c r="E313">
        <v>633</v>
      </c>
    </row>
    <row r="314" spans="1:5" x14ac:dyDescent="0.45">
      <c r="A314" t="s">
        <v>382</v>
      </c>
      <c r="B314">
        <v>1117</v>
      </c>
      <c r="D314" t="s">
        <v>1210</v>
      </c>
      <c r="E314">
        <v>632</v>
      </c>
    </row>
    <row r="315" spans="1:5" x14ac:dyDescent="0.45">
      <c r="A315" t="s">
        <v>747</v>
      </c>
      <c r="B315">
        <v>1116</v>
      </c>
      <c r="D315" t="s">
        <v>375</v>
      </c>
      <c r="E315">
        <v>630</v>
      </c>
    </row>
    <row r="316" spans="1:5" x14ac:dyDescent="0.45">
      <c r="A316" t="s">
        <v>34</v>
      </c>
      <c r="B316">
        <v>1115</v>
      </c>
      <c r="D316" t="s">
        <v>1180</v>
      </c>
      <c r="E316">
        <v>629</v>
      </c>
    </row>
    <row r="317" spans="1:5" x14ac:dyDescent="0.45">
      <c r="A317" t="s">
        <v>30</v>
      </c>
      <c r="B317">
        <v>1115</v>
      </c>
      <c r="D317" t="s">
        <v>1132</v>
      </c>
      <c r="E317">
        <v>628</v>
      </c>
    </row>
    <row r="318" spans="1:5" x14ac:dyDescent="0.45">
      <c r="A318" t="s">
        <v>796</v>
      </c>
      <c r="B318">
        <v>1112</v>
      </c>
      <c r="D318" t="s">
        <v>1162</v>
      </c>
      <c r="E318">
        <v>623</v>
      </c>
    </row>
    <row r="319" spans="1:5" x14ac:dyDescent="0.45">
      <c r="A319" t="s">
        <v>871</v>
      </c>
      <c r="B319">
        <v>1111</v>
      </c>
      <c r="D319" t="s">
        <v>489</v>
      </c>
      <c r="E319">
        <v>622</v>
      </c>
    </row>
    <row r="320" spans="1:5" x14ac:dyDescent="0.45">
      <c r="A320" t="s">
        <v>487</v>
      </c>
      <c r="B320">
        <v>1107</v>
      </c>
      <c r="D320" t="s">
        <v>835</v>
      </c>
      <c r="E320">
        <v>622</v>
      </c>
    </row>
    <row r="321" spans="1:5" x14ac:dyDescent="0.45">
      <c r="A321" t="s">
        <v>1210</v>
      </c>
      <c r="B321">
        <v>1098</v>
      </c>
      <c r="D321" t="s">
        <v>744</v>
      </c>
      <c r="E321">
        <v>616</v>
      </c>
    </row>
    <row r="322" spans="1:5" x14ac:dyDescent="0.45">
      <c r="A322" t="s">
        <v>492</v>
      </c>
      <c r="B322">
        <v>1093</v>
      </c>
      <c r="D322" t="s">
        <v>856</v>
      </c>
      <c r="E322">
        <v>613</v>
      </c>
    </row>
    <row r="323" spans="1:5" x14ac:dyDescent="0.45">
      <c r="A323" t="s">
        <v>588</v>
      </c>
      <c r="B323">
        <v>1092</v>
      </c>
      <c r="D323" t="s">
        <v>377</v>
      </c>
      <c r="E323">
        <v>613</v>
      </c>
    </row>
    <row r="324" spans="1:5" x14ac:dyDescent="0.45">
      <c r="A324" t="s">
        <v>816</v>
      </c>
      <c r="B324">
        <v>1091</v>
      </c>
      <c r="D324" t="s">
        <v>1170</v>
      </c>
      <c r="E324">
        <v>611</v>
      </c>
    </row>
    <row r="325" spans="1:5" x14ac:dyDescent="0.45">
      <c r="A325" t="s">
        <v>1132</v>
      </c>
      <c r="B325">
        <v>1090</v>
      </c>
      <c r="D325" t="s">
        <v>499</v>
      </c>
      <c r="E325">
        <v>610</v>
      </c>
    </row>
    <row r="326" spans="1:5" x14ac:dyDescent="0.45">
      <c r="A326" t="s">
        <v>698</v>
      </c>
      <c r="B326">
        <v>1090</v>
      </c>
      <c r="D326" t="s">
        <v>451</v>
      </c>
      <c r="E326">
        <v>609</v>
      </c>
    </row>
    <row r="327" spans="1:5" x14ac:dyDescent="0.45">
      <c r="A327" t="s">
        <v>652</v>
      </c>
      <c r="B327">
        <v>1087</v>
      </c>
      <c r="D327" t="s">
        <v>597</v>
      </c>
      <c r="E327">
        <v>608</v>
      </c>
    </row>
    <row r="328" spans="1:5" x14ac:dyDescent="0.45">
      <c r="A328" t="s">
        <v>1168</v>
      </c>
      <c r="B328">
        <v>1080</v>
      </c>
      <c r="D328" t="s">
        <v>741</v>
      </c>
      <c r="E328">
        <v>608</v>
      </c>
    </row>
    <row r="329" spans="1:5" x14ac:dyDescent="0.45">
      <c r="A329" t="s">
        <v>1146</v>
      </c>
      <c r="B329">
        <v>1079</v>
      </c>
      <c r="D329" t="s">
        <v>474</v>
      </c>
      <c r="E329">
        <v>608</v>
      </c>
    </row>
    <row r="330" spans="1:5" x14ac:dyDescent="0.45">
      <c r="A330" t="s">
        <v>853</v>
      </c>
      <c r="B330">
        <v>1076</v>
      </c>
      <c r="D330" t="s">
        <v>617</v>
      </c>
      <c r="E330">
        <v>608</v>
      </c>
    </row>
    <row r="331" spans="1:5" x14ac:dyDescent="0.45">
      <c r="A331" t="s">
        <v>511</v>
      </c>
      <c r="B331">
        <v>1071</v>
      </c>
      <c r="D331" t="s">
        <v>711</v>
      </c>
      <c r="E331">
        <v>605</v>
      </c>
    </row>
    <row r="332" spans="1:5" x14ac:dyDescent="0.45">
      <c r="A332" t="s">
        <v>386</v>
      </c>
      <c r="B332">
        <v>1071</v>
      </c>
      <c r="D332" t="s">
        <v>895</v>
      </c>
      <c r="E332">
        <v>604</v>
      </c>
    </row>
    <row r="333" spans="1:5" x14ac:dyDescent="0.45">
      <c r="A333" t="s">
        <v>722</v>
      </c>
      <c r="B333">
        <v>1070</v>
      </c>
      <c r="D333" t="s">
        <v>1174</v>
      </c>
      <c r="E333">
        <v>602</v>
      </c>
    </row>
    <row r="334" spans="1:5" x14ac:dyDescent="0.45">
      <c r="A334" t="s">
        <v>785</v>
      </c>
      <c r="B334">
        <v>1063</v>
      </c>
      <c r="D334" t="s">
        <v>1172</v>
      </c>
      <c r="E334">
        <v>599</v>
      </c>
    </row>
    <row r="335" spans="1:5" x14ac:dyDescent="0.45">
      <c r="A335" t="s">
        <v>483</v>
      </c>
      <c r="B335">
        <v>1059</v>
      </c>
      <c r="D335" t="s">
        <v>879</v>
      </c>
      <c r="E335">
        <v>598</v>
      </c>
    </row>
    <row r="336" spans="1:5" x14ac:dyDescent="0.45">
      <c r="A336" t="s">
        <v>711</v>
      </c>
      <c r="B336">
        <v>1057</v>
      </c>
      <c r="D336" t="s">
        <v>605</v>
      </c>
      <c r="E336">
        <v>597</v>
      </c>
    </row>
    <row r="337" spans="1:5" x14ac:dyDescent="0.45">
      <c r="A337" t="s">
        <v>1196</v>
      </c>
      <c r="B337">
        <v>1057</v>
      </c>
      <c r="D337" t="s">
        <v>929</v>
      </c>
      <c r="E337">
        <v>597</v>
      </c>
    </row>
    <row r="338" spans="1:5" x14ac:dyDescent="0.45">
      <c r="A338" t="s">
        <v>812</v>
      </c>
      <c r="B338">
        <v>1048</v>
      </c>
      <c r="D338" t="s">
        <v>750</v>
      </c>
      <c r="E338">
        <v>587</v>
      </c>
    </row>
    <row r="339" spans="1:5" x14ac:dyDescent="0.45">
      <c r="A339" t="s">
        <v>343</v>
      </c>
      <c r="B339">
        <v>1048</v>
      </c>
      <c r="D339" t="s">
        <v>753</v>
      </c>
      <c r="E339">
        <v>587</v>
      </c>
    </row>
    <row r="340" spans="1:5" x14ac:dyDescent="0.45">
      <c r="A340" t="s">
        <v>860</v>
      </c>
      <c r="B340">
        <v>1042</v>
      </c>
      <c r="D340" t="s">
        <v>589</v>
      </c>
      <c r="E340">
        <v>586</v>
      </c>
    </row>
    <row r="341" spans="1:5" x14ac:dyDescent="0.45">
      <c r="A341" t="s">
        <v>835</v>
      </c>
      <c r="B341">
        <v>1041</v>
      </c>
      <c r="D341" t="s">
        <v>621</v>
      </c>
      <c r="E341">
        <v>586</v>
      </c>
    </row>
    <row r="342" spans="1:5" x14ac:dyDescent="0.45">
      <c r="A342" t="s">
        <v>1130</v>
      </c>
      <c r="B342">
        <v>1034</v>
      </c>
      <c r="D342" t="s">
        <v>303</v>
      </c>
      <c r="E342">
        <v>584</v>
      </c>
    </row>
    <row r="343" spans="1:5" x14ac:dyDescent="0.45">
      <c r="A343" t="s">
        <v>753</v>
      </c>
      <c r="B343">
        <v>1034</v>
      </c>
      <c r="D343" t="s">
        <v>606</v>
      </c>
      <c r="E343">
        <v>584</v>
      </c>
    </row>
    <row r="344" spans="1:5" x14ac:dyDescent="0.45">
      <c r="A344" t="s">
        <v>413</v>
      </c>
      <c r="B344">
        <v>1027</v>
      </c>
      <c r="D344" t="s">
        <v>625</v>
      </c>
      <c r="E344">
        <v>581</v>
      </c>
    </row>
    <row r="345" spans="1:5" x14ac:dyDescent="0.45">
      <c r="A345" t="s">
        <v>845</v>
      </c>
      <c r="B345">
        <v>1024</v>
      </c>
      <c r="D345" t="s">
        <v>740</v>
      </c>
      <c r="E345">
        <v>579</v>
      </c>
    </row>
    <row r="346" spans="1:5" x14ac:dyDescent="0.45">
      <c r="A346" t="s">
        <v>38</v>
      </c>
      <c r="B346">
        <v>1021</v>
      </c>
      <c r="D346" t="s">
        <v>429</v>
      </c>
      <c r="E346">
        <v>578</v>
      </c>
    </row>
    <row r="347" spans="1:5" x14ac:dyDescent="0.45">
      <c r="A347" t="s">
        <v>867</v>
      </c>
      <c r="B347">
        <v>1020</v>
      </c>
      <c r="D347" t="s">
        <v>884</v>
      </c>
      <c r="E347">
        <v>576</v>
      </c>
    </row>
    <row r="348" spans="1:5" x14ac:dyDescent="0.45">
      <c r="A348" t="s">
        <v>879</v>
      </c>
      <c r="B348">
        <v>1020</v>
      </c>
      <c r="D348" t="s">
        <v>629</v>
      </c>
      <c r="E348">
        <v>574</v>
      </c>
    </row>
    <row r="349" spans="1:5" x14ac:dyDescent="0.45">
      <c r="A349" t="s">
        <v>473</v>
      </c>
      <c r="B349">
        <v>1017</v>
      </c>
      <c r="D349" t="s">
        <v>427</v>
      </c>
      <c r="E349">
        <v>573</v>
      </c>
    </row>
    <row r="350" spans="1:5" x14ac:dyDescent="0.45">
      <c r="A350" t="s">
        <v>424</v>
      </c>
      <c r="B350">
        <v>1015</v>
      </c>
      <c r="D350" t="s">
        <v>421</v>
      </c>
      <c r="E350">
        <v>572</v>
      </c>
    </row>
    <row r="351" spans="1:5" x14ac:dyDescent="0.45">
      <c r="A351" t="s">
        <v>1024</v>
      </c>
      <c r="B351">
        <v>1014</v>
      </c>
      <c r="D351" t="s">
        <v>623</v>
      </c>
      <c r="E351">
        <v>570</v>
      </c>
    </row>
    <row r="352" spans="1:5" x14ac:dyDescent="0.45">
      <c r="A352" t="s">
        <v>353</v>
      </c>
      <c r="B352">
        <v>1005</v>
      </c>
      <c r="D352" t="s">
        <v>414</v>
      </c>
      <c r="E352">
        <v>569</v>
      </c>
    </row>
    <row r="353" spans="1:5" x14ac:dyDescent="0.45">
      <c r="A353" t="s">
        <v>899</v>
      </c>
      <c r="B353">
        <v>998</v>
      </c>
      <c r="D353" t="s">
        <v>453</v>
      </c>
      <c r="E353">
        <v>569</v>
      </c>
    </row>
    <row r="354" spans="1:5" x14ac:dyDescent="0.45">
      <c r="A354" t="s">
        <v>1226</v>
      </c>
      <c r="B354">
        <v>998</v>
      </c>
      <c r="D354" t="s">
        <v>636</v>
      </c>
      <c r="E354">
        <v>567</v>
      </c>
    </row>
    <row r="355" spans="1:5" x14ac:dyDescent="0.45">
      <c r="A355" t="s">
        <v>616</v>
      </c>
      <c r="B355">
        <v>972</v>
      </c>
      <c r="D355" t="s">
        <v>387</v>
      </c>
      <c r="E355">
        <v>566</v>
      </c>
    </row>
    <row r="356" spans="1:5" x14ac:dyDescent="0.45">
      <c r="A356" t="s">
        <v>688</v>
      </c>
      <c r="B356">
        <v>968</v>
      </c>
      <c r="D356" t="s">
        <v>371</v>
      </c>
      <c r="E356">
        <v>566</v>
      </c>
    </row>
    <row r="357" spans="1:5" x14ac:dyDescent="0.45">
      <c r="A357" t="s">
        <v>913</v>
      </c>
      <c r="B357">
        <v>960</v>
      </c>
      <c r="D357" t="s">
        <v>323</v>
      </c>
      <c r="E357">
        <v>565</v>
      </c>
    </row>
    <row r="358" spans="1:5" x14ac:dyDescent="0.45">
      <c r="A358" t="s">
        <v>901</v>
      </c>
      <c r="B358">
        <v>958</v>
      </c>
      <c r="D358" t="s">
        <v>730</v>
      </c>
      <c r="E358">
        <v>562</v>
      </c>
    </row>
    <row r="359" spans="1:5" x14ac:dyDescent="0.45">
      <c r="A359" t="s">
        <v>878</v>
      </c>
      <c r="B359">
        <v>957</v>
      </c>
      <c r="D359" t="s">
        <v>595</v>
      </c>
      <c r="E359">
        <v>560</v>
      </c>
    </row>
    <row r="360" spans="1:5" x14ac:dyDescent="0.45">
      <c r="A360" t="s">
        <v>461</v>
      </c>
      <c r="B360">
        <v>956</v>
      </c>
      <c r="D360" t="s">
        <v>632</v>
      </c>
      <c r="E360">
        <v>559</v>
      </c>
    </row>
    <row r="361" spans="1:5" x14ac:dyDescent="0.45">
      <c r="A361" t="s">
        <v>498</v>
      </c>
      <c r="B361">
        <v>950</v>
      </c>
      <c r="D361" t="s">
        <v>585</v>
      </c>
      <c r="E361">
        <v>557</v>
      </c>
    </row>
    <row r="362" spans="1:5" x14ac:dyDescent="0.45">
      <c r="A362" t="s">
        <v>1022</v>
      </c>
      <c r="B362">
        <v>948</v>
      </c>
      <c r="D362" t="s">
        <v>343</v>
      </c>
      <c r="E362">
        <v>547</v>
      </c>
    </row>
    <row r="363" spans="1:5" x14ac:dyDescent="0.45">
      <c r="A363" t="s">
        <v>337</v>
      </c>
      <c r="B363">
        <v>946</v>
      </c>
      <c r="D363" t="s">
        <v>340</v>
      </c>
      <c r="E363">
        <v>543</v>
      </c>
    </row>
    <row r="364" spans="1:5" x14ac:dyDescent="0.45">
      <c r="A364" t="s">
        <v>1078</v>
      </c>
      <c r="B364">
        <v>944</v>
      </c>
      <c r="D364" t="s">
        <v>1024</v>
      </c>
      <c r="E364">
        <v>537</v>
      </c>
    </row>
    <row r="365" spans="1:5" x14ac:dyDescent="0.45">
      <c r="A365" t="s">
        <v>895</v>
      </c>
      <c r="B365">
        <v>943</v>
      </c>
      <c r="D365" t="s">
        <v>418</v>
      </c>
      <c r="E365">
        <v>530</v>
      </c>
    </row>
    <row r="366" spans="1:5" x14ac:dyDescent="0.45">
      <c r="A366" t="s">
        <v>869</v>
      </c>
      <c r="B366">
        <v>942</v>
      </c>
      <c r="D366" t="s">
        <v>299</v>
      </c>
      <c r="E366">
        <v>529</v>
      </c>
    </row>
    <row r="367" spans="1:5" x14ac:dyDescent="0.45">
      <c r="A367" t="s">
        <v>737</v>
      </c>
      <c r="B367">
        <v>940</v>
      </c>
      <c r="D367" t="s">
        <v>956</v>
      </c>
      <c r="E367">
        <v>529</v>
      </c>
    </row>
    <row r="368" spans="1:5" x14ac:dyDescent="0.45">
      <c r="A368" t="s">
        <v>923</v>
      </c>
      <c r="B368">
        <v>939</v>
      </c>
      <c r="D368" t="s">
        <v>400</v>
      </c>
      <c r="E368">
        <v>528</v>
      </c>
    </row>
    <row r="369" spans="1:5" x14ac:dyDescent="0.45">
      <c r="A369" t="s">
        <v>563</v>
      </c>
      <c r="B369">
        <v>937</v>
      </c>
      <c r="D369" t="s">
        <v>807</v>
      </c>
      <c r="E369">
        <v>526</v>
      </c>
    </row>
    <row r="370" spans="1:5" x14ac:dyDescent="0.45">
      <c r="A370" t="s">
        <v>520</v>
      </c>
      <c r="B370">
        <v>937</v>
      </c>
      <c r="D370" t="s">
        <v>631</v>
      </c>
      <c r="E370">
        <v>526</v>
      </c>
    </row>
    <row r="371" spans="1:5" x14ac:dyDescent="0.45">
      <c r="A371" t="s">
        <v>330</v>
      </c>
      <c r="B371">
        <v>936</v>
      </c>
      <c r="D371" t="s">
        <v>878</v>
      </c>
      <c r="E371">
        <v>524</v>
      </c>
    </row>
    <row r="372" spans="1:5" x14ac:dyDescent="0.45">
      <c r="A372" t="s">
        <v>620</v>
      </c>
      <c r="B372">
        <v>933</v>
      </c>
      <c r="D372" t="s">
        <v>350</v>
      </c>
      <c r="E372">
        <v>523</v>
      </c>
    </row>
    <row r="373" spans="1:5" x14ac:dyDescent="0.45">
      <c r="A373" t="s">
        <v>628</v>
      </c>
      <c r="B373">
        <v>933</v>
      </c>
      <c r="D373" t="s">
        <v>301</v>
      </c>
      <c r="E373">
        <v>517</v>
      </c>
    </row>
    <row r="374" spans="1:5" x14ac:dyDescent="0.45">
      <c r="A374" t="s">
        <v>608</v>
      </c>
      <c r="B374">
        <v>930</v>
      </c>
      <c r="D374" t="s">
        <v>424</v>
      </c>
      <c r="E374">
        <v>517</v>
      </c>
    </row>
    <row r="375" spans="1:5" x14ac:dyDescent="0.45">
      <c r="A375" t="s">
        <v>794</v>
      </c>
      <c r="B375">
        <v>929</v>
      </c>
      <c r="D375" t="s">
        <v>558</v>
      </c>
      <c r="E375">
        <v>513</v>
      </c>
    </row>
    <row r="376" spans="1:5" x14ac:dyDescent="0.45">
      <c r="A376" t="s">
        <v>1076</v>
      </c>
      <c r="B376">
        <v>925</v>
      </c>
      <c r="D376" t="s">
        <v>721</v>
      </c>
      <c r="E376">
        <v>508</v>
      </c>
    </row>
    <row r="377" spans="1:5" x14ac:dyDescent="0.45">
      <c r="A377" t="s">
        <v>756</v>
      </c>
      <c r="B377">
        <v>923</v>
      </c>
      <c r="D377" t="s">
        <v>306</v>
      </c>
      <c r="E377">
        <v>508</v>
      </c>
    </row>
    <row r="378" spans="1:5" x14ac:dyDescent="0.45">
      <c r="A378" t="s">
        <v>962</v>
      </c>
      <c r="B378">
        <v>916</v>
      </c>
      <c r="D378" t="s">
        <v>953</v>
      </c>
      <c r="E378">
        <v>508</v>
      </c>
    </row>
    <row r="379" spans="1:5" x14ac:dyDescent="0.45">
      <c r="A379" t="s">
        <v>876</v>
      </c>
      <c r="B379">
        <v>916</v>
      </c>
      <c r="D379" t="s">
        <v>337</v>
      </c>
      <c r="E379">
        <v>507</v>
      </c>
    </row>
    <row r="380" spans="1:5" x14ac:dyDescent="0.45">
      <c r="A380" t="s">
        <v>566</v>
      </c>
      <c r="B380">
        <v>914</v>
      </c>
      <c r="D380" t="s">
        <v>334</v>
      </c>
      <c r="E380">
        <v>507</v>
      </c>
    </row>
    <row r="381" spans="1:5" x14ac:dyDescent="0.45">
      <c r="A381" t="s">
        <v>670</v>
      </c>
      <c r="B381">
        <v>912</v>
      </c>
      <c r="D381" t="s">
        <v>1022</v>
      </c>
      <c r="E381">
        <v>503</v>
      </c>
    </row>
    <row r="382" spans="1:5" x14ac:dyDescent="0.45">
      <c r="A382" t="s">
        <v>371</v>
      </c>
      <c r="B382">
        <v>907</v>
      </c>
      <c r="D382" t="s">
        <v>913</v>
      </c>
      <c r="E382">
        <v>497</v>
      </c>
    </row>
    <row r="383" spans="1:5" x14ac:dyDescent="0.45">
      <c r="A383" t="s">
        <v>427</v>
      </c>
      <c r="B383">
        <v>907</v>
      </c>
      <c r="D383" t="s">
        <v>627</v>
      </c>
      <c r="E383">
        <v>497</v>
      </c>
    </row>
    <row r="384" spans="1:5" x14ac:dyDescent="0.45">
      <c r="A384" t="s">
        <v>960</v>
      </c>
      <c r="B384">
        <v>907</v>
      </c>
      <c r="D384" t="s">
        <v>311</v>
      </c>
      <c r="E384">
        <v>487</v>
      </c>
    </row>
    <row r="385" spans="1:5" x14ac:dyDescent="0.45">
      <c r="A385" t="s">
        <v>771</v>
      </c>
      <c r="B385">
        <v>907</v>
      </c>
      <c r="D385" t="s">
        <v>347</v>
      </c>
      <c r="E385">
        <v>476</v>
      </c>
    </row>
    <row r="386" spans="1:5" x14ac:dyDescent="0.45">
      <c r="A386" t="s">
        <v>865</v>
      </c>
      <c r="B386">
        <v>905</v>
      </c>
      <c r="D386" t="s">
        <v>816</v>
      </c>
      <c r="E386">
        <v>467</v>
      </c>
    </row>
    <row r="387" spans="1:5" x14ac:dyDescent="0.45">
      <c r="A387" t="s">
        <v>888</v>
      </c>
      <c r="B387">
        <v>904</v>
      </c>
      <c r="D387" t="s">
        <v>869</v>
      </c>
      <c r="E387">
        <v>465</v>
      </c>
    </row>
    <row r="388" spans="1:5" x14ac:dyDescent="0.45">
      <c r="A388" t="s">
        <v>897</v>
      </c>
      <c r="B388">
        <v>904</v>
      </c>
      <c r="D388" t="s">
        <v>897</v>
      </c>
      <c r="E388">
        <v>443</v>
      </c>
    </row>
    <row r="389" spans="1:5" x14ac:dyDescent="0.45">
      <c r="A389" t="s">
        <v>551</v>
      </c>
      <c r="B389">
        <v>901</v>
      </c>
      <c r="D389" t="s">
        <v>901</v>
      </c>
      <c r="E389">
        <v>426</v>
      </c>
    </row>
    <row r="390" spans="1:5" x14ac:dyDescent="0.45">
      <c r="A390" t="s">
        <v>777</v>
      </c>
      <c r="B390">
        <v>901</v>
      </c>
      <c r="D390" t="s">
        <v>997</v>
      </c>
      <c r="E390">
        <v>425</v>
      </c>
    </row>
    <row r="391" spans="1:5" x14ac:dyDescent="0.45">
      <c r="A391" t="s">
        <v>1202</v>
      </c>
      <c r="B391">
        <v>899</v>
      </c>
      <c r="D391" t="s">
        <v>891</v>
      </c>
      <c r="E391">
        <v>423</v>
      </c>
    </row>
    <row r="392" spans="1:5" x14ac:dyDescent="0.45">
      <c r="A392" t="s">
        <v>941</v>
      </c>
      <c r="B392">
        <v>897</v>
      </c>
      <c r="D392" t="s">
        <v>888</v>
      </c>
      <c r="E392">
        <v>422</v>
      </c>
    </row>
    <row r="393" spans="1:5" x14ac:dyDescent="0.45">
      <c r="A393" t="s">
        <v>695</v>
      </c>
      <c r="B393">
        <v>897</v>
      </c>
      <c r="D393" t="s">
        <v>872</v>
      </c>
      <c r="E393">
        <v>414</v>
      </c>
    </row>
    <row r="394" spans="1:5" x14ac:dyDescent="0.45">
      <c r="A394" t="s">
        <v>322</v>
      </c>
      <c r="B394">
        <v>895</v>
      </c>
      <c r="D394" t="s">
        <v>899</v>
      </c>
      <c r="E394">
        <v>412</v>
      </c>
    </row>
    <row r="395" spans="1:5" x14ac:dyDescent="0.45">
      <c r="A395" t="s">
        <v>400</v>
      </c>
      <c r="B395">
        <v>891</v>
      </c>
      <c r="D395" t="s">
        <v>986</v>
      </c>
      <c r="E395">
        <v>412</v>
      </c>
    </row>
    <row r="396" spans="1:5" x14ac:dyDescent="0.45">
      <c r="A396" t="s">
        <v>1051</v>
      </c>
      <c r="B396">
        <v>889</v>
      </c>
      <c r="D396" t="s">
        <v>352</v>
      </c>
      <c r="E396">
        <v>412</v>
      </c>
    </row>
    <row r="397" spans="1:5" x14ac:dyDescent="0.45">
      <c r="A397" t="s">
        <v>375</v>
      </c>
      <c r="B397">
        <v>888</v>
      </c>
      <c r="D397" t="s">
        <v>971</v>
      </c>
      <c r="E397">
        <v>409</v>
      </c>
    </row>
    <row r="398" spans="1:5" x14ac:dyDescent="0.45">
      <c r="A398" t="s">
        <v>710</v>
      </c>
      <c r="B398">
        <v>888</v>
      </c>
      <c r="D398" t="s">
        <v>995</v>
      </c>
      <c r="E398">
        <v>406</v>
      </c>
    </row>
    <row r="399" spans="1:5" x14ac:dyDescent="0.45">
      <c r="A399" t="s">
        <v>397</v>
      </c>
      <c r="B399">
        <v>887</v>
      </c>
      <c r="D399" t="s">
        <v>977</v>
      </c>
      <c r="E399">
        <v>406</v>
      </c>
    </row>
    <row r="400" spans="1:5" x14ac:dyDescent="0.45">
      <c r="A400" t="s">
        <v>780</v>
      </c>
      <c r="B400">
        <v>886</v>
      </c>
      <c r="D400" t="s">
        <v>980</v>
      </c>
      <c r="E400">
        <v>401</v>
      </c>
    </row>
    <row r="401" spans="1:5" x14ac:dyDescent="0.45">
      <c r="A401" t="s">
        <v>418</v>
      </c>
      <c r="B401">
        <v>879</v>
      </c>
      <c r="D401" t="s">
        <v>969</v>
      </c>
      <c r="E401">
        <v>394</v>
      </c>
    </row>
    <row r="402" spans="1:5" x14ac:dyDescent="0.45">
      <c r="A402" t="s">
        <v>429</v>
      </c>
      <c r="B402">
        <v>877</v>
      </c>
      <c r="D402" t="s">
        <v>973</v>
      </c>
      <c r="E402">
        <v>393</v>
      </c>
    </row>
    <row r="403" spans="1:5" x14ac:dyDescent="0.45">
      <c r="A403" t="s">
        <v>930</v>
      </c>
      <c r="B403">
        <v>877</v>
      </c>
      <c r="D403" t="s">
        <v>804</v>
      </c>
      <c r="E403">
        <v>391</v>
      </c>
    </row>
    <row r="404" spans="1:5" x14ac:dyDescent="0.45">
      <c r="A404" t="s">
        <v>374</v>
      </c>
      <c r="B404">
        <v>875</v>
      </c>
      <c r="D404" t="s">
        <v>974</v>
      </c>
      <c r="E404">
        <v>391</v>
      </c>
    </row>
    <row r="405" spans="1:5" x14ac:dyDescent="0.45">
      <c r="A405" t="s">
        <v>410</v>
      </c>
      <c r="B405">
        <v>871</v>
      </c>
      <c r="D405" t="s">
        <v>876</v>
      </c>
      <c r="E405">
        <v>389</v>
      </c>
    </row>
    <row r="406" spans="1:5" x14ac:dyDescent="0.45">
      <c r="A406" t="s">
        <v>927</v>
      </c>
      <c r="B406">
        <v>860</v>
      </c>
      <c r="D406" t="s">
        <v>775</v>
      </c>
      <c r="E406">
        <v>389</v>
      </c>
    </row>
    <row r="407" spans="1:5" x14ac:dyDescent="0.45">
      <c r="A407" t="s">
        <v>414</v>
      </c>
      <c r="B407">
        <v>856</v>
      </c>
      <c r="D407" t="s">
        <v>781</v>
      </c>
      <c r="E407">
        <v>382</v>
      </c>
    </row>
    <row r="408" spans="1:5" x14ac:dyDescent="0.45">
      <c r="A408" t="s">
        <v>496</v>
      </c>
      <c r="B408">
        <v>855</v>
      </c>
      <c r="D408" t="s">
        <v>694</v>
      </c>
      <c r="E408">
        <v>381</v>
      </c>
    </row>
    <row r="409" spans="1:5" x14ac:dyDescent="0.45">
      <c r="A409" t="s">
        <v>301</v>
      </c>
      <c r="B409">
        <v>850</v>
      </c>
      <c r="D409" t="s">
        <v>634</v>
      </c>
      <c r="E409">
        <v>379</v>
      </c>
    </row>
    <row r="410" spans="1:5" x14ac:dyDescent="0.45">
      <c r="A410" t="s">
        <v>531</v>
      </c>
      <c r="B410">
        <v>847</v>
      </c>
      <c r="D410" t="s">
        <v>865</v>
      </c>
      <c r="E410">
        <v>375</v>
      </c>
    </row>
    <row r="411" spans="1:5" x14ac:dyDescent="0.45">
      <c r="A411" t="s">
        <v>959</v>
      </c>
      <c r="B411">
        <v>846</v>
      </c>
      <c r="D411" t="s">
        <v>941</v>
      </c>
      <c r="E411">
        <v>371</v>
      </c>
    </row>
    <row r="412" spans="1:5" x14ac:dyDescent="0.45">
      <c r="A412" t="s">
        <v>1049</v>
      </c>
      <c r="B412">
        <v>843</v>
      </c>
      <c r="D412" t="s">
        <v>860</v>
      </c>
      <c r="E412">
        <v>366</v>
      </c>
    </row>
    <row r="413" spans="1:5" x14ac:dyDescent="0.45">
      <c r="A413" t="s">
        <v>314</v>
      </c>
      <c r="B413">
        <v>842</v>
      </c>
      <c r="D413" t="s">
        <v>769</v>
      </c>
      <c r="E413">
        <v>356</v>
      </c>
    </row>
    <row r="414" spans="1:5" x14ac:dyDescent="0.45">
      <c r="A414" t="s">
        <v>311</v>
      </c>
      <c r="B414">
        <v>841</v>
      </c>
    </row>
    <row r="415" spans="1:5" x14ac:dyDescent="0.45">
      <c r="A415" t="s">
        <v>323</v>
      </c>
      <c r="B415">
        <v>840</v>
      </c>
    </row>
    <row r="416" spans="1:5" x14ac:dyDescent="0.45">
      <c r="A416" t="s">
        <v>326</v>
      </c>
      <c r="B416">
        <v>835</v>
      </c>
    </row>
    <row r="417" spans="1:2" x14ac:dyDescent="0.45">
      <c r="A417" t="s">
        <v>350</v>
      </c>
      <c r="B417">
        <v>831</v>
      </c>
    </row>
    <row r="418" spans="1:2" x14ac:dyDescent="0.45">
      <c r="A418" t="s">
        <v>387</v>
      </c>
      <c r="B418">
        <v>827</v>
      </c>
    </row>
    <row r="419" spans="1:2" x14ac:dyDescent="0.45">
      <c r="A419" t="s">
        <v>320</v>
      </c>
      <c r="B419">
        <v>820</v>
      </c>
    </row>
    <row r="420" spans="1:2" x14ac:dyDescent="0.45">
      <c r="A420" t="s">
        <v>299</v>
      </c>
      <c r="B420">
        <v>811</v>
      </c>
    </row>
    <row r="421" spans="1:2" x14ac:dyDescent="0.45">
      <c r="A421" t="s">
        <v>27</v>
      </c>
      <c r="B421">
        <v>809</v>
      </c>
    </row>
    <row r="422" spans="1:2" x14ac:dyDescent="0.45">
      <c r="A422" t="s">
        <v>980</v>
      </c>
      <c r="B422">
        <v>807</v>
      </c>
    </row>
    <row r="423" spans="1:2" x14ac:dyDescent="0.45">
      <c r="A423" t="s">
        <v>847</v>
      </c>
      <c r="B423">
        <v>806</v>
      </c>
    </row>
    <row r="424" spans="1:2" x14ac:dyDescent="0.45">
      <c r="A424" t="s">
        <v>334</v>
      </c>
      <c r="B424">
        <v>804</v>
      </c>
    </row>
    <row r="425" spans="1:2" x14ac:dyDescent="0.45">
      <c r="A425" t="s">
        <v>378</v>
      </c>
      <c r="B425">
        <v>799</v>
      </c>
    </row>
    <row r="426" spans="1:2" x14ac:dyDescent="0.45">
      <c r="A426" t="s">
        <v>997</v>
      </c>
      <c r="B426">
        <v>793</v>
      </c>
    </row>
    <row r="427" spans="1:2" x14ac:dyDescent="0.45">
      <c r="A427" t="s">
        <v>303</v>
      </c>
      <c r="B427">
        <v>779</v>
      </c>
    </row>
    <row r="428" spans="1:2" x14ac:dyDescent="0.45">
      <c r="A428" t="s">
        <v>973</v>
      </c>
      <c r="B428">
        <v>776</v>
      </c>
    </row>
    <row r="429" spans="1:2" x14ac:dyDescent="0.45">
      <c r="A429" t="s">
        <v>843</v>
      </c>
      <c r="B429">
        <v>775</v>
      </c>
    </row>
    <row r="430" spans="1:2" x14ac:dyDescent="0.45">
      <c r="A430" t="s">
        <v>347</v>
      </c>
      <c r="B430">
        <v>753</v>
      </c>
    </row>
    <row r="431" spans="1:2" x14ac:dyDescent="0.45">
      <c r="A431" t="s">
        <v>986</v>
      </c>
      <c r="B431">
        <v>747</v>
      </c>
    </row>
    <row r="432" spans="1:2" x14ac:dyDescent="0.45">
      <c r="A432" t="s">
        <v>969</v>
      </c>
      <c r="B432">
        <v>741</v>
      </c>
    </row>
    <row r="433" spans="1:2" x14ac:dyDescent="0.45">
      <c r="A433" t="s">
        <v>953</v>
      </c>
      <c r="B433">
        <v>732</v>
      </c>
    </row>
    <row r="434" spans="1:2" x14ac:dyDescent="0.45">
      <c r="A434" t="s">
        <v>974</v>
      </c>
      <c r="B434">
        <v>718</v>
      </c>
    </row>
    <row r="435" spans="1:2" x14ac:dyDescent="0.45">
      <c r="A435" t="s">
        <v>984</v>
      </c>
      <c r="B435">
        <v>713</v>
      </c>
    </row>
    <row r="436" spans="1:2" x14ac:dyDescent="0.45">
      <c r="A436" t="s">
        <v>995</v>
      </c>
      <c r="B436">
        <v>711</v>
      </c>
    </row>
    <row r="437" spans="1:2" x14ac:dyDescent="0.45">
      <c r="A437" t="s">
        <v>507</v>
      </c>
      <c r="B437">
        <v>702</v>
      </c>
    </row>
    <row r="438" spans="1:2" x14ac:dyDescent="0.45">
      <c r="A438" t="s">
        <v>971</v>
      </c>
      <c r="B438">
        <v>686</v>
      </c>
    </row>
    <row r="439" spans="1:2" x14ac:dyDescent="0.45">
      <c r="A439" t="s">
        <v>838</v>
      </c>
      <c r="B439">
        <v>667</v>
      </c>
    </row>
    <row r="440" spans="1:2" x14ac:dyDescent="0.45">
      <c r="A440" t="s">
        <v>851</v>
      </c>
      <c r="B440">
        <v>647</v>
      </c>
    </row>
    <row r="441" spans="1:2" x14ac:dyDescent="0.45">
      <c r="A441" t="s">
        <v>829</v>
      </c>
      <c r="B441">
        <v>616</v>
      </c>
    </row>
    <row r="442" spans="1:2" x14ac:dyDescent="0.45">
      <c r="A442" t="s">
        <v>836</v>
      </c>
      <c r="B442">
        <v>603</v>
      </c>
    </row>
    <row r="443" spans="1:2" x14ac:dyDescent="0.45">
      <c r="A443" t="s">
        <v>824</v>
      </c>
      <c r="B443">
        <v>584</v>
      </c>
    </row>
    <row r="444" spans="1:2" x14ac:dyDescent="0.45">
      <c r="A444" t="s">
        <v>810</v>
      </c>
      <c r="B444">
        <v>581</v>
      </c>
    </row>
    <row r="445" spans="1:2" x14ac:dyDescent="0.45">
      <c r="A445" t="s">
        <v>831</v>
      </c>
      <c r="B445">
        <v>578</v>
      </c>
    </row>
    <row r="446" spans="1:2" x14ac:dyDescent="0.45">
      <c r="A446" t="s">
        <v>833</v>
      </c>
      <c r="B446">
        <v>577</v>
      </c>
    </row>
    <row r="447" spans="1:2" x14ac:dyDescent="0.45">
      <c r="A447" t="s">
        <v>819</v>
      </c>
      <c r="B447">
        <v>566</v>
      </c>
    </row>
    <row r="448" spans="1:2" x14ac:dyDescent="0.45">
      <c r="A448" t="s">
        <v>841</v>
      </c>
      <c r="B448">
        <v>559</v>
      </c>
    </row>
    <row r="449" spans="1:2" x14ac:dyDescent="0.45">
      <c r="A449" t="s">
        <v>817</v>
      </c>
      <c r="B449">
        <v>550</v>
      </c>
    </row>
    <row r="450" spans="1:2" x14ac:dyDescent="0.45">
      <c r="A450" t="s">
        <v>814</v>
      </c>
      <c r="B450">
        <v>539</v>
      </c>
    </row>
    <row r="451" spans="1:2" x14ac:dyDescent="0.45">
      <c r="A451" t="s">
        <v>849</v>
      </c>
      <c r="B451">
        <v>475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T A l L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E w J S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C U t T t / 2 + B e 8 A A A B Y A Q A A E w A c A E Z v c m 1 1 b G F z L 1 N l Y 3 R p b 2 4 x L m 0 g o h g A K K A U A A A A A A A A A A A A A A A A A A A A A A A A A A A A b U 9 N S 8 N A E L 0 H 8 h + W 7 S W B J T Q F P V h y S v U o l d S T E d m m Y 7 u S n Z H d i T S U / n c n B B H B O c z H m + G 9 N x E 6 d o S q m W u 5 T p M 0 i S c b 4 K A 8 e F K V 6 o H T R E k 0 N I Q O B K n j V 7 G h b v C A n D 2 4 H o q a k G W I m a 7 v 2 u c I I b a B G H y 7 H T s h 8 9 t A H 6 I Q W w 7 W 4 d v E 3 E 6 p 4 D P r 3 L x s o H f e M Y R K L z K 2 + 1 w b V V M / e I z V y q h 7 7 O j g 8 F j d 3 i y X p V F P g 5 A 3 P P Z Q / b b F I y G 8 5 m Y 2 u 9 D 1 y e J R 3 t i N n 6 D F 9 c 7 u 5 W g X L M Z 3 C n 6 m n 5 Y x m z 8 z l 4 u e 0 V L k W T a K 4 c x X o 3 7 w 1 R / 8 m q e J w 3 / l 1 t 9 Q S w E C L Q A U A A I A C A B M C U t T W I 3 o 0 6 I A A A D 1 A A A A E g A A A A A A A A A A A A A A A A A A A A A A Q 2 9 u Z m l n L 1 B h Y 2 t h Z 2 U u e G 1 s U E s B A i 0 A F A A C A A g A T A l L U w / K 6 a u k A A A A 6 Q A A A B M A A A A A A A A A A A A A A A A A 7 g A A A F t D b 2 5 0 Z W 5 0 X 1 R 5 c G V z X S 5 4 b W x Q S w E C L Q A U A A I A C A B M C U t T t / 2 + B e 8 A A A B Y A Q A A E w A A A A A A A A A A A A A A A A D f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C A A A A A A A A E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S 0 x M C 0 w O F Q x O T o w O D o x M C 4 1 N T c 0 M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8 v Q X V 0 b 1 J l b W 9 2 Z W R D b 2 x 1 b W 5 z M S 5 7 Q 2 9 s d W 1 u M S w w f S Z x d W 9 0 O y w m c X V v d D t T Z W N 0 a W 9 u M S 9 t Z W 1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t b y 9 B d X R v U m V t b 3 Z l Z E N v b H V t b n M x L n t D b 2 x 1 b W 4 x L D B 9 J n F 1 b 3 Q 7 L C Z x d W 9 0 O 1 N l Y 3 R p b 2 4 x L 2 1 l b W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h F p U 3 S i h F v p C M K n e 4 6 L U A A A A A A g A A A A A A E G Y A A A A B A A A g A A A A 5 H j o I H + o b M 7 n O z l 4 c U 3 p w 6 b Y 6 q 3 8 y h X P u e g 8 I Q k T 1 Y 8 A A A A A D o A A A A A C A A A g A A A A v h s Z n + M Z X L u 5 7 U R + G / 8 h n D V r H N E f o 2 8 9 s C O i w Z g z k e l Q A A A A r T X 1 E K o L c U X a C 1 r U h H + 2 9 i k 4 h j H 8 V 0 h W l X N w l k e c C y Q / n h x + m 4 Y x j Y 4 6 q T b K w L E M B G A W K 6 j V f J y I X d o q I Z Z L P y 9 + s w d s T X p o T I F M P N A E 2 V 1 A A A A A T 1 F g H 5 I M f L J f l u G + y V k 8 w E 6 9 2 c 0 a C + T e q q c l a L e g A Z q U P 6 r 5 j n I m Z v x o + X P k D 3 3 i b c 8 I B f V p x + w + A n y 6 l g p I Z g = = < / D a t a M a s h u p > 
</file>

<file path=customXml/itemProps1.xml><?xml version="1.0" encoding="utf-8"?>
<ds:datastoreItem xmlns:ds="http://schemas.openxmlformats.org/officeDocument/2006/customXml" ds:itemID="{A230EC04-0D75-45C2-99D8-0877ADDB6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nash</dc:creator>
  <cp:lastModifiedBy>steve nash</cp:lastModifiedBy>
  <dcterms:created xsi:type="dcterms:W3CDTF">2015-06-05T18:17:20Z</dcterms:created>
  <dcterms:modified xsi:type="dcterms:W3CDTF">2022-02-03T18:20:44Z</dcterms:modified>
</cp:coreProperties>
</file>