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ipath\AIA\AIARobot\Data\Template\"/>
    </mc:Choice>
  </mc:AlternateContent>
  <xr:revisionPtr revIDLastSave="0" documentId="13_ncr:1_{6A772D56-CCE3-42AF-B1AC-27B01E940728}" xr6:coauthVersionLast="31" xr6:coauthVersionMax="31" xr10:uidLastSave="{00000000-0000-0000-0000-000000000000}"/>
  <bookViews>
    <workbookView xWindow="0" yWindow="0" windowWidth="23040" windowHeight="9060" tabRatio="724" firstSheet="2" activeTab="2" xr2:uid="{00000000-000D-0000-FFFF-FFFF00000000}"/>
  </bookViews>
  <sheets>
    <sheet name="Online &amp; E-mail" sheetId="20" state="hidden" r:id="rId1"/>
    <sheet name="Status" sheetId="22" state="hidden" r:id="rId2"/>
    <sheet name="Combined" sheetId="17" r:id="rId3"/>
    <sheet name="Online" sheetId="16" r:id="rId4"/>
    <sheet name="E-mail" sheetId="18" r:id="rId5"/>
    <sheet name="Other" sheetId="14" r:id="rId6"/>
    <sheet name="Reused" sheetId="19" r:id="rId7"/>
    <sheet name="Follow up lead" sheetId="21" r:id="rId8"/>
    <sheet name="Add prospect lead" sheetId="23" r:id="rId9"/>
  </sheets>
  <calcPr calcId="179017"/>
</workbook>
</file>

<file path=xl/calcChain.xml><?xml version="1.0" encoding="utf-8"?>
<calcChain xmlns="http://schemas.openxmlformats.org/spreadsheetml/2006/main">
  <c r="J13" i="17" l="1"/>
  <c r="U22" i="18" l="1"/>
  <c r="J3" i="20" l="1"/>
  <c r="J4" i="20"/>
  <c r="J6" i="20" s="1"/>
  <c r="D6" i="20"/>
  <c r="D9" i="20"/>
  <c r="J9" i="20"/>
  <c r="D10" i="20"/>
  <c r="D13" i="20"/>
  <c r="B18" i="20"/>
  <c r="B23" i="20"/>
  <c r="C23" i="20"/>
  <c r="D23" i="20"/>
  <c r="E23" i="20"/>
  <c r="F23" i="20"/>
  <c r="G23" i="20"/>
  <c r="I23" i="20"/>
  <c r="J23" i="20"/>
  <c r="M23" i="20"/>
  <c r="N23" i="20"/>
  <c r="R23" i="20"/>
  <c r="Y23" i="20" s="1"/>
  <c r="S23" i="20"/>
  <c r="U23" i="20"/>
  <c r="W23" i="20"/>
  <c r="X23" i="20"/>
  <c r="Z23" i="20"/>
  <c r="AA23" i="20"/>
  <c r="AB23" i="20"/>
  <c r="AC23" i="20"/>
  <c r="AD23" i="20"/>
  <c r="B24" i="20"/>
  <c r="C24" i="20"/>
  <c r="D24" i="20"/>
  <c r="E24" i="20"/>
  <c r="F24" i="20"/>
  <c r="G24" i="20"/>
  <c r="I24" i="20"/>
  <c r="J24" i="20"/>
  <c r="M24" i="20"/>
  <c r="N24" i="20"/>
  <c r="R24" i="20"/>
  <c r="Y24" i="20" s="1"/>
  <c r="S24" i="20"/>
  <c r="U24" i="20"/>
  <c r="W24" i="20"/>
  <c r="X24" i="20"/>
  <c r="Z24" i="20"/>
  <c r="AA24" i="20"/>
  <c r="AB24" i="20"/>
  <c r="AC24" i="20"/>
  <c r="AD24" i="20"/>
  <c r="B25" i="20"/>
  <c r="C25" i="20"/>
  <c r="D25" i="20"/>
  <c r="E25" i="20"/>
  <c r="F25" i="20"/>
  <c r="G25" i="20"/>
  <c r="I25" i="20"/>
  <c r="J25" i="20"/>
  <c r="M25" i="20"/>
  <c r="N25" i="20"/>
  <c r="R25" i="20"/>
  <c r="S25" i="20"/>
  <c r="U25" i="20"/>
  <c r="W25" i="20"/>
  <c r="X25" i="20"/>
  <c r="Z25" i="20"/>
  <c r="AA25" i="20"/>
  <c r="AB25" i="20"/>
  <c r="AC25" i="20"/>
  <c r="AD25" i="20"/>
  <c r="B26" i="20"/>
  <c r="C26" i="20"/>
  <c r="D26" i="20"/>
  <c r="E26" i="20"/>
  <c r="F26" i="20"/>
  <c r="G26" i="20"/>
  <c r="I26" i="20"/>
  <c r="J26" i="20"/>
  <c r="K26" i="20" s="1"/>
  <c r="M26" i="20"/>
  <c r="N26" i="20"/>
  <c r="R26" i="20"/>
  <c r="Y26" i="20" s="1"/>
  <c r="S26" i="20"/>
  <c r="U26" i="20"/>
  <c r="W26" i="20"/>
  <c r="X26" i="20"/>
  <c r="Z26" i="20"/>
  <c r="AA26" i="20"/>
  <c r="AB26" i="20"/>
  <c r="AC26" i="20"/>
  <c r="AD26" i="20"/>
  <c r="B27" i="20"/>
  <c r="C27" i="20"/>
  <c r="D27" i="20"/>
  <c r="E27" i="20"/>
  <c r="F27" i="20"/>
  <c r="G27" i="20"/>
  <c r="I27" i="20"/>
  <c r="J27" i="20"/>
  <c r="M27" i="20"/>
  <c r="N27" i="20"/>
  <c r="R27" i="20"/>
  <c r="S27" i="20"/>
  <c r="U27" i="20"/>
  <c r="W27" i="20"/>
  <c r="X27" i="20"/>
  <c r="Z27" i="20"/>
  <c r="AA27" i="20"/>
  <c r="AB27" i="20"/>
  <c r="AC27" i="20"/>
  <c r="AD27" i="20"/>
  <c r="B28" i="20"/>
  <c r="C28" i="20"/>
  <c r="D28" i="20"/>
  <c r="E28" i="20"/>
  <c r="F28" i="20"/>
  <c r="G28" i="20"/>
  <c r="I28" i="20"/>
  <c r="J28" i="20"/>
  <c r="M28" i="20"/>
  <c r="N28" i="20"/>
  <c r="R28" i="20"/>
  <c r="S28" i="20"/>
  <c r="U28" i="20"/>
  <c r="W28" i="20"/>
  <c r="X28" i="20"/>
  <c r="Z28" i="20"/>
  <c r="AA28" i="20"/>
  <c r="AB28" i="20"/>
  <c r="AC28" i="20"/>
  <c r="AD28" i="20"/>
  <c r="B29" i="20"/>
  <c r="C29" i="20"/>
  <c r="D29" i="20"/>
  <c r="E29" i="20"/>
  <c r="F29" i="20"/>
  <c r="G29" i="20"/>
  <c r="I29" i="20"/>
  <c r="J29" i="20"/>
  <c r="M29" i="20"/>
  <c r="N29" i="20"/>
  <c r="R29" i="20"/>
  <c r="Y29" i="20" s="1"/>
  <c r="S29" i="20"/>
  <c r="U29" i="20"/>
  <c r="W29" i="20"/>
  <c r="X29" i="20"/>
  <c r="Z29" i="20"/>
  <c r="AA29" i="20"/>
  <c r="AB29" i="20"/>
  <c r="AC29" i="20"/>
  <c r="AD29" i="20"/>
  <c r="B30" i="20"/>
  <c r="C30" i="20"/>
  <c r="D30" i="20"/>
  <c r="E30" i="20"/>
  <c r="F30" i="20"/>
  <c r="G30" i="20"/>
  <c r="I30" i="20"/>
  <c r="J30" i="20"/>
  <c r="M30" i="20"/>
  <c r="N30" i="20"/>
  <c r="R30" i="20"/>
  <c r="S30" i="20"/>
  <c r="U30" i="20"/>
  <c r="W30" i="20"/>
  <c r="X30" i="20"/>
  <c r="Z30" i="20"/>
  <c r="AA30" i="20"/>
  <c r="AB30" i="20"/>
  <c r="AC30" i="20"/>
  <c r="AD30" i="20"/>
  <c r="B31" i="20"/>
  <c r="C31" i="20"/>
  <c r="D31" i="20"/>
  <c r="E31" i="20"/>
  <c r="F31" i="20"/>
  <c r="G31" i="20"/>
  <c r="I31" i="20"/>
  <c r="J31" i="20"/>
  <c r="M31" i="20"/>
  <c r="N31" i="20"/>
  <c r="R31" i="20"/>
  <c r="S31" i="20"/>
  <c r="U31" i="20"/>
  <c r="W31" i="20"/>
  <c r="X31" i="20"/>
  <c r="Z31" i="20"/>
  <c r="AA31" i="20"/>
  <c r="AB31" i="20"/>
  <c r="AC31" i="20"/>
  <c r="AD31" i="20"/>
  <c r="B32" i="20"/>
  <c r="C32" i="20"/>
  <c r="D32" i="20"/>
  <c r="E32" i="20"/>
  <c r="F32" i="20"/>
  <c r="G32" i="20"/>
  <c r="I32" i="20"/>
  <c r="J32" i="20"/>
  <c r="M32" i="20"/>
  <c r="N32" i="20"/>
  <c r="R32" i="20"/>
  <c r="S32" i="20"/>
  <c r="U32" i="20"/>
  <c r="W32" i="20"/>
  <c r="X32" i="20"/>
  <c r="Z32" i="20"/>
  <c r="AA32" i="20"/>
  <c r="AB32" i="20"/>
  <c r="AC32" i="20"/>
  <c r="AD32" i="20"/>
  <c r="B33" i="20"/>
  <c r="C33" i="20"/>
  <c r="D33" i="20"/>
  <c r="E33" i="20"/>
  <c r="F33" i="20"/>
  <c r="G33" i="20"/>
  <c r="I33" i="20"/>
  <c r="J33" i="20"/>
  <c r="M33" i="20"/>
  <c r="N33" i="20"/>
  <c r="O33" i="20"/>
  <c r="R33" i="20"/>
  <c r="S33" i="20"/>
  <c r="U33" i="20"/>
  <c r="W33" i="20"/>
  <c r="X33" i="20"/>
  <c r="Z33" i="20"/>
  <c r="AA33" i="20"/>
  <c r="AB33" i="20"/>
  <c r="AC33" i="20"/>
  <c r="AD33" i="20"/>
  <c r="B34" i="20"/>
  <c r="C34" i="20"/>
  <c r="D34" i="20"/>
  <c r="E34" i="20"/>
  <c r="F34" i="20"/>
  <c r="G34" i="20"/>
  <c r="I34" i="20"/>
  <c r="J34" i="20"/>
  <c r="M34" i="20"/>
  <c r="N34" i="20"/>
  <c r="R34" i="20"/>
  <c r="S34" i="20"/>
  <c r="U34" i="20"/>
  <c r="W34" i="20"/>
  <c r="X34" i="20"/>
  <c r="Z34" i="20"/>
  <c r="AA34" i="20"/>
  <c r="AB34" i="20"/>
  <c r="AC34" i="20"/>
  <c r="AD34" i="20"/>
  <c r="B35" i="20"/>
  <c r="C35" i="20"/>
  <c r="D35" i="20"/>
  <c r="E35" i="20"/>
  <c r="F35" i="20"/>
  <c r="G35" i="20"/>
  <c r="I35" i="20"/>
  <c r="J35" i="20"/>
  <c r="M35" i="20"/>
  <c r="N35" i="20"/>
  <c r="R35" i="20"/>
  <c r="S35" i="20"/>
  <c r="U35" i="20"/>
  <c r="W35" i="20"/>
  <c r="X35" i="20"/>
  <c r="Z35" i="20"/>
  <c r="AA35" i="20"/>
  <c r="AB35" i="20"/>
  <c r="AC35" i="20"/>
  <c r="AD35" i="20"/>
  <c r="B36" i="20"/>
  <c r="C36" i="20"/>
  <c r="D36" i="20"/>
  <c r="E36" i="20"/>
  <c r="F36" i="20"/>
  <c r="G36" i="20"/>
  <c r="I36" i="20"/>
  <c r="J36" i="20"/>
  <c r="M36" i="20"/>
  <c r="N36" i="20"/>
  <c r="R36" i="20"/>
  <c r="S36" i="20"/>
  <c r="U36" i="20"/>
  <c r="W36" i="20"/>
  <c r="X36" i="20"/>
  <c r="Z36" i="20"/>
  <c r="AA36" i="20"/>
  <c r="AB36" i="20"/>
  <c r="AC36" i="20"/>
  <c r="AD36" i="20"/>
  <c r="B37" i="20"/>
  <c r="C37" i="20"/>
  <c r="D37" i="20"/>
  <c r="E37" i="20"/>
  <c r="F37" i="20"/>
  <c r="G37" i="20"/>
  <c r="I37" i="20"/>
  <c r="J37" i="20"/>
  <c r="M37" i="20"/>
  <c r="N37" i="20"/>
  <c r="R37" i="20"/>
  <c r="S37" i="20"/>
  <c r="U37" i="20"/>
  <c r="W37" i="20"/>
  <c r="X37" i="20"/>
  <c r="Z37" i="20"/>
  <c r="AA37" i="20"/>
  <c r="AB37" i="20"/>
  <c r="AC37" i="20"/>
  <c r="AD37" i="20"/>
  <c r="B38" i="20"/>
  <c r="C38" i="20"/>
  <c r="D38" i="20"/>
  <c r="E38" i="20"/>
  <c r="F38" i="20"/>
  <c r="G38" i="20"/>
  <c r="I38" i="20"/>
  <c r="J38" i="20"/>
  <c r="M38" i="20"/>
  <c r="N38" i="20"/>
  <c r="R38" i="20"/>
  <c r="K8" i="20" s="1"/>
  <c r="S38" i="20"/>
  <c r="K10" i="20" s="1"/>
  <c r="U38" i="20"/>
  <c r="W38" i="20"/>
  <c r="X38" i="20"/>
  <c r="Z38" i="20"/>
  <c r="AA38" i="20"/>
  <c r="AB38" i="20"/>
  <c r="AC38" i="20"/>
  <c r="AD38" i="20"/>
  <c r="B43" i="20"/>
  <c r="D43" i="20"/>
  <c r="F43" i="20"/>
  <c r="H43" i="20"/>
  <c r="J43" i="20"/>
  <c r="L43" i="20"/>
  <c r="N43" i="20"/>
  <c r="P43" i="20"/>
  <c r="R43" i="20"/>
  <c r="T43" i="20"/>
  <c r="V43" i="20"/>
  <c r="X43" i="20"/>
  <c r="Z43" i="20"/>
  <c r="AB43" i="20"/>
  <c r="AC43" i="20" s="1"/>
  <c r="B44" i="20"/>
  <c r="D44" i="20"/>
  <c r="F44" i="20"/>
  <c r="H44" i="20"/>
  <c r="J44" i="20"/>
  <c r="L44" i="20"/>
  <c r="N44" i="20"/>
  <c r="P44" i="20"/>
  <c r="R44" i="20"/>
  <c r="T44" i="20"/>
  <c r="V44" i="20"/>
  <c r="X44" i="20"/>
  <c r="Z44" i="20"/>
  <c r="AB44" i="20"/>
  <c r="B45" i="20"/>
  <c r="D45" i="20"/>
  <c r="F45" i="20"/>
  <c r="H45" i="20"/>
  <c r="J45" i="20"/>
  <c r="L45" i="20"/>
  <c r="N45" i="20"/>
  <c r="P45" i="20"/>
  <c r="R45" i="20"/>
  <c r="T45" i="20"/>
  <c r="V45" i="20"/>
  <c r="X45" i="20"/>
  <c r="Z45" i="20"/>
  <c r="AB45" i="20"/>
  <c r="B46" i="20"/>
  <c r="D46" i="20"/>
  <c r="F46" i="20"/>
  <c r="H46" i="20"/>
  <c r="J46" i="20"/>
  <c r="L46" i="20"/>
  <c r="N46" i="20"/>
  <c r="P46" i="20"/>
  <c r="R46" i="20"/>
  <c r="T46" i="20"/>
  <c r="V46" i="20"/>
  <c r="X46" i="20"/>
  <c r="Z46" i="20"/>
  <c r="AB46" i="20"/>
  <c r="B47" i="20"/>
  <c r="D47" i="20"/>
  <c r="F47" i="20"/>
  <c r="H47" i="20"/>
  <c r="J47" i="20"/>
  <c r="L47" i="20"/>
  <c r="N47" i="20"/>
  <c r="P47" i="20"/>
  <c r="R47" i="20"/>
  <c r="T47" i="20"/>
  <c r="V47" i="20"/>
  <c r="X47" i="20"/>
  <c r="Z47" i="20"/>
  <c r="AB47" i="20"/>
  <c r="U47" i="20" s="1"/>
  <c r="B48" i="20"/>
  <c r="D48" i="20"/>
  <c r="F48" i="20"/>
  <c r="H48" i="20"/>
  <c r="J48" i="20"/>
  <c r="L48" i="20"/>
  <c r="N48" i="20"/>
  <c r="P48" i="20"/>
  <c r="R48" i="20"/>
  <c r="T48" i="20"/>
  <c r="V48" i="20"/>
  <c r="X48" i="20"/>
  <c r="Z48" i="20"/>
  <c r="AB48" i="20"/>
  <c r="M48" i="20" s="1"/>
  <c r="B49" i="20"/>
  <c r="D49" i="20"/>
  <c r="F49" i="20"/>
  <c r="H49" i="20"/>
  <c r="J49" i="20"/>
  <c r="L49" i="20"/>
  <c r="N49" i="20"/>
  <c r="P49" i="20"/>
  <c r="R49" i="20"/>
  <c r="T49" i="20"/>
  <c r="V49" i="20"/>
  <c r="X49" i="20"/>
  <c r="Z49" i="20"/>
  <c r="AB49" i="20"/>
  <c r="B50" i="20"/>
  <c r="D50" i="20"/>
  <c r="F50" i="20"/>
  <c r="H50" i="20"/>
  <c r="J50" i="20"/>
  <c r="L50" i="20"/>
  <c r="N50" i="20"/>
  <c r="P50" i="20"/>
  <c r="R50" i="20"/>
  <c r="T50" i="20"/>
  <c r="V50" i="20"/>
  <c r="X50" i="20"/>
  <c r="Z50" i="20"/>
  <c r="AB50" i="20"/>
  <c r="B51" i="20"/>
  <c r="D51" i="20"/>
  <c r="F51" i="20"/>
  <c r="H51" i="20"/>
  <c r="J51" i="20"/>
  <c r="L51" i="20"/>
  <c r="N51" i="20"/>
  <c r="P51" i="20"/>
  <c r="R51" i="20"/>
  <c r="T51" i="20"/>
  <c r="V51" i="20"/>
  <c r="X51" i="20"/>
  <c r="Z51" i="20"/>
  <c r="AB51" i="20"/>
  <c r="B52" i="20"/>
  <c r="D52" i="20"/>
  <c r="F52" i="20"/>
  <c r="H52" i="20"/>
  <c r="J52" i="20"/>
  <c r="L52" i="20"/>
  <c r="N52" i="20"/>
  <c r="P52" i="20"/>
  <c r="R52" i="20"/>
  <c r="T52" i="20"/>
  <c r="V52" i="20"/>
  <c r="X52" i="20"/>
  <c r="Z52" i="20"/>
  <c r="AB52" i="20"/>
  <c r="B53" i="20"/>
  <c r="D53" i="20"/>
  <c r="F53" i="20"/>
  <c r="H53" i="20"/>
  <c r="J53" i="20"/>
  <c r="L53" i="20"/>
  <c r="N53" i="20"/>
  <c r="P53" i="20"/>
  <c r="R53" i="20"/>
  <c r="T53" i="20"/>
  <c r="V53" i="20"/>
  <c r="X53" i="20"/>
  <c r="Z53" i="20"/>
  <c r="AB53" i="20"/>
  <c r="B54" i="20"/>
  <c r="D54" i="20"/>
  <c r="F54" i="20"/>
  <c r="H54" i="20"/>
  <c r="J54" i="20"/>
  <c r="L54" i="20"/>
  <c r="N54" i="20"/>
  <c r="P54" i="20"/>
  <c r="R54" i="20"/>
  <c r="T54" i="20"/>
  <c r="V54" i="20"/>
  <c r="X54" i="20"/>
  <c r="Z54" i="20"/>
  <c r="AB54" i="20"/>
  <c r="B55" i="20"/>
  <c r="D55" i="20"/>
  <c r="F55" i="20"/>
  <c r="H55" i="20"/>
  <c r="J55" i="20"/>
  <c r="L55" i="20"/>
  <c r="N55" i="20"/>
  <c r="P55" i="20"/>
  <c r="R55" i="20"/>
  <c r="T55" i="20"/>
  <c r="V55" i="20"/>
  <c r="X55" i="20"/>
  <c r="Z55" i="20"/>
  <c r="AB55" i="20"/>
  <c r="E55" i="20" s="1"/>
  <c r="B56" i="20"/>
  <c r="D56" i="20"/>
  <c r="F56" i="20"/>
  <c r="H56" i="20"/>
  <c r="J56" i="20"/>
  <c r="L56" i="20"/>
  <c r="N56" i="20"/>
  <c r="P56" i="20"/>
  <c r="R56" i="20"/>
  <c r="T56" i="20"/>
  <c r="V56" i="20"/>
  <c r="X56" i="20"/>
  <c r="Z56" i="20"/>
  <c r="AB56" i="20"/>
  <c r="B57" i="20"/>
  <c r="D57" i="20"/>
  <c r="F57" i="20"/>
  <c r="H57" i="20"/>
  <c r="J57" i="20"/>
  <c r="L57" i="20"/>
  <c r="N57" i="20"/>
  <c r="P57" i="20"/>
  <c r="R57" i="20"/>
  <c r="T57" i="20"/>
  <c r="V57" i="20"/>
  <c r="X57" i="20"/>
  <c r="Z57" i="20"/>
  <c r="AB57" i="20"/>
  <c r="B58" i="20"/>
  <c r="D58" i="20"/>
  <c r="F58" i="20"/>
  <c r="H58" i="20"/>
  <c r="J58" i="20"/>
  <c r="L58" i="20"/>
  <c r="N58" i="20"/>
  <c r="P58" i="20"/>
  <c r="R58" i="20"/>
  <c r="T58" i="20"/>
  <c r="V58" i="20"/>
  <c r="X58" i="20"/>
  <c r="Z58" i="20"/>
  <c r="AB58" i="20"/>
  <c r="J6" i="17"/>
  <c r="D9" i="17"/>
  <c r="D10" i="17"/>
  <c r="D13" i="17"/>
  <c r="B23" i="17"/>
  <c r="C23" i="17"/>
  <c r="D23" i="17"/>
  <c r="E23" i="17"/>
  <c r="F23" i="17"/>
  <c r="G23" i="17"/>
  <c r="I23" i="17"/>
  <c r="J23" i="17"/>
  <c r="M23" i="17"/>
  <c r="N23" i="17"/>
  <c r="R23" i="17"/>
  <c r="S23" i="17"/>
  <c r="U23" i="17"/>
  <c r="W23" i="17"/>
  <c r="X23" i="17"/>
  <c r="Z23" i="17"/>
  <c r="AA23" i="17"/>
  <c r="AB23" i="17"/>
  <c r="AC23" i="17"/>
  <c r="AD23" i="17"/>
  <c r="B24" i="17"/>
  <c r="C24" i="17"/>
  <c r="D24" i="17"/>
  <c r="E24" i="17"/>
  <c r="F24" i="17"/>
  <c r="G24" i="17"/>
  <c r="I24" i="17"/>
  <c r="J24" i="17"/>
  <c r="M24" i="17"/>
  <c r="N24" i="17"/>
  <c r="R24" i="17"/>
  <c r="S24" i="17"/>
  <c r="U24" i="17"/>
  <c r="W24" i="17"/>
  <c r="X24" i="17"/>
  <c r="Z24" i="17"/>
  <c r="AA24" i="17"/>
  <c r="AB24" i="17"/>
  <c r="AC24" i="17"/>
  <c r="AD24" i="17"/>
  <c r="B25" i="17"/>
  <c r="C25" i="17"/>
  <c r="D25" i="17"/>
  <c r="E25" i="17"/>
  <c r="F25" i="17"/>
  <c r="G25" i="17"/>
  <c r="I25" i="17"/>
  <c r="J25" i="17"/>
  <c r="M25" i="17"/>
  <c r="N25" i="17"/>
  <c r="R25" i="17"/>
  <c r="S25" i="17"/>
  <c r="U25" i="17"/>
  <c r="W25" i="17"/>
  <c r="X25" i="17"/>
  <c r="Z25" i="17"/>
  <c r="AA25" i="17"/>
  <c r="AB25" i="17"/>
  <c r="AC25" i="17"/>
  <c r="AD25" i="17"/>
  <c r="B26" i="17"/>
  <c r="C26" i="17"/>
  <c r="D26" i="17"/>
  <c r="E26" i="17"/>
  <c r="F26" i="17"/>
  <c r="G26" i="17"/>
  <c r="I26" i="17"/>
  <c r="J26" i="17"/>
  <c r="M26" i="17"/>
  <c r="N26" i="17"/>
  <c r="R26" i="17"/>
  <c r="S26" i="17"/>
  <c r="U26" i="17"/>
  <c r="W26" i="17"/>
  <c r="X26" i="17"/>
  <c r="Z26" i="17"/>
  <c r="AA26" i="17"/>
  <c r="AB26" i="17"/>
  <c r="AC26" i="17"/>
  <c r="AD26" i="17"/>
  <c r="B27" i="17"/>
  <c r="C27" i="17"/>
  <c r="D27" i="17"/>
  <c r="E27" i="17"/>
  <c r="F27" i="17"/>
  <c r="G27" i="17"/>
  <c r="I27" i="17"/>
  <c r="J27" i="17"/>
  <c r="M27" i="17"/>
  <c r="N27" i="17"/>
  <c r="R27" i="17"/>
  <c r="S27" i="17"/>
  <c r="U27" i="17"/>
  <c r="W27" i="17"/>
  <c r="X27" i="17"/>
  <c r="Z27" i="17"/>
  <c r="AA27" i="17"/>
  <c r="AB27" i="17"/>
  <c r="AC27" i="17"/>
  <c r="AD27" i="17"/>
  <c r="B28" i="17"/>
  <c r="C28" i="17"/>
  <c r="D28" i="17"/>
  <c r="E28" i="17"/>
  <c r="F28" i="17"/>
  <c r="G28" i="17"/>
  <c r="I28" i="17"/>
  <c r="J28" i="17"/>
  <c r="M28" i="17"/>
  <c r="N28" i="17"/>
  <c r="R28" i="17"/>
  <c r="S28" i="17"/>
  <c r="U28" i="17"/>
  <c r="W28" i="17"/>
  <c r="X28" i="17"/>
  <c r="Z28" i="17"/>
  <c r="AA28" i="17"/>
  <c r="AB28" i="17"/>
  <c r="AC28" i="17"/>
  <c r="AD28" i="17"/>
  <c r="B29" i="17"/>
  <c r="C29" i="17"/>
  <c r="D29" i="17"/>
  <c r="E29" i="17"/>
  <c r="F29" i="17"/>
  <c r="G29" i="17"/>
  <c r="I29" i="17"/>
  <c r="J29" i="17"/>
  <c r="M29" i="17"/>
  <c r="N29" i="17"/>
  <c r="R29" i="17"/>
  <c r="S29" i="17"/>
  <c r="U29" i="17"/>
  <c r="W29" i="17"/>
  <c r="X29" i="17"/>
  <c r="Z29" i="17"/>
  <c r="AA29" i="17"/>
  <c r="AB29" i="17"/>
  <c r="AC29" i="17"/>
  <c r="AD29" i="17"/>
  <c r="B30" i="17"/>
  <c r="C30" i="17"/>
  <c r="D30" i="17"/>
  <c r="E30" i="17"/>
  <c r="F30" i="17"/>
  <c r="G30" i="17"/>
  <c r="I30" i="17"/>
  <c r="J30" i="17"/>
  <c r="M30" i="17"/>
  <c r="N30" i="17"/>
  <c r="R30" i="17"/>
  <c r="S30" i="17"/>
  <c r="U30" i="17"/>
  <c r="W30" i="17"/>
  <c r="X30" i="17"/>
  <c r="Z30" i="17"/>
  <c r="AA30" i="17"/>
  <c r="AB30" i="17"/>
  <c r="AC30" i="17"/>
  <c r="AD30" i="17"/>
  <c r="B31" i="17"/>
  <c r="C31" i="17"/>
  <c r="D31" i="17"/>
  <c r="E31" i="17"/>
  <c r="F31" i="17"/>
  <c r="G31" i="17"/>
  <c r="I31" i="17"/>
  <c r="J31" i="17"/>
  <c r="M31" i="17"/>
  <c r="N31" i="17"/>
  <c r="R31" i="17"/>
  <c r="S31" i="17"/>
  <c r="U31" i="17"/>
  <c r="W31" i="17"/>
  <c r="X31" i="17"/>
  <c r="Z31" i="17"/>
  <c r="AA31" i="17"/>
  <c r="AB31" i="17"/>
  <c r="AC31" i="17"/>
  <c r="AD31" i="17"/>
  <c r="B32" i="17"/>
  <c r="C32" i="17"/>
  <c r="D32" i="17"/>
  <c r="E32" i="17"/>
  <c r="F32" i="17"/>
  <c r="G32" i="17"/>
  <c r="I32" i="17"/>
  <c r="J32" i="17"/>
  <c r="M32" i="17"/>
  <c r="N32" i="17"/>
  <c r="R32" i="17"/>
  <c r="S32" i="17"/>
  <c r="U32" i="17"/>
  <c r="W32" i="17"/>
  <c r="X32" i="17"/>
  <c r="Z32" i="17"/>
  <c r="AA32" i="17"/>
  <c r="AB32" i="17"/>
  <c r="AC32" i="17"/>
  <c r="AD32" i="17"/>
  <c r="B33" i="17"/>
  <c r="C33" i="17"/>
  <c r="D33" i="17"/>
  <c r="E33" i="17"/>
  <c r="F33" i="17"/>
  <c r="G33" i="17"/>
  <c r="I33" i="17"/>
  <c r="J33" i="17"/>
  <c r="M33" i="17"/>
  <c r="N33" i="17"/>
  <c r="R33" i="17"/>
  <c r="S33" i="17"/>
  <c r="U33" i="17"/>
  <c r="W33" i="17"/>
  <c r="X33" i="17"/>
  <c r="Z33" i="17"/>
  <c r="AA33" i="17"/>
  <c r="AB33" i="17"/>
  <c r="AC33" i="17"/>
  <c r="AD33" i="17"/>
  <c r="B34" i="17"/>
  <c r="C34" i="17"/>
  <c r="D34" i="17"/>
  <c r="E34" i="17"/>
  <c r="F34" i="17"/>
  <c r="G34" i="17"/>
  <c r="I34" i="17"/>
  <c r="J34" i="17"/>
  <c r="M34" i="17"/>
  <c r="N34" i="17"/>
  <c r="R34" i="17"/>
  <c r="S34" i="17"/>
  <c r="U34" i="17"/>
  <c r="W34" i="17"/>
  <c r="X34" i="17"/>
  <c r="Z34" i="17"/>
  <c r="AA34" i="17"/>
  <c r="AB34" i="17"/>
  <c r="AC34" i="17"/>
  <c r="AD34" i="17"/>
  <c r="B35" i="17"/>
  <c r="C35" i="17"/>
  <c r="D35" i="17"/>
  <c r="E35" i="17"/>
  <c r="F35" i="17"/>
  <c r="G35" i="17"/>
  <c r="I35" i="17"/>
  <c r="J35" i="17"/>
  <c r="M35" i="17"/>
  <c r="N35" i="17"/>
  <c r="R35" i="17"/>
  <c r="Y35" i="17" s="1"/>
  <c r="S35" i="17"/>
  <c r="U35" i="17"/>
  <c r="W35" i="17"/>
  <c r="X35" i="17"/>
  <c r="Z35" i="17"/>
  <c r="AA35" i="17"/>
  <c r="AB35" i="17"/>
  <c r="AC35" i="17"/>
  <c r="AD35" i="17"/>
  <c r="B36" i="17"/>
  <c r="C36" i="17"/>
  <c r="D36" i="17"/>
  <c r="E36" i="17"/>
  <c r="F36" i="17"/>
  <c r="G36" i="17"/>
  <c r="I36" i="17"/>
  <c r="J36" i="17"/>
  <c r="M36" i="17"/>
  <c r="N36" i="17"/>
  <c r="R36" i="17"/>
  <c r="S36" i="17"/>
  <c r="U36" i="17"/>
  <c r="W36" i="17"/>
  <c r="X36" i="17"/>
  <c r="Z36" i="17"/>
  <c r="AA36" i="17"/>
  <c r="AB36" i="17"/>
  <c r="AC36" i="17"/>
  <c r="AD36" i="17"/>
  <c r="B37" i="17"/>
  <c r="C37" i="17"/>
  <c r="D37" i="17"/>
  <c r="E37" i="17"/>
  <c r="F37" i="17"/>
  <c r="G37" i="17"/>
  <c r="I37" i="17"/>
  <c r="J37" i="17"/>
  <c r="M37" i="17"/>
  <c r="N37" i="17"/>
  <c r="R37" i="17"/>
  <c r="S37" i="17"/>
  <c r="U37" i="17"/>
  <c r="W37" i="17"/>
  <c r="X37" i="17"/>
  <c r="Z37" i="17"/>
  <c r="AA37" i="17"/>
  <c r="AB37" i="17"/>
  <c r="AC37" i="17"/>
  <c r="AD37" i="17"/>
  <c r="B38" i="17"/>
  <c r="C38" i="17"/>
  <c r="D38" i="17"/>
  <c r="E38" i="17"/>
  <c r="F38" i="17"/>
  <c r="G38" i="17"/>
  <c r="I38" i="17"/>
  <c r="J38" i="17"/>
  <c r="M38" i="17"/>
  <c r="N38" i="17"/>
  <c r="R38" i="17"/>
  <c r="K8" i="17" s="1"/>
  <c r="S38" i="17"/>
  <c r="K10" i="17" s="1"/>
  <c r="U38" i="17"/>
  <c r="W38" i="17"/>
  <c r="X38" i="17"/>
  <c r="Z38" i="17"/>
  <c r="AA38" i="17"/>
  <c r="AB38" i="17"/>
  <c r="AC38" i="17"/>
  <c r="AD38" i="17"/>
  <c r="B43" i="17"/>
  <c r="D43" i="17"/>
  <c r="F43" i="17"/>
  <c r="H43" i="17"/>
  <c r="J43" i="17"/>
  <c r="L43" i="17"/>
  <c r="N43" i="17"/>
  <c r="P43" i="17"/>
  <c r="R43" i="17"/>
  <c r="T43" i="17"/>
  <c r="V43" i="17"/>
  <c r="X43" i="17"/>
  <c r="Z43" i="17"/>
  <c r="AB43" i="17"/>
  <c r="B44" i="17"/>
  <c r="D44" i="17"/>
  <c r="F44" i="17"/>
  <c r="H44" i="17"/>
  <c r="J44" i="17"/>
  <c r="L44" i="17"/>
  <c r="N44" i="17"/>
  <c r="P44" i="17"/>
  <c r="R44" i="17"/>
  <c r="T44" i="17"/>
  <c r="V44" i="17"/>
  <c r="X44" i="17"/>
  <c r="Z44" i="17"/>
  <c r="AB44" i="17"/>
  <c r="B45" i="17"/>
  <c r="D45" i="17"/>
  <c r="F45" i="17"/>
  <c r="H45" i="17"/>
  <c r="J45" i="17"/>
  <c r="L45" i="17"/>
  <c r="N45" i="17"/>
  <c r="P45" i="17"/>
  <c r="R45" i="17"/>
  <c r="T45" i="17"/>
  <c r="V45" i="17"/>
  <c r="X45" i="17"/>
  <c r="Z45" i="17"/>
  <c r="AB45" i="17"/>
  <c r="B46" i="17"/>
  <c r="D46" i="17"/>
  <c r="F46" i="17"/>
  <c r="H46" i="17"/>
  <c r="J46" i="17"/>
  <c r="L46" i="17"/>
  <c r="N46" i="17"/>
  <c r="P46" i="17"/>
  <c r="R46" i="17"/>
  <c r="T46" i="17"/>
  <c r="V46" i="17"/>
  <c r="X46" i="17"/>
  <c r="Z46" i="17"/>
  <c r="AB46" i="17"/>
  <c r="B47" i="17"/>
  <c r="D47" i="17"/>
  <c r="F47" i="17"/>
  <c r="H47" i="17"/>
  <c r="J47" i="17"/>
  <c r="L47" i="17"/>
  <c r="N47" i="17"/>
  <c r="P47" i="17"/>
  <c r="R47" i="17"/>
  <c r="T47" i="17"/>
  <c r="V47" i="17"/>
  <c r="X47" i="17"/>
  <c r="Z47" i="17"/>
  <c r="AB47" i="17"/>
  <c r="B48" i="17"/>
  <c r="D48" i="17"/>
  <c r="F48" i="17"/>
  <c r="H48" i="17"/>
  <c r="J48" i="17"/>
  <c r="L48" i="17"/>
  <c r="N48" i="17"/>
  <c r="P48" i="17"/>
  <c r="R48" i="17"/>
  <c r="T48" i="17"/>
  <c r="V48" i="17"/>
  <c r="X48" i="17"/>
  <c r="Z48" i="17"/>
  <c r="AB48" i="17"/>
  <c r="B49" i="17"/>
  <c r="D49" i="17"/>
  <c r="F49" i="17"/>
  <c r="H49" i="17"/>
  <c r="J49" i="17"/>
  <c r="L49" i="17"/>
  <c r="N49" i="17"/>
  <c r="P49" i="17"/>
  <c r="R49" i="17"/>
  <c r="T49" i="17"/>
  <c r="V49" i="17"/>
  <c r="X49" i="17"/>
  <c r="Z49" i="17"/>
  <c r="AB49" i="17"/>
  <c r="B50" i="17"/>
  <c r="D50" i="17"/>
  <c r="F50" i="17"/>
  <c r="H50" i="17"/>
  <c r="J50" i="17"/>
  <c r="L50" i="17"/>
  <c r="N50" i="17"/>
  <c r="P50" i="17"/>
  <c r="R50" i="17"/>
  <c r="T50" i="17"/>
  <c r="V50" i="17"/>
  <c r="X50" i="17"/>
  <c r="Z50" i="17"/>
  <c r="AB50" i="17"/>
  <c r="B51" i="17"/>
  <c r="D51" i="17"/>
  <c r="F51" i="17"/>
  <c r="H51" i="17"/>
  <c r="J51" i="17"/>
  <c r="L51" i="17"/>
  <c r="N51" i="17"/>
  <c r="P51" i="17"/>
  <c r="R51" i="17"/>
  <c r="T51" i="17"/>
  <c r="V51" i="17"/>
  <c r="X51" i="17"/>
  <c r="Z51" i="17"/>
  <c r="AB51" i="17"/>
  <c r="B52" i="17"/>
  <c r="D52" i="17"/>
  <c r="F52" i="17"/>
  <c r="H52" i="17"/>
  <c r="J52" i="17"/>
  <c r="L52" i="17"/>
  <c r="N52" i="17"/>
  <c r="P52" i="17"/>
  <c r="R52" i="17"/>
  <c r="T52" i="17"/>
  <c r="V52" i="17"/>
  <c r="X52" i="17"/>
  <c r="Z52" i="17"/>
  <c r="AB52" i="17"/>
  <c r="B53" i="17"/>
  <c r="D53" i="17"/>
  <c r="F53" i="17"/>
  <c r="H53" i="17"/>
  <c r="J53" i="17"/>
  <c r="L53" i="17"/>
  <c r="N53" i="17"/>
  <c r="P53" i="17"/>
  <c r="R53" i="17"/>
  <c r="T53" i="17"/>
  <c r="V53" i="17"/>
  <c r="X53" i="17"/>
  <c r="Z53" i="17"/>
  <c r="AB53" i="17"/>
  <c r="B54" i="17"/>
  <c r="D54" i="17"/>
  <c r="F54" i="17"/>
  <c r="H54" i="17"/>
  <c r="J54" i="17"/>
  <c r="L54" i="17"/>
  <c r="N54" i="17"/>
  <c r="P54" i="17"/>
  <c r="R54" i="17"/>
  <c r="T54" i="17"/>
  <c r="V54" i="17"/>
  <c r="X54" i="17"/>
  <c r="Z54" i="17"/>
  <c r="AB54" i="17"/>
  <c r="B55" i="17"/>
  <c r="D55" i="17"/>
  <c r="F55" i="17"/>
  <c r="H55" i="17"/>
  <c r="J55" i="17"/>
  <c r="L55" i="17"/>
  <c r="N55" i="17"/>
  <c r="P55" i="17"/>
  <c r="R55" i="17"/>
  <c r="T55" i="17"/>
  <c r="V55" i="17"/>
  <c r="X55" i="17"/>
  <c r="Z55" i="17"/>
  <c r="AB55" i="17"/>
  <c r="B56" i="17"/>
  <c r="D56" i="17"/>
  <c r="F56" i="17"/>
  <c r="H56" i="17"/>
  <c r="J56" i="17"/>
  <c r="L56" i="17"/>
  <c r="N56" i="17"/>
  <c r="P56" i="17"/>
  <c r="R56" i="17"/>
  <c r="T56" i="17"/>
  <c r="V56" i="17"/>
  <c r="X56" i="17"/>
  <c r="Z56" i="17"/>
  <c r="AB56" i="17"/>
  <c r="B57" i="17"/>
  <c r="D57" i="17"/>
  <c r="F57" i="17"/>
  <c r="H57" i="17"/>
  <c r="J57" i="17"/>
  <c r="L57" i="17"/>
  <c r="N57" i="17"/>
  <c r="P57" i="17"/>
  <c r="R57" i="17"/>
  <c r="T57" i="17"/>
  <c r="V57" i="17"/>
  <c r="X57" i="17"/>
  <c r="Z57" i="17"/>
  <c r="AB57" i="17"/>
  <c r="B58" i="17"/>
  <c r="D58" i="17"/>
  <c r="F58" i="17"/>
  <c r="H58" i="17"/>
  <c r="J58" i="17"/>
  <c r="L58" i="17"/>
  <c r="N58" i="17"/>
  <c r="P58" i="17"/>
  <c r="R58" i="17"/>
  <c r="T58" i="17"/>
  <c r="V58" i="17"/>
  <c r="X58" i="17"/>
  <c r="Z58" i="17"/>
  <c r="AB58" i="17"/>
  <c r="L3" i="16"/>
  <c r="J8" i="16"/>
  <c r="J10" i="16" s="1"/>
  <c r="K8" i="16"/>
  <c r="L4" i="16" s="1"/>
  <c r="K10" i="16"/>
  <c r="B18" i="16"/>
  <c r="J8" i="14"/>
  <c r="J10" i="14" s="1"/>
  <c r="K8" i="14"/>
  <c r="K6" i="14" s="1"/>
  <c r="K10" i="14"/>
  <c r="B18" i="14"/>
  <c r="J8" i="19"/>
  <c r="J10" i="19" s="1"/>
  <c r="L4" i="19"/>
  <c r="L9" i="19"/>
  <c r="B18" i="19"/>
  <c r="L3" i="21"/>
  <c r="B18" i="21"/>
  <c r="B18" i="23"/>
  <c r="Y38" i="20" l="1"/>
  <c r="K33" i="20"/>
  <c r="K30" i="20"/>
  <c r="K28" i="20"/>
  <c r="K27" i="20"/>
  <c r="Y27" i="20"/>
  <c r="O26" i="20"/>
  <c r="O25" i="20"/>
  <c r="O24" i="20"/>
  <c r="O23" i="20"/>
  <c r="O48" i="17"/>
  <c r="O25" i="17"/>
  <c r="Q58" i="20"/>
  <c r="Q56" i="20"/>
  <c r="I54" i="20"/>
  <c r="I52" i="20"/>
  <c r="I50" i="20"/>
  <c r="I44" i="20"/>
  <c r="O38" i="20"/>
  <c r="O37" i="20"/>
  <c r="K37" i="17"/>
  <c r="K35" i="17"/>
  <c r="K31" i="17"/>
  <c r="Y29" i="17"/>
  <c r="Y26" i="17"/>
  <c r="W57" i="20"/>
  <c r="O56" i="17"/>
  <c r="K55" i="17"/>
  <c r="S51" i="17"/>
  <c r="C49" i="17"/>
  <c r="O36" i="17"/>
  <c r="O35" i="17"/>
  <c r="O32" i="17"/>
  <c r="C49" i="20"/>
  <c r="Y36" i="20"/>
  <c r="Y35" i="20"/>
  <c r="C58" i="20"/>
  <c r="S57" i="17"/>
  <c r="C57" i="17"/>
  <c r="AA55" i="17"/>
  <c r="Y23" i="17"/>
  <c r="AA58" i="20"/>
  <c r="M58" i="20"/>
  <c r="I57" i="20"/>
  <c r="Y54" i="20"/>
  <c r="O36" i="20"/>
  <c r="H36" i="20"/>
  <c r="U58" i="20"/>
  <c r="I58" i="20"/>
  <c r="M47" i="20"/>
  <c r="K47" i="17"/>
  <c r="H24" i="17"/>
  <c r="Y58" i="20"/>
  <c r="S58" i="20"/>
  <c r="E58" i="20"/>
  <c r="Q53" i="20"/>
  <c r="Q51" i="20"/>
  <c r="Y47" i="20"/>
  <c r="I47" i="20"/>
  <c r="I43" i="20"/>
  <c r="O55" i="17"/>
  <c r="O58" i="20"/>
  <c r="S53" i="17"/>
  <c r="AA47" i="17"/>
  <c r="S47" i="17"/>
  <c r="Y34" i="17"/>
  <c r="Y33" i="17"/>
  <c r="Y31" i="17"/>
  <c r="Y30" i="17"/>
  <c r="K28" i="17"/>
  <c r="Y27" i="17"/>
  <c r="K27" i="17"/>
  <c r="AC58" i="20"/>
  <c r="K58" i="20"/>
  <c r="AC47" i="20"/>
  <c r="O53" i="20"/>
  <c r="S56" i="17"/>
  <c r="C56" i="17"/>
  <c r="S55" i="17"/>
  <c r="C52" i="17"/>
  <c r="S49" i="17"/>
  <c r="S48" i="17"/>
  <c r="C48" i="17"/>
  <c r="C47" i="17"/>
  <c r="K25" i="17"/>
  <c r="K24" i="17"/>
  <c r="O23" i="17"/>
  <c r="AA56" i="20"/>
  <c r="M56" i="20"/>
  <c r="AA53" i="20"/>
  <c r="M53" i="20"/>
  <c r="AA51" i="20"/>
  <c r="M51" i="20"/>
  <c r="Q50" i="20"/>
  <c r="O50" i="20"/>
  <c r="AC49" i="20"/>
  <c r="Y49" i="20"/>
  <c r="U49" i="20"/>
  <c r="Q49" i="20"/>
  <c r="M49" i="20"/>
  <c r="I49" i="20"/>
  <c r="E49" i="20"/>
  <c r="K37" i="20"/>
  <c r="Y32" i="20"/>
  <c r="K25" i="20"/>
  <c r="K24" i="20"/>
  <c r="U56" i="20"/>
  <c r="I53" i="20"/>
  <c r="U51" i="20"/>
  <c r="C51" i="20"/>
  <c r="C53" i="17"/>
  <c r="S52" i="17"/>
  <c r="O33" i="17"/>
  <c r="H32" i="17"/>
  <c r="O30" i="17"/>
  <c r="O29" i="17"/>
  <c r="O28" i="17"/>
  <c r="O27" i="17"/>
  <c r="H23" i="17"/>
  <c r="J8" i="17"/>
  <c r="J10" i="17" s="1"/>
  <c r="L10" i="17" s="1"/>
  <c r="S56" i="20"/>
  <c r="E56" i="20"/>
  <c r="Y53" i="20"/>
  <c r="S53" i="20"/>
  <c r="E53" i="20"/>
  <c r="S51" i="20"/>
  <c r="E51" i="20"/>
  <c r="Y48" i="20"/>
  <c r="K36" i="20"/>
  <c r="O32" i="20"/>
  <c r="O28" i="20"/>
  <c r="H25" i="20"/>
  <c r="C56" i="20"/>
  <c r="U53" i="20"/>
  <c r="C53" i="20"/>
  <c r="O47" i="17"/>
  <c r="Y38" i="17"/>
  <c r="K36" i="17"/>
  <c r="K33" i="17"/>
  <c r="K32" i="17"/>
  <c r="K29" i="17"/>
  <c r="O24" i="17"/>
  <c r="D11" i="17"/>
  <c r="AC56" i="20"/>
  <c r="K56" i="20"/>
  <c r="Q54" i="20"/>
  <c r="O54" i="20"/>
  <c r="AC53" i="20"/>
  <c r="K53" i="20"/>
  <c r="AC51" i="20"/>
  <c r="K51" i="20"/>
  <c r="Y50" i="20"/>
  <c r="AA49" i="20"/>
  <c r="W49" i="20"/>
  <c r="S49" i="20"/>
  <c r="O49" i="20"/>
  <c r="K49" i="20"/>
  <c r="G49" i="20"/>
  <c r="Q46" i="20"/>
  <c r="E46" i="20"/>
  <c r="M43" i="20"/>
  <c r="U43" i="20"/>
  <c r="K32" i="20"/>
  <c r="H23" i="20"/>
  <c r="K51" i="17"/>
  <c r="Q57" i="20"/>
  <c r="M44" i="20"/>
  <c r="Y25" i="20"/>
  <c r="C55" i="17"/>
  <c r="O52" i="17"/>
  <c r="Y37" i="17"/>
  <c r="H31" i="17"/>
  <c r="H27" i="17"/>
  <c r="Y24" i="17"/>
  <c r="W58" i="20"/>
  <c r="G58" i="20"/>
  <c r="AC57" i="20"/>
  <c r="S57" i="20"/>
  <c r="M57" i="20"/>
  <c r="C57" i="20"/>
  <c r="Y56" i="20"/>
  <c r="O56" i="20"/>
  <c r="I56" i="20"/>
  <c r="AA55" i="20"/>
  <c r="W55" i="20"/>
  <c r="S55" i="20"/>
  <c r="O55" i="20"/>
  <c r="K55" i="20"/>
  <c r="G55" i="20"/>
  <c r="C55" i="20"/>
  <c r="AA54" i="20"/>
  <c r="U54" i="20"/>
  <c r="K54" i="20"/>
  <c r="E54" i="20"/>
  <c r="W53" i="20"/>
  <c r="G53" i="20"/>
  <c r="AC52" i="20"/>
  <c r="S52" i="20"/>
  <c r="M52" i="20"/>
  <c r="C52" i="20"/>
  <c r="Y51" i="20"/>
  <c r="O51" i="20"/>
  <c r="I51" i="20"/>
  <c r="AA50" i="20"/>
  <c r="U50" i="20"/>
  <c r="K50" i="20"/>
  <c r="E50" i="20"/>
  <c r="E47" i="20"/>
  <c r="AC44" i="20"/>
  <c r="Y43" i="20"/>
  <c r="K34" i="20"/>
  <c r="Y31" i="20"/>
  <c r="K29" i="20"/>
  <c r="H28" i="20"/>
  <c r="H27" i="20"/>
  <c r="L27" i="20" s="1"/>
  <c r="G52" i="20"/>
  <c r="AA51" i="17"/>
  <c r="O51" i="17"/>
  <c r="C51" i="17"/>
  <c r="H38" i="17"/>
  <c r="Y32" i="17"/>
  <c r="O31" i="17"/>
  <c r="K26" i="17"/>
  <c r="K23" i="17"/>
  <c r="AA57" i="20"/>
  <c r="U57" i="20"/>
  <c r="K57" i="20"/>
  <c r="E57" i="20"/>
  <c r="W56" i="20"/>
  <c r="G56" i="20"/>
  <c r="AC55" i="20"/>
  <c r="Y55" i="20"/>
  <c r="U55" i="20"/>
  <c r="Q55" i="20"/>
  <c r="M55" i="20"/>
  <c r="I55" i="20"/>
  <c r="AC54" i="20"/>
  <c r="S54" i="20"/>
  <c r="M54" i="20"/>
  <c r="C54" i="20"/>
  <c r="AA52" i="20"/>
  <c r="U52" i="20"/>
  <c r="K52" i="20"/>
  <c r="E52" i="20"/>
  <c r="W51" i="20"/>
  <c r="G51" i="20"/>
  <c r="AC50" i="20"/>
  <c r="S50" i="20"/>
  <c r="M50" i="20"/>
  <c r="C50" i="20"/>
  <c r="AC48" i="20"/>
  <c r="I48" i="20"/>
  <c r="E43" i="20"/>
  <c r="O30" i="20"/>
  <c r="O29" i="20"/>
  <c r="Y28" i="20"/>
  <c r="H24" i="20"/>
  <c r="G57" i="20"/>
  <c r="W52" i="20"/>
  <c r="Q52" i="20"/>
  <c r="L3" i="23"/>
  <c r="J8" i="21"/>
  <c r="J10" i="21" s="1"/>
  <c r="L8" i="14"/>
  <c r="L8" i="16"/>
  <c r="Y57" i="20"/>
  <c r="O57" i="20"/>
  <c r="W54" i="20"/>
  <c r="G54" i="20"/>
  <c r="Y52" i="20"/>
  <c r="O52" i="20"/>
  <c r="W50" i="20"/>
  <c r="G50" i="20"/>
  <c r="Y44" i="20"/>
  <c r="J8" i="23"/>
  <c r="J10" i="23" s="1"/>
  <c r="L4" i="21"/>
  <c r="E58" i="17"/>
  <c r="I58" i="17"/>
  <c r="M58" i="17"/>
  <c r="Q58" i="17"/>
  <c r="U58" i="17"/>
  <c r="Y58" i="17"/>
  <c r="AC58" i="17"/>
  <c r="W58" i="17"/>
  <c r="G58" i="17"/>
  <c r="E54" i="17"/>
  <c r="I54" i="17"/>
  <c r="M54" i="17"/>
  <c r="Q54" i="17"/>
  <c r="U54" i="17"/>
  <c r="Y54" i="17"/>
  <c r="AC54" i="17"/>
  <c r="W54" i="17"/>
  <c r="G54" i="17"/>
  <c r="E50" i="17"/>
  <c r="I50" i="17"/>
  <c r="M50" i="17"/>
  <c r="Q50" i="17"/>
  <c r="U50" i="17"/>
  <c r="Y50" i="17"/>
  <c r="AC50" i="17"/>
  <c r="W50" i="17"/>
  <c r="G50" i="17"/>
  <c r="E46" i="17"/>
  <c r="I46" i="17"/>
  <c r="M46" i="17"/>
  <c r="Q46" i="17"/>
  <c r="U46" i="17"/>
  <c r="Y46" i="17"/>
  <c r="AC46" i="17"/>
  <c r="C46" i="17"/>
  <c r="G46" i="17"/>
  <c r="W46" i="17"/>
  <c r="H35" i="17"/>
  <c r="H30" i="17"/>
  <c r="H28" i="17"/>
  <c r="AA58" i="17"/>
  <c r="K58" i="17"/>
  <c r="E57" i="17"/>
  <c r="I57" i="17"/>
  <c r="M57" i="17"/>
  <c r="Q57" i="17"/>
  <c r="U57" i="17"/>
  <c r="Y57" i="17"/>
  <c r="AC57" i="17"/>
  <c r="W57" i="17"/>
  <c r="G57" i="17"/>
  <c r="AA54" i="17"/>
  <c r="K54" i="17"/>
  <c r="E53" i="17"/>
  <c r="I53" i="17"/>
  <c r="M53" i="17"/>
  <c r="Q53" i="17"/>
  <c r="U53" i="17"/>
  <c r="Y53" i="17"/>
  <c r="AC53" i="17"/>
  <c r="W53" i="17"/>
  <c r="G53" i="17"/>
  <c r="AA50" i="17"/>
  <c r="K50" i="17"/>
  <c r="E49" i="17"/>
  <c r="I49" i="17"/>
  <c r="M49" i="17"/>
  <c r="Q49" i="17"/>
  <c r="U49" i="17"/>
  <c r="Y49" i="17"/>
  <c r="AC49" i="17"/>
  <c r="W49" i="17"/>
  <c r="G49" i="17"/>
  <c r="AA46" i="17"/>
  <c r="K46" i="17"/>
  <c r="E44" i="17"/>
  <c r="I44" i="17"/>
  <c r="M44" i="17"/>
  <c r="Q44" i="17"/>
  <c r="U44" i="17"/>
  <c r="Y44" i="17"/>
  <c r="AC44" i="17"/>
  <c r="C44" i="17"/>
  <c r="G44" i="17"/>
  <c r="K44" i="17"/>
  <c r="O44" i="17"/>
  <c r="S44" i="17"/>
  <c r="W44" i="17"/>
  <c r="AA44" i="17"/>
  <c r="H33" i="20"/>
  <c r="L3" i="19"/>
  <c r="O58" i="17"/>
  <c r="AA57" i="17"/>
  <c r="K57" i="17"/>
  <c r="E56" i="17"/>
  <c r="I56" i="17"/>
  <c r="M56" i="17"/>
  <c r="Q56" i="17"/>
  <c r="U56" i="17"/>
  <c r="Y56" i="17"/>
  <c r="AC56" i="17"/>
  <c r="W56" i="17"/>
  <c r="G56" i="17"/>
  <c r="O54" i="17"/>
  <c r="AA53" i="17"/>
  <c r="K53" i="17"/>
  <c r="E52" i="17"/>
  <c r="I52" i="17"/>
  <c r="M52" i="17"/>
  <c r="Q52" i="17"/>
  <c r="U52" i="17"/>
  <c r="Y52" i="17"/>
  <c r="AC52" i="17"/>
  <c r="W52" i="17"/>
  <c r="G52" i="17"/>
  <c r="O50" i="17"/>
  <c r="AA49" i="17"/>
  <c r="K49" i="17"/>
  <c r="E48" i="17"/>
  <c r="I48" i="17"/>
  <c r="M48" i="17"/>
  <c r="Q48" i="17"/>
  <c r="U48" i="17"/>
  <c r="Y48" i="17"/>
  <c r="AC48" i="17"/>
  <c r="W48" i="17"/>
  <c r="G48" i="17"/>
  <c r="O46" i="17"/>
  <c r="H36" i="17"/>
  <c r="C45" i="20"/>
  <c r="G45" i="20"/>
  <c r="K45" i="20"/>
  <c r="O45" i="20"/>
  <c r="S45" i="20"/>
  <c r="W45" i="20"/>
  <c r="AA45" i="20"/>
  <c r="I45" i="20"/>
  <c r="Y45" i="20"/>
  <c r="E45" i="20"/>
  <c r="U45" i="20"/>
  <c r="AC45" i="20"/>
  <c r="Q45" i="20"/>
  <c r="M45" i="20"/>
  <c r="H29" i="20"/>
  <c r="S58" i="17"/>
  <c r="C58" i="17"/>
  <c r="O57" i="17"/>
  <c r="AA56" i="17"/>
  <c r="K56" i="17"/>
  <c r="E55" i="17"/>
  <c r="I55" i="17"/>
  <c r="M55" i="17"/>
  <c r="Q55" i="17"/>
  <c r="U55" i="17"/>
  <c r="Y55" i="17"/>
  <c r="AC55" i="17"/>
  <c r="W55" i="17"/>
  <c r="G55" i="17"/>
  <c r="S54" i="17"/>
  <c r="C54" i="17"/>
  <c r="O53" i="17"/>
  <c r="AA52" i="17"/>
  <c r="K52" i="17"/>
  <c r="E51" i="17"/>
  <c r="I51" i="17"/>
  <c r="M51" i="17"/>
  <c r="Q51" i="17"/>
  <c r="U51" i="17"/>
  <c r="Y51" i="17"/>
  <c r="AC51" i="17"/>
  <c r="W51" i="17"/>
  <c r="G51" i="17"/>
  <c r="S50" i="17"/>
  <c r="C50" i="17"/>
  <c r="O49" i="17"/>
  <c r="AA48" i="17"/>
  <c r="K48" i="17"/>
  <c r="E47" i="17"/>
  <c r="I47" i="17"/>
  <c r="M47" i="17"/>
  <c r="Q47" i="17"/>
  <c r="U47" i="17"/>
  <c r="Y47" i="17"/>
  <c r="AC47" i="17"/>
  <c r="W47" i="17"/>
  <c r="G47" i="17"/>
  <c r="S46" i="17"/>
  <c r="E45" i="17"/>
  <c r="I45" i="17"/>
  <c r="M45" i="17"/>
  <c r="Q45" i="17"/>
  <c r="U45" i="17"/>
  <c r="Y45" i="17"/>
  <c r="AC45" i="17"/>
  <c r="C45" i="17"/>
  <c r="G45" i="17"/>
  <c r="K45" i="17"/>
  <c r="O45" i="17"/>
  <c r="S45" i="17"/>
  <c r="W45" i="17"/>
  <c r="AA45" i="17"/>
  <c r="E43" i="17"/>
  <c r="I43" i="17"/>
  <c r="M43" i="17"/>
  <c r="Q43" i="17"/>
  <c r="U43" i="17"/>
  <c r="Y43" i="17"/>
  <c r="AC43" i="17"/>
  <c r="C43" i="17"/>
  <c r="G43" i="17"/>
  <c r="K43" i="17"/>
  <c r="O43" i="17"/>
  <c r="S43" i="17"/>
  <c r="W43" i="17"/>
  <c r="AA43" i="17"/>
  <c r="O37" i="17"/>
  <c r="H34" i="17"/>
  <c r="H37" i="20"/>
  <c r="H31" i="20"/>
  <c r="H26" i="20"/>
  <c r="L26" i="20" s="1"/>
  <c r="K34" i="17"/>
  <c r="H33" i="17"/>
  <c r="Y25" i="17"/>
  <c r="H25" i="17"/>
  <c r="K38" i="20"/>
  <c r="H35" i="20"/>
  <c r="O34" i="20"/>
  <c r="H32" i="20"/>
  <c r="K9" i="20"/>
  <c r="L9" i="20" s="1"/>
  <c r="J8" i="20"/>
  <c r="J10" i="20" s="1"/>
  <c r="L10" i="20" s="1"/>
  <c r="D11" i="20"/>
  <c r="L6" i="14"/>
  <c r="K38" i="17"/>
  <c r="H37" i="17"/>
  <c r="Y36" i="17"/>
  <c r="O34" i="17"/>
  <c r="K30" i="17"/>
  <c r="Y28" i="17"/>
  <c r="O26" i="17"/>
  <c r="H26" i="17"/>
  <c r="C46" i="20"/>
  <c r="G46" i="20"/>
  <c r="K46" i="20"/>
  <c r="O46" i="20"/>
  <c r="S46" i="20"/>
  <c r="W46" i="20"/>
  <c r="AA46" i="20"/>
  <c r="M46" i="20"/>
  <c r="AC46" i="20"/>
  <c r="I46" i="20"/>
  <c r="Y46" i="20"/>
  <c r="U46" i="20"/>
  <c r="K31" i="20"/>
  <c r="O27" i="20"/>
  <c r="L9" i="23"/>
  <c r="L8" i="19"/>
  <c r="O38" i="17"/>
  <c r="H29" i="17"/>
  <c r="L29" i="17" s="1"/>
  <c r="K9" i="17"/>
  <c r="L9" i="17" s="1"/>
  <c r="Y34" i="20"/>
  <c r="Y30" i="20"/>
  <c r="H30" i="20"/>
  <c r="C48" i="20"/>
  <c r="G48" i="20"/>
  <c r="K48" i="20"/>
  <c r="O48" i="20"/>
  <c r="S48" i="20"/>
  <c r="W48" i="20"/>
  <c r="AA48" i="20"/>
  <c r="Q48" i="20"/>
  <c r="C44" i="20"/>
  <c r="G44" i="20"/>
  <c r="K44" i="20"/>
  <c r="O44" i="20"/>
  <c r="S44" i="20"/>
  <c r="W44" i="20"/>
  <c r="AA44" i="20"/>
  <c r="Q44" i="20"/>
  <c r="K35" i="20"/>
  <c r="H34" i="20"/>
  <c r="Y33" i="20"/>
  <c r="O31" i="20"/>
  <c r="U48" i="20"/>
  <c r="E48" i="20"/>
  <c r="C47" i="20"/>
  <c r="G47" i="20"/>
  <c r="K47" i="20"/>
  <c r="O47" i="20"/>
  <c r="S47" i="20"/>
  <c r="W47" i="20"/>
  <c r="AA47" i="20"/>
  <c r="Q47" i="20"/>
  <c r="U44" i="20"/>
  <c r="E44" i="20"/>
  <c r="C43" i="20"/>
  <c r="G43" i="20"/>
  <c r="K43" i="20"/>
  <c r="O43" i="20"/>
  <c r="S43" i="20"/>
  <c r="W43" i="20"/>
  <c r="AA43" i="20"/>
  <c r="Q43" i="20"/>
  <c r="H38" i="20"/>
  <c r="Y37" i="20"/>
  <c r="O35" i="20"/>
  <c r="K23" i="20"/>
  <c r="L28" i="20" l="1"/>
  <c r="L30" i="20"/>
  <c r="L33" i="20"/>
  <c r="T33" i="20" s="1"/>
  <c r="L6" i="23"/>
  <c r="L8" i="21"/>
  <c r="L23" i="20"/>
  <c r="T23" i="20" s="1"/>
  <c r="L25" i="17"/>
  <c r="P25" i="17" s="1"/>
  <c r="Q25" i="17" s="1"/>
  <c r="L25" i="20"/>
  <c r="P25" i="20" s="1"/>
  <c r="Q25" i="20" s="1"/>
  <c r="L37" i="17"/>
  <c r="P37" i="17" s="1"/>
  <c r="Q37" i="17" s="1"/>
  <c r="L24" i="20"/>
  <c r="V24" i="20" s="1"/>
  <c r="L36" i="20"/>
  <c r="T36" i="20" s="1"/>
  <c r="L33" i="17"/>
  <c r="T33" i="17" s="1"/>
  <c r="L32" i="17"/>
  <c r="V32" i="17" s="1"/>
  <c r="L30" i="17"/>
  <c r="V30" i="17" s="1"/>
  <c r="L31" i="17"/>
  <c r="T31" i="17" s="1"/>
  <c r="L27" i="17"/>
  <c r="V27" i="17" s="1"/>
  <c r="L26" i="17"/>
  <c r="P26" i="17" s="1"/>
  <c r="Q26" i="17" s="1"/>
  <c r="L36" i="17"/>
  <c r="P36" i="17" s="1"/>
  <c r="Q36" i="17" s="1"/>
  <c r="L28" i="17"/>
  <c r="T28" i="17" s="1"/>
  <c r="L24" i="17"/>
  <c r="T24" i="17" s="1"/>
  <c r="L35" i="17"/>
  <c r="V35" i="17" s="1"/>
  <c r="L29" i="20"/>
  <c r="P29" i="20" s="1"/>
  <c r="Q29" i="20" s="1"/>
  <c r="L8" i="17"/>
  <c r="L37" i="20"/>
  <c r="T37" i="20" s="1"/>
  <c r="L23" i="17"/>
  <c r="V23" i="17" s="1"/>
  <c r="L32" i="20"/>
  <c r="V32" i="20" s="1"/>
  <c r="P27" i="20"/>
  <c r="Q27" i="20" s="1"/>
  <c r="T27" i="20"/>
  <c r="V27" i="20"/>
  <c r="V36" i="20"/>
  <c r="P36" i="20"/>
  <c r="Q36" i="20" s="1"/>
  <c r="L38" i="17"/>
  <c r="P38" i="17" s="1"/>
  <c r="L34" i="20"/>
  <c r="T34" i="20" s="1"/>
  <c r="L31" i="20"/>
  <c r="V31" i="20" s="1"/>
  <c r="L6" i="19"/>
  <c r="L38" i="20"/>
  <c r="P38" i="20" s="1"/>
  <c r="P26" i="20"/>
  <c r="Q26" i="20" s="1"/>
  <c r="T26" i="20"/>
  <c r="V26" i="20"/>
  <c r="P30" i="20"/>
  <c r="Q30" i="20" s="1"/>
  <c r="T30" i="20"/>
  <c r="V30" i="20"/>
  <c r="P24" i="20"/>
  <c r="Q24" i="20" s="1"/>
  <c r="P33" i="20"/>
  <c r="Q33" i="20" s="1"/>
  <c r="V33" i="20"/>
  <c r="P29" i="17"/>
  <c r="Q29" i="17" s="1"/>
  <c r="T29" i="17"/>
  <c r="V29" i="17"/>
  <c r="L35" i="20"/>
  <c r="L8" i="20"/>
  <c r="L8" i="23"/>
  <c r="P23" i="20"/>
  <c r="Q23" i="20" s="1"/>
  <c r="V23" i="20"/>
  <c r="V28" i="20"/>
  <c r="P28" i="20"/>
  <c r="Q28" i="20" s="1"/>
  <c r="T28" i="20"/>
  <c r="L34" i="17"/>
  <c r="T25" i="17" l="1"/>
  <c r="P34" i="20"/>
  <c r="Q34" i="20" s="1"/>
  <c r="V25" i="20"/>
  <c r="P33" i="17"/>
  <c r="Q33" i="17" s="1"/>
  <c r="V25" i="17"/>
  <c r="P35" i="17"/>
  <c r="Q35" i="17" s="1"/>
  <c r="V37" i="17"/>
  <c r="T37" i="17"/>
  <c r="V33" i="17"/>
  <c r="T25" i="20"/>
  <c r="T24" i="20"/>
  <c r="T30" i="17"/>
  <c r="P30" i="17"/>
  <c r="Q30" i="17" s="1"/>
  <c r="T36" i="17"/>
  <c r="P32" i="17"/>
  <c r="Q32" i="17" s="1"/>
  <c r="T35" i="17"/>
  <c r="T32" i="17"/>
  <c r="P37" i="20"/>
  <c r="Q37" i="20" s="1"/>
  <c r="P28" i="17"/>
  <c r="Q28" i="17" s="1"/>
  <c r="V31" i="17"/>
  <c r="T29" i="20"/>
  <c r="T32" i="20"/>
  <c r="V28" i="17"/>
  <c r="V29" i="20"/>
  <c r="P32" i="20"/>
  <c r="Q32" i="20" s="1"/>
  <c r="P31" i="17"/>
  <c r="Q31" i="17" s="1"/>
  <c r="P27" i="17"/>
  <c r="Q27" i="17" s="1"/>
  <c r="P24" i="17"/>
  <c r="Q24" i="17" s="1"/>
  <c r="T27" i="17"/>
  <c r="V26" i="17"/>
  <c r="V38" i="17"/>
  <c r="T26" i="17"/>
  <c r="V36" i="17"/>
  <c r="V37" i="20"/>
  <c r="V24" i="17"/>
  <c r="V34" i="20"/>
  <c r="K6" i="20"/>
  <c r="L6" i="20" s="1"/>
  <c r="V38" i="20"/>
  <c r="T38" i="17"/>
  <c r="T38" i="20"/>
  <c r="T23" i="17"/>
  <c r="K6" i="17"/>
  <c r="L6" i="17" s="1"/>
  <c r="P23" i="17"/>
  <c r="Q23" i="17" s="1"/>
  <c r="P31" i="20"/>
  <c r="Q31" i="20" s="1"/>
  <c r="T31" i="20"/>
  <c r="D12" i="17"/>
  <c r="D14" i="17" s="1"/>
  <c r="D15" i="17" s="1"/>
  <c r="Q38" i="17"/>
  <c r="K3" i="17" s="1"/>
  <c r="L3" i="17" s="1"/>
  <c r="K4" i="17"/>
  <c r="L4" i="17" s="1"/>
  <c r="Q38" i="20"/>
  <c r="K3" i="20" s="1"/>
  <c r="L3" i="20" s="1"/>
  <c r="D12" i="20"/>
  <c r="D14" i="20" s="1"/>
  <c r="D15" i="20" s="1"/>
  <c r="K4" i="20"/>
  <c r="L4" i="20" s="1"/>
  <c r="V34" i="17"/>
  <c r="T34" i="17"/>
  <c r="P34" i="17"/>
  <c r="Q34" i="17" s="1"/>
  <c r="V35" i="20"/>
  <c r="P35" i="20"/>
  <c r="Q35" i="20" s="1"/>
  <c r="T35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F17" authorId="0" shapeId="0" xr:uid="{00000000-0006-0000-0000-000001000000}">
      <text>
        <r>
          <rPr>
            <sz val="12"/>
            <color indexed="10"/>
            <rFont val="Arial"/>
            <family val="2"/>
          </rPr>
          <t>based on 4 months adverstisement period + 
2 months follow up period.</t>
        </r>
      </text>
    </comment>
    <comment ref="R21" authorId="0" shapeId="0" xr:uid="{00000000-0006-0000-0000-000002000000}">
      <text>
        <r>
          <rPr>
            <sz val="12"/>
            <color indexed="20"/>
            <rFont val="Arial"/>
            <family val="2"/>
          </rPr>
          <t xml:space="preserve">we only sell via outbound not inbound 
</t>
        </r>
        <r>
          <rPr>
            <sz val="12"/>
            <color indexed="10"/>
            <rFont val="Arial"/>
            <family val="2"/>
          </rPr>
          <t>apps submitted includes:</t>
        </r>
        <r>
          <rPr>
            <sz val="12"/>
            <color indexed="20"/>
            <rFont val="Arial"/>
            <family val="2"/>
          </rPr>
          <t xml:space="preserve">
a) </t>
        </r>
        <r>
          <rPr>
            <sz val="12"/>
            <color indexed="10"/>
            <rFont val="Arial"/>
            <family val="2"/>
          </rPr>
          <t>those who pay by credit cards</t>
        </r>
        <r>
          <rPr>
            <sz val="12"/>
            <color indexed="20"/>
            <rFont val="Arial"/>
            <family val="2"/>
          </rPr>
          <t xml:space="preserve"> and submitted their copy of ID cards. 
b)</t>
        </r>
        <r>
          <rPr>
            <sz val="12"/>
            <color indexed="10"/>
            <rFont val="Arial"/>
            <family val="2"/>
          </rPr>
          <t xml:space="preserve"> those who pay by bank direct debti</t>
        </r>
        <r>
          <rPr>
            <sz val="12"/>
            <color indexed="20"/>
            <rFont val="Arial"/>
            <family val="2"/>
          </rPr>
          <t xml:space="preserve"> and already sent back application form, payment form, and bank deduction form.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F17" authorId="0" shapeId="0" xr:uid="{00000000-0006-0000-0200-000001000000}">
      <text>
        <r>
          <rPr>
            <sz val="12"/>
            <color indexed="10"/>
            <rFont val="Arial"/>
            <family val="2"/>
          </rPr>
          <t>based on 4 months adverstisement period + 
2 months follow up period.</t>
        </r>
      </text>
    </comment>
    <comment ref="R21" authorId="0" shapeId="0" xr:uid="{00000000-0006-0000-0200-000002000000}">
      <text>
        <r>
          <rPr>
            <sz val="12"/>
            <color indexed="20"/>
            <rFont val="Arial"/>
            <family val="2"/>
          </rPr>
          <t xml:space="preserve">we only sell via outbound not inbound 
</t>
        </r>
        <r>
          <rPr>
            <sz val="12"/>
            <color indexed="10"/>
            <rFont val="Arial"/>
            <family val="2"/>
          </rPr>
          <t>apps submitted includes:</t>
        </r>
        <r>
          <rPr>
            <sz val="12"/>
            <color indexed="20"/>
            <rFont val="Arial"/>
            <family val="2"/>
          </rPr>
          <t xml:space="preserve">
a) </t>
        </r>
        <r>
          <rPr>
            <sz val="12"/>
            <color indexed="10"/>
            <rFont val="Arial"/>
            <family val="2"/>
          </rPr>
          <t>those who pay by credit cards</t>
        </r>
        <r>
          <rPr>
            <sz val="12"/>
            <color indexed="20"/>
            <rFont val="Arial"/>
            <family val="2"/>
          </rPr>
          <t xml:space="preserve"> and submitted their copy of ID cards. 
b)</t>
        </r>
        <r>
          <rPr>
            <sz val="12"/>
            <color indexed="10"/>
            <rFont val="Arial"/>
            <family val="2"/>
          </rPr>
          <t xml:space="preserve"> those who pay by bank direct debti</t>
        </r>
        <r>
          <rPr>
            <sz val="12"/>
            <color indexed="20"/>
            <rFont val="Arial"/>
            <family val="2"/>
          </rPr>
          <t xml:space="preserve"> and already sent back application form, payment form, and bank deduction form.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F17" authorId="0" shapeId="0" xr:uid="{00000000-0006-0000-0300-000001000000}">
      <text>
        <r>
          <rPr>
            <sz val="12"/>
            <color indexed="10"/>
            <rFont val="Arial"/>
            <family val="2"/>
          </rPr>
          <t>based on 4 months adverstisement period + 
2 months follow up period.</t>
        </r>
      </text>
    </comment>
    <comment ref="R21" authorId="0" shapeId="0" xr:uid="{00000000-0006-0000-0300-000002000000}">
      <text>
        <r>
          <rPr>
            <sz val="12"/>
            <color indexed="20"/>
            <rFont val="Arial"/>
            <family val="2"/>
          </rPr>
          <t xml:space="preserve">we only sell via outbound not inbound 
</t>
        </r>
        <r>
          <rPr>
            <sz val="12"/>
            <color indexed="10"/>
            <rFont val="Arial"/>
            <family val="2"/>
          </rPr>
          <t>apps submitted includes:</t>
        </r>
        <r>
          <rPr>
            <sz val="12"/>
            <color indexed="20"/>
            <rFont val="Arial"/>
            <family val="2"/>
          </rPr>
          <t xml:space="preserve">
a) </t>
        </r>
        <r>
          <rPr>
            <sz val="12"/>
            <color indexed="10"/>
            <rFont val="Arial"/>
            <family val="2"/>
          </rPr>
          <t>those who pay by credit cards</t>
        </r>
        <r>
          <rPr>
            <sz val="12"/>
            <color indexed="20"/>
            <rFont val="Arial"/>
            <family val="2"/>
          </rPr>
          <t xml:space="preserve"> and submitted their copy of ID cards. 
b)</t>
        </r>
        <r>
          <rPr>
            <sz val="12"/>
            <color indexed="10"/>
            <rFont val="Arial"/>
            <family val="2"/>
          </rPr>
          <t xml:space="preserve"> those who pay by bank direct debti</t>
        </r>
        <r>
          <rPr>
            <sz val="12"/>
            <color indexed="20"/>
            <rFont val="Arial"/>
            <family val="2"/>
          </rPr>
          <t xml:space="preserve"> and already sent back application form, payment form, and bank deduction form. 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F17" authorId="0" shapeId="0" xr:uid="{00000000-0006-0000-0400-000001000000}">
      <text>
        <r>
          <rPr>
            <sz val="12"/>
            <color indexed="10"/>
            <rFont val="Arial"/>
            <family val="2"/>
          </rPr>
          <t>based on 4 months adverstisement period + 
2 months follow up period.</t>
        </r>
      </text>
    </comment>
    <comment ref="R21" authorId="0" shapeId="0" xr:uid="{00000000-0006-0000-0400-000002000000}">
      <text>
        <r>
          <rPr>
            <sz val="12"/>
            <color indexed="20"/>
            <rFont val="Arial"/>
            <family val="2"/>
          </rPr>
          <t xml:space="preserve">we only sell via outbound not inbound 
</t>
        </r>
        <r>
          <rPr>
            <sz val="12"/>
            <color indexed="10"/>
            <rFont val="Arial"/>
            <family val="2"/>
          </rPr>
          <t>apps submitted includes:</t>
        </r>
        <r>
          <rPr>
            <sz val="12"/>
            <color indexed="20"/>
            <rFont val="Arial"/>
            <family val="2"/>
          </rPr>
          <t xml:space="preserve">
a) </t>
        </r>
        <r>
          <rPr>
            <sz val="12"/>
            <color indexed="10"/>
            <rFont val="Arial"/>
            <family val="2"/>
          </rPr>
          <t>those who pay by credit cards</t>
        </r>
        <r>
          <rPr>
            <sz val="12"/>
            <color indexed="20"/>
            <rFont val="Arial"/>
            <family val="2"/>
          </rPr>
          <t xml:space="preserve"> and submitted their copy of ID cards. 
b)</t>
        </r>
        <r>
          <rPr>
            <sz val="12"/>
            <color indexed="10"/>
            <rFont val="Arial"/>
            <family val="2"/>
          </rPr>
          <t xml:space="preserve"> those who pay by bank direct debti</t>
        </r>
        <r>
          <rPr>
            <sz val="12"/>
            <color indexed="20"/>
            <rFont val="Arial"/>
            <family val="2"/>
          </rPr>
          <t xml:space="preserve"> and already sent back application form, payment form, and bank deduction form. 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F17" authorId="0" shapeId="0" xr:uid="{00000000-0006-0000-0500-000001000000}">
      <text>
        <r>
          <rPr>
            <sz val="12"/>
            <color indexed="10"/>
            <rFont val="Arial"/>
            <family val="2"/>
          </rPr>
          <t>based on 4 months adverstisement period + 
2 months follow up period.</t>
        </r>
      </text>
    </comment>
    <comment ref="R21" authorId="0" shapeId="0" xr:uid="{00000000-0006-0000-0500-000002000000}">
      <text>
        <r>
          <rPr>
            <sz val="12"/>
            <color indexed="20"/>
            <rFont val="Arial"/>
            <family val="2"/>
          </rPr>
          <t xml:space="preserve">we only sell via outbound not inbound 
</t>
        </r>
        <r>
          <rPr>
            <sz val="12"/>
            <color indexed="10"/>
            <rFont val="Arial"/>
            <family val="2"/>
          </rPr>
          <t>apps submitted includes:</t>
        </r>
        <r>
          <rPr>
            <sz val="12"/>
            <color indexed="20"/>
            <rFont val="Arial"/>
            <family val="2"/>
          </rPr>
          <t xml:space="preserve">
a) </t>
        </r>
        <r>
          <rPr>
            <sz val="12"/>
            <color indexed="10"/>
            <rFont val="Arial"/>
            <family val="2"/>
          </rPr>
          <t>those who pay by credit cards</t>
        </r>
        <r>
          <rPr>
            <sz val="12"/>
            <color indexed="20"/>
            <rFont val="Arial"/>
            <family val="2"/>
          </rPr>
          <t xml:space="preserve"> and submitted their copy of ID cards. 
b)</t>
        </r>
        <r>
          <rPr>
            <sz val="12"/>
            <color indexed="10"/>
            <rFont val="Arial"/>
            <family val="2"/>
          </rPr>
          <t xml:space="preserve"> those who pay by bank direct debti</t>
        </r>
        <r>
          <rPr>
            <sz val="12"/>
            <color indexed="20"/>
            <rFont val="Arial"/>
            <family val="2"/>
          </rPr>
          <t xml:space="preserve"> and already sent back application form, payment form, and bank deduction form. 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F17" authorId="0" shapeId="0" xr:uid="{00000000-0006-0000-0600-000001000000}">
      <text>
        <r>
          <rPr>
            <sz val="12"/>
            <color indexed="10"/>
            <rFont val="Arial"/>
            <family val="2"/>
          </rPr>
          <t>based on 4 months adverstisement period + 
2 months follow up period.</t>
        </r>
      </text>
    </comment>
    <comment ref="R21" authorId="0" shapeId="0" xr:uid="{00000000-0006-0000-0600-000002000000}">
      <text>
        <r>
          <rPr>
            <sz val="12"/>
            <color indexed="20"/>
            <rFont val="Arial"/>
            <family val="2"/>
          </rPr>
          <t xml:space="preserve">we only sell via outbound not inbound 
</t>
        </r>
        <r>
          <rPr>
            <sz val="12"/>
            <color indexed="10"/>
            <rFont val="Arial"/>
            <family val="2"/>
          </rPr>
          <t>apps submitted includes:</t>
        </r>
        <r>
          <rPr>
            <sz val="12"/>
            <color indexed="20"/>
            <rFont val="Arial"/>
            <family val="2"/>
          </rPr>
          <t xml:space="preserve">
a) </t>
        </r>
        <r>
          <rPr>
            <sz val="12"/>
            <color indexed="10"/>
            <rFont val="Arial"/>
            <family val="2"/>
          </rPr>
          <t>those who pay by credit cards</t>
        </r>
        <r>
          <rPr>
            <sz val="12"/>
            <color indexed="20"/>
            <rFont val="Arial"/>
            <family val="2"/>
          </rPr>
          <t xml:space="preserve"> and submitted their copy of ID cards. 
b)</t>
        </r>
        <r>
          <rPr>
            <sz val="12"/>
            <color indexed="10"/>
            <rFont val="Arial"/>
            <family val="2"/>
          </rPr>
          <t xml:space="preserve"> those who pay by bank direct debti</t>
        </r>
        <r>
          <rPr>
            <sz val="12"/>
            <color indexed="20"/>
            <rFont val="Arial"/>
            <family val="2"/>
          </rPr>
          <t xml:space="preserve"> and already sent back application form, payment form, and bank deduction form. 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F17" authorId="0" shapeId="0" xr:uid="{00000000-0006-0000-0700-000001000000}">
      <text>
        <r>
          <rPr>
            <sz val="12"/>
            <color indexed="10"/>
            <rFont val="Arial"/>
            <family val="2"/>
          </rPr>
          <t>based on 4 months adverstisement period + 
2 months follow up period.</t>
        </r>
      </text>
    </comment>
    <comment ref="R21" authorId="0" shapeId="0" xr:uid="{00000000-0006-0000-0700-000002000000}">
      <text>
        <r>
          <rPr>
            <sz val="12"/>
            <color indexed="20"/>
            <rFont val="Arial"/>
            <family val="2"/>
          </rPr>
          <t xml:space="preserve">we only sell via outbound not inbound 
</t>
        </r>
        <r>
          <rPr>
            <sz val="12"/>
            <color indexed="10"/>
            <rFont val="Arial"/>
            <family val="2"/>
          </rPr>
          <t>apps submitted includes:</t>
        </r>
        <r>
          <rPr>
            <sz val="12"/>
            <color indexed="20"/>
            <rFont val="Arial"/>
            <family val="2"/>
          </rPr>
          <t xml:space="preserve">
a) </t>
        </r>
        <r>
          <rPr>
            <sz val="12"/>
            <color indexed="10"/>
            <rFont val="Arial"/>
            <family val="2"/>
          </rPr>
          <t>those who pay by credit cards</t>
        </r>
        <r>
          <rPr>
            <sz val="12"/>
            <color indexed="20"/>
            <rFont val="Arial"/>
            <family val="2"/>
          </rPr>
          <t xml:space="preserve"> and submitted their copy of ID cards. 
b)</t>
        </r>
        <r>
          <rPr>
            <sz val="12"/>
            <color indexed="10"/>
            <rFont val="Arial"/>
            <family val="2"/>
          </rPr>
          <t xml:space="preserve"> those who pay by bank direct debti</t>
        </r>
        <r>
          <rPr>
            <sz val="12"/>
            <color indexed="20"/>
            <rFont val="Arial"/>
            <family val="2"/>
          </rPr>
          <t xml:space="preserve"> and already sent back application form, payment form, and bank deduction form. 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F17" authorId="0" shapeId="0" xr:uid="{00000000-0006-0000-0800-000001000000}">
      <text>
        <r>
          <rPr>
            <sz val="12"/>
            <color indexed="10"/>
            <rFont val="Arial"/>
            <family val="2"/>
          </rPr>
          <t>based on 4 months adverstisement period + 
2 months follow up period.</t>
        </r>
      </text>
    </comment>
    <comment ref="R21" authorId="0" shapeId="0" xr:uid="{00000000-0006-0000-0800-000002000000}">
      <text>
        <r>
          <rPr>
            <sz val="12"/>
            <color indexed="20"/>
            <rFont val="Arial"/>
            <family val="2"/>
          </rPr>
          <t xml:space="preserve">we only sell via outbound not inbound 
</t>
        </r>
        <r>
          <rPr>
            <sz val="12"/>
            <color indexed="10"/>
            <rFont val="Arial"/>
            <family val="2"/>
          </rPr>
          <t>apps submitted includes:</t>
        </r>
        <r>
          <rPr>
            <sz val="12"/>
            <color indexed="20"/>
            <rFont val="Arial"/>
            <family val="2"/>
          </rPr>
          <t xml:space="preserve">
a) </t>
        </r>
        <r>
          <rPr>
            <sz val="12"/>
            <color indexed="10"/>
            <rFont val="Arial"/>
            <family val="2"/>
          </rPr>
          <t>those who pay by credit cards</t>
        </r>
        <r>
          <rPr>
            <sz val="12"/>
            <color indexed="20"/>
            <rFont val="Arial"/>
            <family val="2"/>
          </rPr>
          <t xml:space="preserve"> and submitted their copy of ID cards. 
b)</t>
        </r>
        <r>
          <rPr>
            <sz val="12"/>
            <color indexed="10"/>
            <rFont val="Arial"/>
            <family val="2"/>
          </rPr>
          <t xml:space="preserve"> those who pay by bank direct debti</t>
        </r>
        <r>
          <rPr>
            <sz val="12"/>
            <color indexed="20"/>
            <rFont val="Arial"/>
            <family val="2"/>
          </rPr>
          <t xml:space="preserve"> and already sent back application form, payment form, and bank deduction form. 
</t>
        </r>
      </text>
    </comment>
  </commentList>
</comments>
</file>

<file path=xl/sharedStrings.xml><?xml version="1.0" encoding="utf-8"?>
<sst xmlns="http://schemas.openxmlformats.org/spreadsheetml/2006/main" count="1403" uniqueCount="172">
  <si>
    <t>Outbound Campaign Tracking Report</t>
  </si>
  <si>
    <t>Target</t>
  </si>
  <si>
    <t>Actual</t>
  </si>
  <si>
    <t>Variance</t>
  </si>
  <si>
    <t xml:space="preserve">Campaign Name </t>
  </si>
  <si>
    <t>:</t>
  </si>
  <si>
    <t>Planned Contact  Rate:</t>
  </si>
  <si>
    <t>Conversion Rate #1:</t>
  </si>
  <si>
    <t>Campaign Number / code</t>
  </si>
  <si>
    <t>(Total sales orders / Total no. of contacted)</t>
  </si>
  <si>
    <t>Conversion Rate #2:</t>
  </si>
  <si>
    <t>(Total sales orders / Total no. of effective contacted)</t>
  </si>
  <si>
    <t>Target Case:</t>
  </si>
  <si>
    <t>AARP:</t>
  </si>
  <si>
    <t>(B) Total Prospect Added</t>
  </si>
  <si>
    <t>(C) Net Call List Size (A) + (B)</t>
  </si>
  <si>
    <t>(D) Total Contacted Leads</t>
  </si>
  <si>
    <t>(E) Total Returned List</t>
  </si>
  <si>
    <t xml:space="preserve">(F) Total Leads Penetrated (D) + (E) </t>
  </si>
  <si>
    <t>(G) List Penetration Rate</t>
  </si>
  <si>
    <t>(Total # of contacted customer / Net Call List Size)</t>
  </si>
  <si>
    <t>Effective Contact</t>
  </si>
  <si>
    <t>Total of</t>
  </si>
  <si>
    <t>Ineffective Contact</t>
  </si>
  <si>
    <t>Total #</t>
  </si>
  <si>
    <t>Effective</t>
  </si>
  <si>
    <t>Sales Generated</t>
  </si>
  <si>
    <t>Leads Generated</t>
  </si>
  <si>
    <t>Converted Cases</t>
  </si>
  <si>
    <t>Date</t>
  </si>
  <si>
    <t>Product Presented</t>
  </si>
  <si>
    <t>No Product Presented</t>
  </si>
  <si>
    <t>Pending Contact</t>
  </si>
  <si>
    <t>Wrong Phone 
Number</t>
  </si>
  <si>
    <t>Ineffective</t>
  </si>
  <si>
    <t>of Contact</t>
  </si>
  <si>
    <t xml:space="preserve">Contact </t>
  </si>
  <si>
    <t>Pay Policy 
Registration  (Customer Level)</t>
  </si>
  <si>
    <t>Free Policy
Registration</t>
  </si>
  <si>
    <t>Lead Generation</t>
  </si>
  <si>
    <t>Needs Follow Up</t>
  </si>
  <si>
    <t>Rejection</t>
  </si>
  <si>
    <t>Cancellation</t>
  </si>
  <si>
    <t>Total Product 
Presented</t>
  </si>
  <si>
    <t>Call Back Later</t>
  </si>
  <si>
    <t>Rejection 
(No interest to talk)</t>
  </si>
  <si>
    <t>Total of 'No 
Product Presented'</t>
  </si>
  <si>
    <t>Contact</t>
  </si>
  <si>
    <t>Rate (%)</t>
  </si>
  <si>
    <t>Application Submitted + Application Converted (p)</t>
  </si>
  <si>
    <t xml:space="preserve">AFYP </t>
  </si>
  <si>
    <t>Sales Response Rate %</t>
  </si>
  <si>
    <t>#</t>
  </si>
  <si>
    <t>Lead Response Rate %</t>
  </si>
  <si>
    <t>Application Converted
(u)</t>
  </si>
  <si>
    <t xml:space="preserve">Converted
AFYP </t>
  </si>
  <si>
    <t>Conversion Rate %</t>
  </si>
  <si>
    <t>Incomplete Information</t>
  </si>
  <si>
    <t>AFYP from Incomplete Information</t>
  </si>
  <si>
    <t>(a)</t>
  </si>
  <si>
    <t>(a1)</t>
  </si>
  <si>
    <t>(b)</t>
  </si>
  <si>
    <t>( c )</t>
  </si>
  <si>
    <t>(d)</t>
  </si>
  <si>
    <t>(e)</t>
  </si>
  <si>
    <t>(f = sum 
of ( a to e )</t>
  </si>
  <si>
    <t>(g)</t>
  </si>
  <si>
    <t>(h)</t>
  </si>
  <si>
    <t>( i ) = (g) + (h)</t>
  </si>
  <si>
    <t>(j) = (f + i)</t>
  </si>
  <si>
    <t>(k)</t>
  </si>
  <si>
    <t>(l)</t>
  </si>
  <si>
    <t>(m)=(k)+(l)</t>
  </si>
  <si>
    <t>(n) = (j + m)</t>
  </si>
  <si>
    <t>(o)=(j/n)</t>
  </si>
  <si>
    <t># of Policy</t>
  </si>
  <si>
    <t>BHT</t>
  </si>
  <si>
    <t>(a / j )</t>
  </si>
  <si>
    <t xml:space="preserve">= (b) </t>
  </si>
  <si>
    <t>(b / j)</t>
  </si>
  <si>
    <t>(u / p)</t>
  </si>
  <si>
    <t>Day 1</t>
  </si>
  <si>
    <t>Day 2</t>
  </si>
  <si>
    <t>Day 3</t>
  </si>
  <si>
    <t>Day 4</t>
  </si>
  <si>
    <t>Day 5</t>
  </si>
  <si>
    <t>Day 6</t>
  </si>
  <si>
    <t>Day 7</t>
  </si>
  <si>
    <t>Week 1</t>
  </si>
  <si>
    <t>Week 2</t>
  </si>
  <si>
    <t>Week 3</t>
  </si>
  <si>
    <t>Week 4</t>
  </si>
  <si>
    <t>Week 5</t>
  </si>
  <si>
    <t>MTD</t>
  </si>
  <si>
    <t>YTD</t>
  </si>
  <si>
    <t>Project To Date</t>
  </si>
  <si>
    <t xml:space="preserve">            </t>
  </si>
  <si>
    <t xml:space="preserve">Rejection Breakdown </t>
  </si>
  <si>
    <t>% of total rejection</t>
  </si>
  <si>
    <t>Total Rejection</t>
  </si>
  <si>
    <t>(Cannot be reached, Left message, no answer, Busy tone &amp; Non contact)</t>
  </si>
  <si>
    <t>( Dead Tone &amp; 
Wrong Number)</t>
  </si>
  <si>
    <t>Other Rejection Reasons</t>
  </si>
  <si>
    <t xml:space="preserve">(A) YTD Uploaded Leads                                    :                      </t>
  </si>
  <si>
    <t>Being an Agent</t>
  </si>
  <si>
    <t>Competitor has better offer</t>
  </si>
  <si>
    <t>Coverage is Enough</t>
  </si>
  <si>
    <t>No interest to talk</t>
  </si>
  <si>
    <t>No Money</t>
  </si>
  <si>
    <t>No Such a Need</t>
  </si>
  <si>
    <t>Not Interest in Product</t>
  </si>
  <si>
    <t>Not satisfy with AIA</t>
  </si>
  <si>
    <t>Opt-out</t>
  </si>
  <si>
    <t>Service by AIA agent</t>
  </si>
  <si>
    <t>Sum assured Not Enough</t>
  </si>
  <si>
    <t>Too expensive</t>
  </si>
  <si>
    <t xml:space="preserve">QC Pending </t>
  </si>
  <si>
    <t>(Reconfirm &amp; Save)</t>
  </si>
  <si>
    <t>Week 6</t>
  </si>
  <si>
    <t>ANP:</t>
  </si>
  <si>
    <t>Report as at :</t>
  </si>
  <si>
    <t>ANP</t>
  </si>
  <si>
    <t>Converted
ANP</t>
  </si>
  <si>
    <t>ANP from Incomplete Information</t>
  </si>
  <si>
    <t xml:space="preserve">ANP from QC Pending </t>
  </si>
  <si>
    <t>Total Service</t>
  </si>
  <si>
    <t>Online + E-mail</t>
  </si>
  <si>
    <t>PTD</t>
  </si>
  <si>
    <t>Campaign Other in (ปัจจุบันไม่มีการดึง Lead มา Load แล้วเนื่องจากสถานะซ้ำกับสถานะกลุ่ม Campaign Reused และ Other)</t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</si>
  <si>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Crank Calls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</si>
  <si>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Disconnect Calls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</si>
  <si>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Silent Calls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</si>
  <si>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Duplicate lead / Same lead return call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</si>
  <si>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Wrong company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</si>
  <si>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Abandon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</si>
  <si>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Abandon (ลูกค้าไม่สนใจ)</t>
    </r>
  </si>
  <si>
    <t>Campaign Other out (ดึง Lead follow &gt; 30 วัน และ สถานะ Reject Outbound ทั้งหมด ยกเว้น Buy for other ปัจจุบันไม่มีการดึง Lead มา Load)</t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</si>
  <si>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Being an Agent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</si>
  <si>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Service by AIA Agent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</si>
  <si>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Competitor has better offer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</si>
  <si>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Coverage is Enough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</si>
  <si>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Sum assured not enough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</si>
  <si>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Too Expensive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</si>
  <si>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Not Interest in Product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</si>
  <si>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No money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</si>
  <si>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No Such a Need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</si>
  <si>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Not satisfy with AIA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</si>
  <si>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No interest to talk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</si>
  <si>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Change mind not buy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</si>
  <si>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Opt-Out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</si>
  <si>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Others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</si>
  <si>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NoReason</t>
    </r>
  </si>
  <si>
    <t>Campaign Other (ดึง Lead กลุ่ม Refer Lead Inbound มา Load จะดึง Load เฉพาะ Campaign print)</t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</si>
  <si>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Inquiry - with no information provided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</si>
  <si>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Under/Over Age</t>
    </r>
  </si>
  <si>
    <t>Campaign Reused (ดึง Lead กลุ่ม Reject Lead Inbound มา Load )</t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</si>
  <si>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Inquiry for customer service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</si>
  <si>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Filling Information Form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</si>
  <si>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Policy Status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</si>
  <si>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Policy Coverage Inquiry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</si>
  <si>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Request to amend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</si>
  <si>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Request Resend Pink Form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</si>
  <si>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Request Resend Blue Form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</si>
  <si>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Payment Channel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</si>
  <si>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Other Service Inquiry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</si>
  <si>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4"/>
        <rFont val="Browallia New"/>
        <family val="2"/>
      </rPr>
      <t>Cancel Policy</t>
    </r>
  </si>
  <si>
    <t>Start Date     :   August 1, 2017</t>
  </si>
  <si>
    <t xml:space="preserve">        End Date    :    November 30, 2017</t>
  </si>
  <si>
    <t>Start Date     :    August 1, 2017</t>
  </si>
  <si>
    <t>50 UP Online P.8</t>
  </si>
  <si>
    <t>BMK-O1708-05002-8</t>
  </si>
  <si>
    <t xml:space="preserve">  October 3,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</si>
</sst>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฿&quot;#,##0.00;[Red]&quot;฿&quot;#,##0.00"/>
    <numFmt numFmtId="165" formatCode="[$-1010409]d\ mmm\ yy;@"/>
    <numFmt numFmtId="166" formatCode="&quot;฿&quot;#,##0.00"/>
    <numFmt numFmtId="167" formatCode="&quot;฿&quot;#,##0"/>
    <numFmt numFmtId="168" formatCode="#,##0;[Red]#,##0"/>
  </numFmts>
  <fonts count="41">
    <font>
      <sz val="10"/>
      <name val="Arial"/>
    </font>
    <font>
      <sz val="10"/>
      <name val="Arial"/>
    </font>
    <font>
      <sz val="14"/>
      <name val="Cordia New"/>
      <family val="2"/>
    </font>
    <font>
      <b/>
      <u/>
      <sz val="16"/>
      <color indexed="48"/>
      <name val="Arial"/>
      <family val="2"/>
    </font>
    <font>
      <sz val="11"/>
      <name val="Arial"/>
      <family val="2"/>
    </font>
    <font>
      <b/>
      <u/>
      <sz val="12"/>
      <color indexed="10"/>
      <name val="Arial"/>
      <family val="2"/>
    </font>
    <font>
      <b/>
      <sz val="1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1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color indexed="10"/>
      <name val="Arial"/>
      <family val="2"/>
    </font>
    <font>
      <b/>
      <sz val="12"/>
      <color indexed="12"/>
      <name val="Arial"/>
      <family val="2"/>
    </font>
    <font>
      <sz val="11"/>
      <color indexed="12"/>
      <name val="Arial"/>
      <family val="2"/>
    </font>
    <font>
      <b/>
      <sz val="11"/>
      <color indexed="12"/>
      <name val="Times New Roman"/>
      <family val="1"/>
    </font>
    <font>
      <b/>
      <sz val="12"/>
      <color indexed="12"/>
      <name val="Arial "/>
    </font>
    <font>
      <sz val="8"/>
      <name val="Arial"/>
      <family val="2"/>
    </font>
    <font>
      <sz val="10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b/>
      <sz val="12"/>
      <color indexed="12"/>
      <name val="Arial Narrow"/>
      <family val="2"/>
    </font>
    <font>
      <sz val="12"/>
      <name val="Times New Roman"/>
      <family val="1"/>
    </font>
    <font>
      <sz val="12"/>
      <name val="Arial Narrow"/>
      <family val="2"/>
    </font>
    <font>
      <b/>
      <u/>
      <sz val="12"/>
      <color indexed="14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sz val="11"/>
      <color indexed="14"/>
      <name val="Arial"/>
      <family val="2"/>
    </font>
    <font>
      <sz val="11"/>
      <color indexed="10"/>
      <name val="Times New Roman"/>
      <family val="1"/>
    </font>
    <font>
      <b/>
      <sz val="11"/>
      <color indexed="12"/>
      <name val="Arial"/>
      <family val="2"/>
    </font>
    <font>
      <sz val="12"/>
      <color indexed="20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11"/>
      <color indexed="9"/>
      <name val="Arial"/>
      <family val="2"/>
    </font>
    <font>
      <sz val="11"/>
      <color indexed="8"/>
      <name val="Arial"/>
      <family val="2"/>
    </font>
    <font>
      <sz val="8"/>
      <name val="Arial"/>
      <family val="2"/>
    </font>
    <font>
      <b/>
      <sz val="12"/>
      <color indexed="9"/>
      <name val="Arial"/>
      <family val="2"/>
    </font>
    <font>
      <sz val="8"/>
      <name val="Arial"/>
      <family val="2"/>
    </font>
    <font>
      <sz val="14"/>
      <name val="Browallia New"/>
      <family val="2"/>
    </font>
    <font>
      <sz val="7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7">
    <xf numFmtId="0" fontId="0" fillId="0" borderId="0"/>
    <xf numFmtId="0" fontId="19" fillId="0" borderId="0"/>
    <xf numFmtId="0" fontId="19" fillId="0" borderId="0"/>
    <xf numFmtId="0" fontId="2" fillId="0" borderId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" fillId="0" borderId="0"/>
  </cellStyleXfs>
  <cellXfs count="283">
    <xf numFmtId="0" fontId="0" fillId="0" borderId="0" xfId="0"/>
    <xf numFmtId="0" fontId="0" fillId="3" borderId="0" xfId="0" applyFill="1" applyAlignment="1">
      <alignment vertical="center"/>
    </xf>
    <xf numFmtId="0" fontId="4" fillId="3" borderId="0" xfId="0" applyFont="1" applyFill="1" applyAlignment="1">
      <alignment vertical="center"/>
    </xf>
    <xf numFmtId="164" fontId="0" fillId="3" borderId="0" xfId="0" applyNumberFormat="1" applyFill="1" applyAlignment="1">
      <alignment vertical="center"/>
    </xf>
    <xf numFmtId="0" fontId="0" fillId="0" borderId="0" xfId="0" applyAlignment="1">
      <alignment vertical="center"/>
    </xf>
    <xf numFmtId="165" fontId="3" fillId="3" borderId="0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165" fontId="6" fillId="3" borderId="0" xfId="0" applyNumberFormat="1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vertical="center"/>
    </xf>
    <xf numFmtId="10" fontId="8" fillId="3" borderId="0" xfId="0" applyNumberFormat="1" applyFont="1" applyFill="1" applyAlignment="1">
      <alignment horizontal="center" vertical="center"/>
    </xf>
    <xf numFmtId="164" fontId="4" fillId="3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3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centerContinuous" vertical="center"/>
    </xf>
    <xf numFmtId="164" fontId="4" fillId="3" borderId="0" xfId="0" applyNumberFormat="1" applyFont="1" applyFill="1" applyBorder="1" applyAlignment="1">
      <alignment vertical="center"/>
    </xf>
    <xf numFmtId="165" fontId="8" fillId="3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11" fillId="3" borderId="0" xfId="0" applyFont="1" applyFill="1" applyAlignment="1">
      <alignment horizontal="center" vertical="center"/>
    </xf>
    <xf numFmtId="1" fontId="12" fillId="3" borderId="0" xfId="0" applyNumberFormat="1" applyFont="1" applyFill="1" applyAlignment="1" applyProtection="1">
      <alignment horizontal="right" vertical="center"/>
      <protection hidden="1"/>
    </xf>
    <xf numFmtId="3" fontId="8" fillId="3" borderId="0" xfId="0" applyNumberFormat="1" applyFont="1" applyFill="1" applyAlignment="1">
      <alignment horizontal="center" vertical="center"/>
    </xf>
    <xf numFmtId="4" fontId="12" fillId="3" borderId="0" xfId="0" applyNumberFormat="1" applyFont="1" applyFill="1" applyAlignment="1">
      <alignment horizontal="right" vertical="center"/>
    </xf>
    <xf numFmtId="0" fontId="8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vertical="center"/>
    </xf>
    <xf numFmtId="165" fontId="8" fillId="3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2" fontId="12" fillId="3" borderId="0" xfId="0" applyNumberFormat="1" applyFont="1" applyFill="1" applyAlignment="1">
      <alignment horizontal="right" vertical="center"/>
    </xf>
    <xf numFmtId="0" fontId="18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18" fillId="4" borderId="4" xfId="0" applyFont="1" applyFill="1" applyBorder="1" applyAlignment="1">
      <alignment horizontal="center" vertical="top"/>
    </xf>
    <xf numFmtId="0" fontId="25" fillId="3" borderId="0" xfId="0" applyFont="1" applyFill="1" applyBorder="1" applyAlignment="1"/>
    <xf numFmtId="0" fontId="25" fillId="3" borderId="0" xfId="0" applyFont="1" applyFill="1" applyAlignment="1"/>
    <xf numFmtId="3" fontId="19" fillId="0" borderId="0" xfId="0" applyNumberFormat="1" applyFont="1" applyFill="1" applyAlignment="1">
      <alignment horizontal="center" vertical="center"/>
    </xf>
    <xf numFmtId="166" fontId="0" fillId="3" borderId="0" xfId="0" applyNumberFormat="1" applyFill="1" applyAlignment="1">
      <alignment vertical="center"/>
    </xf>
    <xf numFmtId="0" fontId="0" fillId="3" borderId="0" xfId="0" applyFill="1" applyAlignment="1"/>
    <xf numFmtId="0" fontId="3" fillId="3" borderId="0" xfId="0" applyFont="1" applyFill="1" applyAlignment="1"/>
    <xf numFmtId="0" fontId="20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10" fontId="8" fillId="0" borderId="0" xfId="0" applyNumberFormat="1" applyFont="1" applyFill="1" applyAlignment="1">
      <alignment horizontal="center" vertical="center"/>
    </xf>
    <xf numFmtId="2" fontId="14" fillId="3" borderId="0" xfId="0" applyNumberFormat="1" applyFont="1" applyFill="1" applyAlignment="1">
      <alignment vertical="center"/>
    </xf>
    <xf numFmtId="0" fontId="14" fillId="5" borderId="0" xfId="0" applyFont="1" applyFill="1" applyAlignment="1">
      <alignment vertical="center"/>
    </xf>
    <xf numFmtId="15" fontId="14" fillId="5" borderId="0" xfId="0" applyNumberFormat="1" applyFont="1" applyFill="1" applyAlignment="1">
      <alignment horizontal="center" vertical="center"/>
    </xf>
    <xf numFmtId="17" fontId="14" fillId="3" borderId="0" xfId="0" applyNumberFormat="1" applyFont="1" applyFill="1" applyAlignment="1">
      <alignment horizontal="left" vertical="center"/>
    </xf>
    <xf numFmtId="15" fontId="22" fillId="3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168" fontId="8" fillId="0" borderId="0" xfId="0" applyNumberFormat="1" applyFont="1" applyFill="1" applyBorder="1" applyAlignment="1">
      <alignment horizontal="center" vertical="center"/>
    </xf>
    <xf numFmtId="168" fontId="28" fillId="3" borderId="0" xfId="0" applyNumberFormat="1" applyFont="1" applyFill="1" applyBorder="1" applyAlignment="1">
      <alignment vertical="center"/>
    </xf>
    <xf numFmtId="167" fontId="28" fillId="3" borderId="0" xfId="0" applyNumberFormat="1" applyFont="1" applyFill="1" applyBorder="1" applyAlignment="1">
      <alignment vertical="center"/>
    </xf>
    <xf numFmtId="168" fontId="9" fillId="0" borderId="0" xfId="0" applyNumberFormat="1" applyFont="1" applyFill="1" applyBorder="1" applyAlignment="1">
      <alignment horizontal="center" vertical="center"/>
    </xf>
    <xf numFmtId="167" fontId="9" fillId="3" borderId="0" xfId="0" applyNumberFormat="1" applyFont="1" applyFill="1" applyBorder="1" applyAlignment="1">
      <alignment horizontal="center" vertical="center"/>
    </xf>
    <xf numFmtId="0" fontId="29" fillId="3" borderId="0" xfId="0" applyFont="1" applyFill="1" applyBorder="1" applyAlignment="1">
      <alignment horizontal="center" vertical="center"/>
    </xf>
    <xf numFmtId="167" fontId="8" fillId="0" borderId="0" xfId="0" applyNumberFormat="1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 wrapText="1"/>
    </xf>
    <xf numFmtId="3" fontId="0" fillId="3" borderId="0" xfId="0" applyNumberFormat="1" applyFill="1" applyAlignment="1">
      <alignment vertical="center"/>
    </xf>
    <xf numFmtId="3" fontId="8" fillId="3" borderId="0" xfId="0" applyNumberFormat="1" applyFont="1" applyFill="1" applyAlignment="1">
      <alignment vertical="center"/>
    </xf>
    <xf numFmtId="3" fontId="30" fillId="3" borderId="0" xfId="6" applyNumberFormat="1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167" fontId="30" fillId="3" borderId="0" xfId="0" applyNumberFormat="1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justify" vertical="center"/>
    </xf>
    <xf numFmtId="0" fontId="18" fillId="4" borderId="5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/>
    </xf>
    <xf numFmtId="0" fontId="19" fillId="4" borderId="3" xfId="0" quotePrefix="1" applyFont="1" applyFill="1" applyBorder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19" fillId="4" borderId="6" xfId="0" applyFont="1" applyFill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center" vertical="center" wrapText="1"/>
    </xf>
    <xf numFmtId="0" fontId="19" fillId="4" borderId="8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/>
    </xf>
    <xf numFmtId="0" fontId="19" fillId="4" borderId="4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 wrapText="1"/>
    </xf>
    <xf numFmtId="0" fontId="19" fillId="4" borderId="9" xfId="0" applyFont="1" applyFill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top" wrapText="1"/>
    </xf>
    <xf numFmtId="0" fontId="18" fillId="4" borderId="2" xfId="0" applyFont="1" applyFill="1" applyBorder="1" applyAlignment="1">
      <alignment horizontal="center" vertical="center" wrapText="1"/>
    </xf>
    <xf numFmtId="2" fontId="15" fillId="3" borderId="0" xfId="0" applyNumberFormat="1" applyFont="1" applyFill="1" applyAlignment="1">
      <alignment vertical="center"/>
    </xf>
    <xf numFmtId="16" fontId="4" fillId="0" borderId="11" xfId="0" applyNumberFormat="1" applyFont="1" applyFill="1" applyBorder="1" applyAlignment="1">
      <alignment horizontal="center" vertical="center"/>
    </xf>
    <xf numFmtId="10" fontId="4" fillId="3" borderId="12" xfId="0" applyNumberFormat="1" applyFont="1" applyFill="1" applyBorder="1" applyAlignment="1">
      <alignment horizontal="center" vertical="center"/>
    </xf>
    <xf numFmtId="10" fontId="4" fillId="3" borderId="13" xfId="0" applyNumberFormat="1" applyFont="1" applyFill="1" applyBorder="1" applyAlignment="1">
      <alignment horizontal="center" vertical="center"/>
    </xf>
    <xf numFmtId="10" fontId="4" fillId="3" borderId="14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" fontId="4" fillId="0" borderId="15" xfId="0" applyNumberFormat="1" applyFont="1" applyFill="1" applyBorder="1" applyAlignment="1">
      <alignment horizontal="center" vertical="center"/>
    </xf>
    <xf numFmtId="10" fontId="4" fillId="3" borderId="16" xfId="0" applyNumberFormat="1" applyFont="1" applyFill="1" applyBorder="1" applyAlignment="1">
      <alignment horizontal="center" vertical="center"/>
    </xf>
    <xf numFmtId="10" fontId="4" fillId="3" borderId="17" xfId="0" applyNumberFormat="1" applyFont="1" applyFill="1" applyBorder="1" applyAlignment="1">
      <alignment horizontal="center" vertical="center"/>
    </xf>
    <xf numFmtId="10" fontId="35" fillId="3" borderId="18" xfId="0" applyNumberFormat="1" applyFont="1" applyFill="1" applyBorder="1" applyAlignment="1">
      <alignment horizontal="center" vertical="center"/>
    </xf>
    <xf numFmtId="10" fontId="4" fillId="3" borderId="19" xfId="0" applyNumberFormat="1" applyFont="1" applyFill="1" applyBorder="1" applyAlignment="1">
      <alignment horizontal="center" vertical="center"/>
    </xf>
    <xf numFmtId="10" fontId="4" fillId="3" borderId="18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" fontId="4" fillId="6" borderId="20" xfId="0" applyNumberFormat="1" applyFont="1" applyFill="1" applyBorder="1" applyAlignment="1">
      <alignment horizontal="center" vertical="center"/>
    </xf>
    <xf numFmtId="10" fontId="4" fillId="6" borderId="8" xfId="0" applyNumberFormat="1" applyFont="1" applyFill="1" applyBorder="1" applyAlignment="1">
      <alignment horizontal="center" vertical="center"/>
    </xf>
    <xf numFmtId="10" fontId="4" fillId="6" borderId="21" xfId="0" applyNumberFormat="1" applyFont="1" applyFill="1" applyBorder="1" applyAlignment="1">
      <alignment horizontal="center" vertical="center"/>
    </xf>
    <xf numFmtId="10" fontId="35" fillId="6" borderId="21" xfId="0" applyNumberFormat="1" applyFont="1" applyFill="1" applyBorder="1" applyAlignment="1">
      <alignment horizontal="center" vertical="center"/>
    </xf>
    <xf numFmtId="16" fontId="4" fillId="3" borderId="1" xfId="0" applyNumberFormat="1" applyFont="1" applyFill="1" applyBorder="1" applyAlignment="1">
      <alignment horizontal="center" vertical="center"/>
    </xf>
    <xf numFmtId="3" fontId="4" fillId="0" borderId="22" xfId="0" applyNumberFormat="1" applyFont="1" applyBorder="1" applyAlignment="1">
      <alignment horizontal="center" vertical="center"/>
    </xf>
    <xf numFmtId="10" fontId="4" fillId="3" borderId="22" xfId="0" applyNumberFormat="1" applyFont="1" applyFill="1" applyBorder="1" applyAlignment="1">
      <alignment horizontal="center" vertical="center"/>
    </xf>
    <xf numFmtId="16" fontId="4" fillId="3" borderId="15" xfId="0" applyNumberFormat="1" applyFont="1" applyFill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10" fontId="4" fillId="3" borderId="15" xfId="0" applyNumberFormat="1" applyFont="1" applyFill="1" applyBorder="1" applyAlignment="1">
      <alignment horizontal="center" vertical="center"/>
    </xf>
    <xf numFmtId="3" fontId="4" fillId="6" borderId="20" xfId="0" applyNumberFormat="1" applyFont="1" applyFill="1" applyBorder="1" applyAlignment="1">
      <alignment horizontal="center" vertical="center"/>
    </xf>
    <xf numFmtId="10" fontId="4" fillId="6" borderId="20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165" fontId="7" fillId="3" borderId="0" xfId="0" applyNumberFormat="1" applyFont="1" applyFill="1" applyAlignment="1">
      <alignment vertical="center"/>
    </xf>
    <xf numFmtId="164" fontId="7" fillId="3" borderId="0" xfId="0" applyNumberFormat="1" applyFont="1" applyFill="1" applyBorder="1" applyAlignment="1">
      <alignment vertical="center"/>
    </xf>
    <xf numFmtId="16" fontId="4" fillId="5" borderId="20" xfId="0" applyNumberFormat="1" applyFont="1" applyFill="1" applyBorder="1" applyAlignment="1">
      <alignment horizontal="center" vertical="center"/>
    </xf>
    <xf numFmtId="3" fontId="4" fillId="5" borderId="20" xfId="0" applyNumberFormat="1" applyFont="1" applyFill="1" applyBorder="1" applyAlignment="1">
      <alignment horizontal="center" vertical="center"/>
    </xf>
    <xf numFmtId="10" fontId="4" fillId="5" borderId="20" xfId="0" applyNumberFormat="1" applyFont="1" applyFill="1" applyBorder="1" applyAlignment="1">
      <alignment horizontal="center" vertical="center"/>
    </xf>
    <xf numFmtId="10" fontId="4" fillId="5" borderId="8" xfId="0" applyNumberFormat="1" applyFont="1" applyFill="1" applyBorder="1" applyAlignment="1">
      <alignment horizontal="center" vertical="center"/>
    </xf>
    <xf numFmtId="10" fontId="4" fillId="5" borderId="21" xfId="0" applyNumberFormat="1" applyFont="1" applyFill="1" applyBorder="1" applyAlignment="1">
      <alignment horizontal="center" vertical="center"/>
    </xf>
    <xf numFmtId="10" fontId="35" fillId="5" borderId="21" xfId="0" applyNumberFormat="1" applyFont="1" applyFill="1" applyBorder="1" applyAlignment="1">
      <alignment horizontal="center" vertical="center"/>
    </xf>
    <xf numFmtId="10" fontId="4" fillId="3" borderId="23" xfId="0" applyNumberFormat="1" applyFont="1" applyFill="1" applyBorder="1" applyAlignment="1">
      <alignment horizontal="center" vertical="center"/>
    </xf>
    <xf numFmtId="10" fontId="4" fillId="3" borderId="24" xfId="0" applyNumberFormat="1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19" fillId="4" borderId="28" xfId="0" applyFont="1" applyFill="1" applyBorder="1" applyAlignment="1">
      <alignment horizontal="center" vertical="center" wrapText="1"/>
    </xf>
    <xf numFmtId="10" fontId="4" fillId="3" borderId="29" xfId="0" applyNumberFormat="1" applyFont="1" applyFill="1" applyBorder="1" applyAlignment="1">
      <alignment horizontal="center" vertical="center"/>
    </xf>
    <xf numFmtId="10" fontId="4" fillId="3" borderId="30" xfId="0" applyNumberFormat="1" applyFont="1" applyFill="1" applyBorder="1" applyAlignment="1">
      <alignment horizontal="center" vertical="center"/>
    </xf>
    <xf numFmtId="10" fontId="4" fillId="3" borderId="31" xfId="0" applyNumberFormat="1" applyFont="1" applyFill="1" applyBorder="1" applyAlignment="1">
      <alignment horizontal="center" vertical="center"/>
    </xf>
    <xf numFmtId="0" fontId="19" fillId="4" borderId="32" xfId="0" applyFont="1" applyFill="1" applyBorder="1" applyAlignment="1">
      <alignment horizontal="center" vertical="center" wrapText="1"/>
    </xf>
    <xf numFmtId="0" fontId="19" fillId="4" borderId="21" xfId="0" applyFont="1" applyFill="1" applyBorder="1" applyAlignment="1">
      <alignment horizontal="center" vertical="center" wrapText="1"/>
    </xf>
    <xf numFmtId="3" fontId="4" fillId="0" borderId="33" xfId="0" applyNumberFormat="1" applyFont="1" applyBorder="1" applyAlignment="1">
      <alignment horizontal="center" vertical="center"/>
    </xf>
    <xf numFmtId="165" fontId="8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3" fontId="8" fillId="0" borderId="0" xfId="6" applyNumberFormat="1" applyFont="1" applyFill="1" applyBorder="1" applyAlignment="1" applyProtection="1">
      <alignment horizontal="center" vertical="center"/>
      <protection hidden="1"/>
    </xf>
    <xf numFmtId="0" fontId="34" fillId="3" borderId="0" xfId="0" applyFont="1" applyFill="1" applyAlignment="1">
      <alignment vertical="center"/>
    </xf>
    <xf numFmtId="0" fontId="11" fillId="3" borderId="0" xfId="0" applyFont="1" applyFill="1" applyAlignment="1">
      <alignment horizontal="left" vertical="center"/>
    </xf>
    <xf numFmtId="3" fontId="4" fillId="3" borderId="0" xfId="0" applyNumberFormat="1" applyFont="1" applyFill="1" applyAlignment="1">
      <alignment vertical="center"/>
    </xf>
    <xf numFmtId="0" fontId="37" fillId="0" borderId="0" xfId="0" applyFont="1" applyFill="1" applyAlignment="1">
      <alignment vertical="center"/>
    </xf>
    <xf numFmtId="3" fontId="37" fillId="0" borderId="0" xfId="0" applyNumberFormat="1" applyFont="1" applyFill="1" applyAlignment="1" applyProtection="1">
      <alignment horizontal="center" vertical="center"/>
      <protection hidden="1"/>
    </xf>
    <xf numFmtId="3" fontId="37" fillId="3" borderId="0" xfId="0" quotePrefix="1" applyNumberFormat="1" applyFont="1" applyFill="1" applyAlignment="1">
      <alignment horizontal="center" vertical="center"/>
    </xf>
    <xf numFmtId="3" fontId="37" fillId="3" borderId="0" xfId="0" applyNumberFormat="1" applyFont="1" applyFill="1" applyAlignment="1">
      <alignment horizontal="center" vertical="center"/>
    </xf>
    <xf numFmtId="3" fontId="30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67" fontId="30" fillId="0" borderId="0" xfId="0" applyNumberFormat="1" applyFont="1" applyFill="1" applyBorder="1" applyAlignment="1">
      <alignment horizontal="center" vertical="center"/>
    </xf>
    <xf numFmtId="9" fontId="30" fillId="0" borderId="0" xfId="4" applyFont="1" applyFill="1" applyBorder="1" applyAlignment="1">
      <alignment horizontal="center" vertical="center"/>
    </xf>
    <xf numFmtId="0" fontId="30" fillId="0" borderId="0" xfId="6" applyFont="1" applyFill="1" applyBorder="1" applyAlignment="1">
      <alignment horizontal="center" vertical="center"/>
    </xf>
    <xf numFmtId="3" fontId="30" fillId="0" borderId="0" xfId="6" applyNumberFormat="1" applyFont="1" applyFill="1" applyBorder="1" applyAlignment="1">
      <alignment horizontal="center" vertical="center"/>
    </xf>
    <xf numFmtId="167" fontId="30" fillId="0" borderId="0" xfId="6" applyNumberFormat="1" applyFont="1" applyFill="1" applyBorder="1" applyAlignment="1">
      <alignment horizontal="center" vertical="center"/>
    </xf>
    <xf numFmtId="0" fontId="26" fillId="3" borderId="0" xfId="6" applyFont="1" applyFill="1" applyAlignment="1">
      <alignment vertical="center"/>
    </xf>
    <xf numFmtId="165" fontId="9" fillId="3" borderId="0" xfId="6" applyNumberFormat="1" applyFont="1" applyFill="1" applyAlignment="1">
      <alignment vertical="center"/>
    </xf>
    <xf numFmtId="14" fontId="17" fillId="5" borderId="0" xfId="3" applyNumberFormat="1" applyFont="1" applyFill="1" applyAlignment="1">
      <alignment horizontal="left" vertical="center"/>
    </xf>
    <xf numFmtId="0" fontId="4" fillId="5" borderId="20" xfId="0" applyNumberFormat="1" applyFont="1" applyFill="1" applyBorder="1" applyAlignment="1">
      <alignment horizontal="center" vertical="center"/>
    </xf>
    <xf numFmtId="0" fontId="4" fillId="6" borderId="20" xfId="0" applyNumberFormat="1" applyFont="1" applyFill="1" applyBorder="1" applyAlignment="1">
      <alignment horizontal="center" vertical="center"/>
    </xf>
    <xf numFmtId="0" fontId="4" fillId="3" borderId="10" xfId="0" applyNumberFormat="1" applyFont="1" applyFill="1" applyBorder="1" applyAlignment="1">
      <alignment horizontal="center" vertical="center"/>
    </xf>
    <xf numFmtId="0" fontId="4" fillId="3" borderId="34" xfId="0" applyNumberFormat="1" applyFont="1" applyFill="1" applyBorder="1" applyAlignment="1">
      <alignment horizontal="center" vertical="center"/>
    </xf>
    <xf numFmtId="0" fontId="4" fillId="3" borderId="35" xfId="0" applyNumberFormat="1" applyFont="1" applyFill="1" applyBorder="1" applyAlignment="1">
      <alignment horizontal="center" vertical="center"/>
    </xf>
    <xf numFmtId="0" fontId="4" fillId="3" borderId="36" xfId="0" applyNumberFormat="1" applyFont="1" applyFill="1" applyBorder="1" applyAlignment="1">
      <alignment horizontal="center" vertical="center"/>
    </xf>
    <xf numFmtId="0" fontId="4" fillId="3" borderId="37" xfId="0" applyNumberFormat="1" applyFont="1" applyFill="1" applyBorder="1" applyAlignment="1">
      <alignment horizontal="center" vertical="center"/>
    </xf>
    <xf numFmtId="0" fontId="4" fillId="5" borderId="6" xfId="0" applyNumberFormat="1" applyFont="1" applyFill="1" applyBorder="1" applyAlignment="1">
      <alignment horizontal="center" vertical="center"/>
    </xf>
    <xf numFmtId="0" fontId="4" fillId="5" borderId="32" xfId="0" applyNumberFormat="1" applyFont="1" applyFill="1" applyBorder="1" applyAlignment="1">
      <alignment horizontal="center" vertical="center"/>
    </xf>
    <xf numFmtId="0" fontId="4" fillId="6" borderId="6" xfId="0" applyNumberFormat="1" applyFont="1" applyFill="1" applyBorder="1" applyAlignment="1">
      <alignment horizontal="center" vertical="center"/>
    </xf>
    <xf numFmtId="0" fontId="4" fillId="6" borderId="32" xfId="0" applyNumberFormat="1" applyFont="1" applyFill="1" applyBorder="1" applyAlignment="1">
      <alignment horizontal="center" vertical="center"/>
    </xf>
    <xf numFmtId="16" fontId="4" fillId="3" borderId="22" xfId="0" applyNumberFormat="1" applyFont="1" applyFill="1" applyBorder="1" applyAlignment="1">
      <alignment horizontal="center" vertical="center"/>
    </xf>
    <xf numFmtId="16" fontId="4" fillId="3" borderId="33" xfId="0" applyNumberFormat="1" applyFont="1" applyFill="1" applyBorder="1" applyAlignment="1">
      <alignment horizontal="center" vertical="center"/>
    </xf>
    <xf numFmtId="10" fontId="4" fillId="3" borderId="33" xfId="0" applyNumberFormat="1" applyFont="1" applyFill="1" applyBorder="1" applyAlignment="1">
      <alignment horizontal="center" vertical="center"/>
    </xf>
    <xf numFmtId="10" fontId="4" fillId="3" borderId="38" xfId="0" applyNumberFormat="1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10" fontId="4" fillId="5" borderId="28" xfId="0" applyNumberFormat="1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10" fontId="4" fillId="6" borderId="28" xfId="0" applyNumberFormat="1" applyFont="1" applyFill="1" applyBorder="1" applyAlignment="1">
      <alignment horizontal="center" vertical="center"/>
    </xf>
    <xf numFmtId="165" fontId="8" fillId="3" borderId="0" xfId="0" applyNumberFormat="1" applyFont="1" applyFill="1" applyBorder="1" applyAlignment="1">
      <alignment vertical="center"/>
    </xf>
    <xf numFmtId="0" fontId="8" fillId="3" borderId="0" xfId="0" applyFont="1" applyFill="1" applyBorder="1" applyAlignment="1">
      <alignment horizontal="center" vertical="center"/>
    </xf>
    <xf numFmtId="3" fontId="11" fillId="3" borderId="0" xfId="0" applyNumberFormat="1" applyFont="1" applyFill="1" applyAlignment="1">
      <alignment horizontal="center" vertical="center"/>
    </xf>
    <xf numFmtId="167" fontId="8" fillId="3" borderId="0" xfId="0" applyNumberFormat="1" applyFont="1" applyFill="1" applyAlignment="1" applyProtection="1">
      <alignment horizontal="center" vertical="center"/>
      <protection hidden="1"/>
    </xf>
    <xf numFmtId="167" fontId="8" fillId="3" borderId="0" xfId="0" quotePrefix="1" applyNumberFormat="1" applyFont="1" applyFill="1" applyAlignment="1">
      <alignment horizontal="center" vertical="center"/>
    </xf>
    <xf numFmtId="167" fontId="8" fillId="3" borderId="0" xfId="0" applyNumberFormat="1" applyFont="1" applyFill="1" applyAlignment="1">
      <alignment horizontal="center" vertical="center"/>
    </xf>
    <xf numFmtId="10" fontId="8" fillId="3" borderId="0" xfId="5" applyNumberFormat="1" applyFont="1" applyFill="1" applyAlignment="1">
      <alignment horizontal="center" vertical="center"/>
    </xf>
    <xf numFmtId="167" fontId="11" fillId="3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4" fontId="8" fillId="0" borderId="0" xfId="0" applyNumberFormat="1" applyFont="1" applyFill="1" applyAlignment="1" applyProtection="1">
      <alignment horizontal="center" vertical="center"/>
      <protection hidden="1"/>
    </xf>
    <xf numFmtId="4" fontId="8" fillId="3" borderId="0" xfId="0" quotePrefix="1" applyNumberFormat="1" applyFont="1" applyFill="1" applyAlignment="1">
      <alignment horizontal="center" vertical="center"/>
    </xf>
    <xf numFmtId="4" fontId="8" fillId="3" borderId="0" xfId="0" applyNumberFormat="1" applyFont="1" applyFill="1" applyAlignment="1">
      <alignment horizontal="center" vertical="center"/>
    </xf>
    <xf numFmtId="167" fontId="11" fillId="3" borderId="0" xfId="0" applyNumberFormat="1" applyFont="1" applyFill="1" applyAlignment="1">
      <alignment horizontal="center" vertical="center"/>
    </xf>
    <xf numFmtId="3" fontId="30" fillId="3" borderId="0" xfId="0" applyNumberFormat="1" applyFont="1" applyFill="1" applyBorder="1" applyAlignment="1">
      <alignment horizontal="center" vertical="center"/>
    </xf>
    <xf numFmtId="167" fontId="30" fillId="3" borderId="0" xfId="6" applyNumberFormat="1" applyFont="1" applyFill="1" applyBorder="1" applyAlignment="1">
      <alignment horizontal="center" vertical="center"/>
    </xf>
    <xf numFmtId="0" fontId="26" fillId="3" borderId="0" xfId="6" applyFont="1" applyFill="1" applyBorder="1" applyAlignment="1">
      <alignment vertical="center"/>
    </xf>
    <xf numFmtId="165" fontId="9" fillId="3" borderId="0" xfId="6" applyNumberFormat="1" applyFont="1" applyFill="1" applyBorder="1" applyAlignment="1">
      <alignment vertical="center"/>
    </xf>
    <xf numFmtId="0" fontId="4" fillId="0" borderId="22" xfId="0" applyNumberFormat="1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10" fontId="4" fillId="5" borderId="1" xfId="0" applyNumberFormat="1" applyFont="1" applyFill="1" applyBorder="1" applyAlignment="1">
      <alignment horizontal="center" vertical="center"/>
    </xf>
    <xf numFmtId="10" fontId="4" fillId="5" borderId="22" xfId="0" applyNumberFormat="1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>
      <alignment horizontal="center" vertical="center"/>
    </xf>
    <xf numFmtId="10" fontId="4" fillId="6" borderId="22" xfId="0" applyNumberFormat="1" applyFont="1" applyFill="1" applyBorder="1" applyAlignment="1">
      <alignment horizontal="center" vertical="center"/>
    </xf>
    <xf numFmtId="0" fontId="35" fillId="3" borderId="36" xfId="0" applyNumberFormat="1" applyFont="1" applyFill="1" applyBorder="1" applyAlignment="1">
      <alignment horizontal="center" vertical="center"/>
    </xf>
    <xf numFmtId="0" fontId="35" fillId="5" borderId="32" xfId="0" applyNumberFormat="1" applyFont="1" applyFill="1" applyBorder="1" applyAlignment="1">
      <alignment horizontal="center" vertical="center"/>
    </xf>
    <xf numFmtId="0" fontId="35" fillId="6" borderId="32" xfId="0" applyNumberFormat="1" applyFont="1" applyFill="1" applyBorder="1" applyAlignment="1">
      <alignment horizontal="center" vertical="center"/>
    </xf>
    <xf numFmtId="166" fontId="4" fillId="0" borderId="15" xfId="0" applyNumberFormat="1" applyFont="1" applyBorder="1" applyAlignment="1">
      <alignment horizontal="center" vertical="center"/>
    </xf>
    <xf numFmtId="3" fontId="4" fillId="3" borderId="26" xfId="0" applyNumberFormat="1" applyFont="1" applyFill="1" applyBorder="1" applyAlignment="1">
      <alignment horizontal="center" vertical="center"/>
    </xf>
    <xf numFmtId="3" fontId="4" fillId="3" borderId="27" xfId="0" applyNumberFormat="1" applyFont="1" applyFill="1" applyBorder="1" applyAlignment="1">
      <alignment horizontal="center" vertical="center"/>
    </xf>
    <xf numFmtId="3" fontId="4" fillId="5" borderId="7" xfId="0" applyNumberFormat="1" applyFont="1" applyFill="1" applyBorder="1" applyAlignment="1">
      <alignment horizontal="center" vertical="center"/>
    </xf>
    <xf numFmtId="3" fontId="4" fillId="6" borderId="7" xfId="0" applyNumberFormat="1" applyFont="1" applyFill="1" applyBorder="1" applyAlignment="1">
      <alignment horizontal="center" vertical="center"/>
    </xf>
    <xf numFmtId="166" fontId="4" fillId="0" borderId="22" xfId="0" applyNumberFormat="1" applyFont="1" applyBorder="1" applyAlignment="1">
      <alignment horizontal="center" vertical="center"/>
    </xf>
    <xf numFmtId="166" fontId="4" fillId="5" borderId="20" xfId="0" applyNumberFormat="1" applyFont="1" applyFill="1" applyBorder="1" applyAlignment="1">
      <alignment horizontal="center" vertical="center"/>
    </xf>
    <xf numFmtId="166" fontId="4" fillId="6" borderId="20" xfId="0" applyNumberFormat="1" applyFont="1" applyFill="1" applyBorder="1" applyAlignment="1">
      <alignment horizontal="center" vertical="center"/>
    </xf>
    <xf numFmtId="3" fontId="4" fillId="5" borderId="22" xfId="0" applyNumberFormat="1" applyFont="1" applyFill="1" applyBorder="1" applyAlignment="1">
      <alignment horizontal="center" vertical="center"/>
    </xf>
    <xf numFmtId="3" fontId="4" fillId="6" borderId="22" xfId="0" applyNumberFormat="1" applyFont="1" applyFill="1" applyBorder="1" applyAlignment="1">
      <alignment horizontal="center" vertical="center"/>
    </xf>
    <xf numFmtId="166" fontId="4" fillId="0" borderId="33" xfId="0" applyNumberFormat="1" applyFont="1" applyBorder="1" applyAlignment="1">
      <alignment horizontal="center" vertical="center"/>
    </xf>
    <xf numFmtId="0" fontId="39" fillId="0" borderId="0" xfId="0" applyFont="1"/>
    <xf numFmtId="0" fontId="39" fillId="0" borderId="0" xfId="0" applyFont="1" applyAlignment="1">
      <alignment horizontal="left" indent="10"/>
    </xf>
    <xf numFmtId="10" fontId="5" fillId="3" borderId="0" xfId="0" applyNumberFormat="1" applyFont="1" applyFill="1" applyAlignment="1">
      <alignment horizontal="center" vertical="center"/>
    </xf>
    <xf numFmtId="10" fontId="19" fillId="4" borderId="2" xfId="0" applyNumberFormat="1" applyFont="1" applyFill="1" applyBorder="1" applyAlignment="1">
      <alignment horizontal="center" vertical="center"/>
    </xf>
    <xf numFmtId="10" fontId="19" fillId="4" borderId="8" xfId="0" applyNumberFormat="1" applyFont="1" applyFill="1" applyBorder="1" applyAlignment="1">
      <alignment horizontal="center" vertical="center" wrapText="1"/>
    </xf>
    <xf numFmtId="3" fontId="8" fillId="0" borderId="6" xfId="0" applyNumberFormat="1" applyFont="1" applyFill="1" applyBorder="1" applyAlignment="1">
      <alignment horizontal="center" vertical="center"/>
    </xf>
    <xf numFmtId="3" fontId="8" fillId="0" borderId="43" xfId="0" applyNumberFormat="1" applyFont="1" applyFill="1" applyBorder="1" applyAlignment="1">
      <alignment horizontal="center" vertical="center"/>
    </xf>
    <xf numFmtId="3" fontId="8" fillId="0" borderId="21" xfId="0" applyNumberFormat="1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40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41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8" fillId="3" borderId="6" xfId="0" applyFont="1" applyFill="1" applyBorder="1" applyAlignment="1">
      <alignment horizontal="center" vertical="center"/>
    </xf>
    <xf numFmtId="0" fontId="7" fillId="0" borderId="43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3" fontId="8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/>
    <xf numFmtId="0" fontId="19" fillId="4" borderId="40" xfId="0" applyFont="1" applyFill="1" applyBorder="1" applyAlignment="1">
      <alignment horizontal="center" vertical="center" wrapText="1"/>
    </xf>
    <xf numFmtId="0" fontId="19" fillId="4" borderId="13" xfId="0" applyFont="1" applyFill="1" applyBorder="1" applyAlignment="1">
      <alignment horizontal="center" vertical="center" wrapText="1"/>
    </xf>
    <xf numFmtId="0" fontId="19" fillId="4" borderId="41" xfId="0" applyFont="1" applyFill="1" applyBorder="1" applyAlignment="1">
      <alignment horizontal="center" vertical="center" wrapText="1"/>
    </xf>
    <xf numFmtId="0" fontId="19" fillId="4" borderId="3" xfId="0" applyFont="1" applyFill="1" applyBorder="1" applyAlignment="1">
      <alignment horizontal="center" vertical="center" wrapText="1"/>
    </xf>
    <xf numFmtId="3" fontId="30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5" fillId="2" borderId="42" xfId="0" applyFont="1" applyFill="1" applyBorder="1" applyAlignment="1">
      <alignment horizontal="center" vertical="top" wrapText="1"/>
    </xf>
    <xf numFmtId="0" fontId="18" fillId="4" borderId="1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1" fontId="30" fillId="3" borderId="0" xfId="0" applyNumberFormat="1" applyFont="1" applyFill="1" applyBorder="1" applyAlignment="1" applyProtection="1">
      <alignment horizontal="center" vertical="center"/>
      <protection hidden="1"/>
    </xf>
    <xf numFmtId="9" fontId="8" fillId="3" borderId="6" xfId="0" applyNumberFormat="1" applyFont="1" applyFill="1" applyBorder="1" applyAlignment="1">
      <alignment horizontal="center" vertical="center"/>
    </xf>
    <xf numFmtId="9" fontId="8" fillId="0" borderId="43" xfId="0" applyNumberFormat="1" applyFont="1" applyBorder="1"/>
    <xf numFmtId="9" fontId="8" fillId="0" borderId="21" xfId="0" applyNumberFormat="1" applyFont="1" applyBorder="1"/>
    <xf numFmtId="3" fontId="30" fillId="0" borderId="0" xfId="0" applyNumberFormat="1" applyFont="1" applyFill="1" applyBorder="1" applyAlignment="1">
      <alignment vertical="center"/>
    </xf>
    <xf numFmtId="0" fontId="30" fillId="0" borderId="0" xfId="0" applyFont="1" applyFill="1" applyBorder="1" applyAlignment="1">
      <alignment vertical="center"/>
    </xf>
    <xf numFmtId="0" fontId="19" fillId="4" borderId="6" xfId="0" applyFont="1" applyFill="1" applyBorder="1" applyAlignment="1">
      <alignment horizontal="center" vertical="center"/>
    </xf>
    <xf numFmtId="0" fontId="19" fillId="4" borderId="43" xfId="0" applyFont="1" applyFill="1" applyBorder="1" applyAlignment="1">
      <alignment horizontal="center" vertical="center"/>
    </xf>
    <xf numFmtId="0" fontId="19" fillId="4" borderId="21" xfId="0" applyFont="1" applyFill="1" applyBorder="1" applyAlignment="1">
      <alignment horizontal="center" vertical="center"/>
    </xf>
    <xf numFmtId="167" fontId="30" fillId="0" borderId="0" xfId="0" applyNumberFormat="1" applyFont="1" applyFill="1" applyBorder="1" applyAlignment="1">
      <alignment horizontal="center" vertical="center"/>
    </xf>
    <xf numFmtId="0" fontId="35" fillId="2" borderId="39" xfId="0" applyFont="1" applyFill="1" applyBorder="1" applyAlignment="1">
      <alignment horizontal="center" vertical="top" wrapText="1"/>
    </xf>
    <xf numFmtId="0" fontId="19" fillId="4" borderId="10" xfId="0" applyFont="1" applyFill="1" applyBorder="1" applyAlignment="1">
      <alignment horizontal="center" vertical="center"/>
    </xf>
    <xf numFmtId="0" fontId="19" fillId="4" borderId="40" xfId="0" applyFont="1" applyFill="1" applyBorder="1" applyAlignment="1">
      <alignment horizontal="center" vertical="center"/>
    </xf>
    <xf numFmtId="0" fontId="19" fillId="4" borderId="13" xfId="0" applyFont="1" applyFill="1" applyBorder="1" applyAlignment="1">
      <alignment horizontal="center" vertical="center"/>
    </xf>
    <xf numFmtId="0" fontId="19" fillId="4" borderId="9" xfId="0" applyFont="1" applyFill="1" applyBorder="1" applyAlignment="1">
      <alignment horizontal="center" vertical="center"/>
    </xf>
    <xf numFmtId="0" fontId="19" fillId="4" borderId="41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3" fontId="30" fillId="3" borderId="0" xfId="0" applyNumberFormat="1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3" fontId="8" fillId="3" borderId="0" xfId="0" applyNumberFormat="1" applyFont="1" applyFill="1" applyBorder="1" applyAlignment="1">
      <alignment horizontal="center" vertical="center" wrapText="1"/>
    </xf>
    <xf numFmtId="0" fontId="7" fillId="3" borderId="0" xfId="0" applyFont="1" applyFill="1" applyBorder="1"/>
    <xf numFmtId="3" fontId="8" fillId="0" borderId="9" xfId="0" applyNumberFormat="1" applyFont="1" applyFill="1" applyBorder="1" applyAlignment="1">
      <alignment horizontal="center" vertical="center"/>
    </xf>
    <xf numFmtId="3" fontId="8" fillId="0" borderId="41" xfId="0" applyNumberFormat="1" applyFont="1" applyFill="1" applyBorder="1" applyAlignment="1">
      <alignment horizontal="center" vertical="center"/>
    </xf>
    <xf numFmtId="3" fontId="8" fillId="0" borderId="3" xfId="0" applyNumberFormat="1" applyFont="1" applyFill="1" applyBorder="1" applyAlignment="1">
      <alignment horizontal="center" vertical="center"/>
    </xf>
    <xf numFmtId="0" fontId="32" fillId="2" borderId="39" xfId="0" applyFont="1" applyFill="1" applyBorder="1" applyAlignment="1">
      <alignment horizontal="center" vertical="top" wrapText="1"/>
    </xf>
    <xf numFmtId="0" fontId="32" fillId="2" borderId="44" xfId="0" applyFont="1" applyFill="1" applyBorder="1" applyAlignment="1">
      <alignment horizontal="center" vertical="top" wrapText="1"/>
    </xf>
    <xf numFmtId="0" fontId="30" fillId="3" borderId="0" xfId="0" applyFont="1" applyFill="1" applyBorder="1" applyAlignment="1">
      <alignment vertical="center"/>
    </xf>
    <xf numFmtId="0" fontId="32" fillId="2" borderId="42" xfId="0" applyFont="1" applyFill="1" applyBorder="1" applyAlignment="1">
      <alignment horizontal="center" vertical="top" wrapText="1"/>
    </xf>
    <xf numFmtId="0" fontId="32" fillId="2" borderId="45" xfId="0" applyFont="1" applyFill="1" applyBorder="1" applyAlignment="1">
      <alignment horizontal="center" vertical="top" wrapText="1"/>
    </xf>
    <xf numFmtId="0" fontId="19" fillId="4" borderId="6" xfId="0" applyFont="1" applyFill="1" applyBorder="1" applyAlignment="1">
      <alignment horizontal="center" vertical="center" wrapText="1"/>
    </xf>
  </cellXfs>
  <cellStyles count="7">
    <cellStyle name="_Dec 2009" xfId="1" xr:uid="{00000000-0005-0000-0000-000000000000}"/>
    <cellStyle name="Normal" xfId="0" builtinId="0"/>
    <cellStyle name="Normal 2" xfId="2" xr:uid="{00000000-0005-0000-0000-000002000000}"/>
    <cellStyle name="Normal_Weekly Tracking for X-Sell_OB_II Campaign" xfId="3" xr:uid="{00000000-0005-0000-0000-000003000000}"/>
    <cellStyle name="Percent" xfId="4" builtinId="5"/>
    <cellStyle name="Percent 2" xfId="5" xr:uid="{00000000-0005-0000-0000-000005000000}"/>
    <cellStyle name="ปกติ_Sheet1" xfId="6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A60"/>
  <sheetViews>
    <sheetView showGridLines="0" topLeftCell="A7" zoomScale="75" workbookViewId="0">
      <selection sqref="A1:IV65536"/>
    </sheetView>
  </sheetViews>
  <sheetFormatPr defaultColWidth="8.88671875" defaultRowHeight="13.2"/>
  <cols>
    <col min="1" max="1" width="14.5546875" style="4" customWidth="1"/>
    <col min="2" max="2" width="13.33203125" style="4" customWidth="1"/>
    <col min="3" max="3" width="12.44140625" style="4" customWidth="1"/>
    <col min="4" max="4" width="12.5546875" style="4" customWidth="1"/>
    <col min="5" max="5" width="12.88671875" style="4" bestFit="1" customWidth="1"/>
    <col min="6" max="6" width="14.6640625" style="4" customWidth="1"/>
    <col min="7" max="8" width="12.5546875" style="4" customWidth="1"/>
    <col min="9" max="9" width="15.109375" style="4" customWidth="1"/>
    <col min="10" max="10" width="14.5546875" style="4" customWidth="1"/>
    <col min="11" max="11" width="15.109375" style="4" customWidth="1"/>
    <col min="12" max="12" width="13.33203125" style="4" bestFit="1" customWidth="1"/>
    <col min="13" max="13" width="17.109375" style="4" bestFit="1" customWidth="1"/>
    <col min="14" max="14" width="11.33203125" style="4" customWidth="1"/>
    <col min="15" max="16" width="14.6640625" style="4" customWidth="1"/>
    <col min="17" max="17" width="11.5546875" style="4" customWidth="1"/>
    <col min="18" max="18" width="11.88671875" style="4" customWidth="1"/>
    <col min="19" max="19" width="15.6640625" style="4" bestFit="1" customWidth="1"/>
    <col min="20" max="20" width="11.6640625" style="4" bestFit="1" customWidth="1"/>
    <col min="21" max="23" width="11.6640625" style="4" customWidth="1"/>
    <col min="24" max="24" width="14.6640625" style="4" customWidth="1"/>
    <col min="25" max="26" width="11.6640625" style="4" customWidth="1"/>
    <col min="27" max="27" width="14.6640625" style="4" customWidth="1"/>
    <col min="28" max="28" width="11.6640625" style="4" customWidth="1"/>
    <col min="29" max="29" width="14.6640625" style="4" customWidth="1"/>
    <col min="30" max="30" width="12.5546875" style="4" customWidth="1"/>
    <col min="31" max="31" width="19" style="4" bestFit="1" customWidth="1"/>
    <col min="32" max="32" width="25.44140625" style="4" bestFit="1" customWidth="1"/>
    <col min="33" max="41" width="15.6640625" style="4" customWidth="1"/>
    <col min="42" max="42" width="23.109375" style="4" bestFit="1" customWidth="1"/>
    <col min="43" max="43" width="17.88671875" style="4" bestFit="1" customWidth="1"/>
    <col min="44" max="44" width="14.33203125" style="4" bestFit="1" customWidth="1"/>
    <col min="45" max="45" width="17.88671875" style="4" bestFit="1" customWidth="1"/>
    <col min="46" max="16384" width="8.88671875" style="4"/>
  </cols>
  <sheetData>
    <row r="1" spans="1:79" ht="33" customHeight="1">
      <c r="A1" s="53" t="s">
        <v>0</v>
      </c>
      <c r="B1" s="52"/>
      <c r="C1" s="52"/>
      <c r="D1" s="52"/>
      <c r="E1" s="52"/>
      <c r="F1" s="1"/>
      <c r="G1" s="1"/>
      <c r="H1" s="2"/>
      <c r="I1" s="2"/>
      <c r="J1" s="2"/>
      <c r="K1" s="2"/>
      <c r="L1" s="2"/>
      <c r="M1" s="2"/>
      <c r="N1" s="1"/>
      <c r="O1" s="1"/>
      <c r="P1" s="1"/>
      <c r="Q1" s="1"/>
      <c r="R1" s="1"/>
      <c r="S1" s="3"/>
      <c r="T1" s="1"/>
      <c r="U1" s="1"/>
      <c r="V1" s="1"/>
      <c r="W1" s="1"/>
      <c r="X1" s="1"/>
      <c r="Y1" s="3"/>
      <c r="Z1" s="1"/>
      <c r="AA1" s="1"/>
      <c r="AB1" s="1"/>
      <c r="AC1" s="1"/>
      <c r="AD1" s="1"/>
      <c r="AE1" s="1"/>
    </row>
    <row r="2" spans="1:79" ht="21.75" customHeight="1">
      <c r="A2" s="5"/>
      <c r="B2" s="1"/>
      <c r="C2" s="1"/>
      <c r="D2" s="1"/>
      <c r="E2" s="1"/>
      <c r="F2" s="1"/>
      <c r="G2" s="1"/>
      <c r="H2" s="48"/>
      <c r="I2" s="49"/>
      <c r="J2" s="6" t="s">
        <v>1</v>
      </c>
      <c r="K2" s="6" t="s">
        <v>2</v>
      </c>
      <c r="L2" s="6" t="s">
        <v>3</v>
      </c>
      <c r="M2" s="2"/>
      <c r="N2" s="62"/>
      <c r="O2" s="64"/>
      <c r="P2" s="65"/>
      <c r="Q2" s="65"/>
      <c r="R2" s="1"/>
      <c r="S2" s="3"/>
      <c r="T2" s="1"/>
      <c r="U2" s="1"/>
      <c r="V2" s="1"/>
      <c r="W2" s="1"/>
      <c r="X2" s="1"/>
      <c r="Y2" s="3"/>
      <c r="Z2" s="1"/>
      <c r="AA2" s="1"/>
      <c r="AB2" s="1"/>
      <c r="AC2" s="1"/>
      <c r="AD2" s="1"/>
      <c r="AE2" s="1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</row>
    <row r="3" spans="1:79" s="15" customFormat="1" ht="21.75" customHeight="1">
      <c r="A3" s="8" t="s">
        <v>4</v>
      </c>
      <c r="B3" s="9"/>
      <c r="C3" s="10" t="s">
        <v>5</v>
      </c>
      <c r="D3" s="231" t="s">
        <v>126</v>
      </c>
      <c r="E3" s="232"/>
      <c r="F3" s="233"/>
      <c r="G3" s="2"/>
      <c r="H3" s="11" t="s">
        <v>6</v>
      </c>
      <c r="I3" s="11"/>
      <c r="J3" s="12">
        <f>Combined!J3</f>
        <v>0.95</v>
      </c>
      <c r="K3" s="12">
        <f>Q38</f>
        <v>0</v>
      </c>
      <c r="L3" s="12">
        <f>K3-J3</f>
        <v>-0.95</v>
      </c>
      <c r="M3" s="9"/>
      <c r="N3" s="63"/>
      <c r="O3" s="66"/>
      <c r="P3" s="63"/>
      <c r="Q3" s="63"/>
      <c r="R3" s="2"/>
      <c r="S3" s="13"/>
      <c r="T3" s="2"/>
      <c r="U3" s="2"/>
      <c r="V3" s="2"/>
      <c r="W3" s="2"/>
      <c r="X3" s="2"/>
      <c r="Y3" s="13"/>
      <c r="Z3" s="2"/>
      <c r="AA3" s="2"/>
      <c r="AB3" s="2"/>
      <c r="AC3" s="2"/>
      <c r="AD3" s="2"/>
      <c r="AE3" s="2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</row>
    <row r="4" spans="1:79" s="15" customFormat="1" ht="21.75" customHeight="1">
      <c r="A4" s="8"/>
      <c r="B4" s="9"/>
      <c r="C4" s="10"/>
      <c r="D4" s="234"/>
      <c r="E4" s="235"/>
      <c r="F4" s="236"/>
      <c r="G4" s="2"/>
      <c r="H4" s="11" t="s">
        <v>7</v>
      </c>
      <c r="I4" s="11"/>
      <c r="J4" s="56">
        <f>Combined!J4</f>
        <v>0.113</v>
      </c>
      <c r="K4" s="12" t="e">
        <f>K8/P38</f>
        <v>#DIV/0!</v>
      </c>
      <c r="L4" s="12" t="e">
        <f>K4-J4</f>
        <v>#DIV/0!</v>
      </c>
      <c r="M4" s="44"/>
      <c r="N4" s="67"/>
      <c r="O4" s="67"/>
      <c r="P4" s="68"/>
      <c r="Q4" s="63"/>
      <c r="R4" s="2"/>
      <c r="S4" s="13"/>
      <c r="T4" s="2"/>
      <c r="U4" s="2"/>
      <c r="V4" s="2"/>
      <c r="W4" s="2"/>
      <c r="X4" s="2"/>
      <c r="Y4" s="13"/>
      <c r="Z4" s="2"/>
      <c r="AA4" s="2"/>
      <c r="AB4" s="2"/>
      <c r="AC4" s="2"/>
      <c r="AD4" s="2"/>
      <c r="AE4" s="2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</row>
    <row r="5" spans="1:79" s="15" customFormat="1" ht="21.75" customHeight="1">
      <c r="G5" s="2"/>
      <c r="H5" s="237" t="s">
        <v>9</v>
      </c>
      <c r="I5" s="237"/>
      <c r="J5" s="237"/>
      <c r="K5" s="237"/>
      <c r="L5" s="237"/>
      <c r="M5" s="124"/>
      <c r="N5" s="67"/>
      <c r="O5" s="69"/>
      <c r="P5" s="75"/>
      <c r="Q5" s="63"/>
      <c r="R5" s="2"/>
      <c r="S5" s="13"/>
      <c r="T5" s="2"/>
      <c r="U5" s="2"/>
      <c r="V5" s="2"/>
      <c r="W5" s="2"/>
      <c r="X5" s="2"/>
      <c r="Y5" s="13"/>
      <c r="Z5" s="2"/>
      <c r="AA5" s="2"/>
      <c r="AB5" s="2"/>
      <c r="AC5" s="2"/>
      <c r="AD5" s="2"/>
      <c r="AE5" s="2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</row>
    <row r="6" spans="1:79" s="14" customFormat="1" ht="21.75" customHeight="1">
      <c r="A6" s="8" t="s">
        <v>8</v>
      </c>
      <c r="B6" s="9"/>
      <c r="C6" s="10" t="s">
        <v>5</v>
      </c>
      <c r="D6" s="238" t="str">
        <f>Combined!D6</f>
        <v>BMK-O1708-05002-8</v>
      </c>
      <c r="E6" s="239"/>
      <c r="F6" s="240"/>
      <c r="G6" s="2"/>
      <c r="H6" s="11" t="s">
        <v>10</v>
      </c>
      <c r="I6" s="11"/>
      <c r="J6" s="56">
        <f>J4/J3</f>
        <v>0.11894736842105263</v>
      </c>
      <c r="K6" s="12" t="e">
        <f>K8/L38</f>
        <v>#DIV/0!</v>
      </c>
      <c r="L6" s="12" t="e">
        <f>K6-J6</f>
        <v>#DIV/0!</v>
      </c>
      <c r="M6" s="45"/>
      <c r="N6" s="74"/>
      <c r="O6" s="72"/>
      <c r="P6" s="73"/>
      <c r="Q6" s="17"/>
      <c r="R6" s="17"/>
      <c r="S6" s="18"/>
      <c r="T6" s="17"/>
      <c r="U6" s="17"/>
      <c r="V6" s="16"/>
      <c r="W6" s="17"/>
      <c r="X6" s="17"/>
      <c r="Y6" s="18"/>
      <c r="Z6" s="17"/>
      <c r="AA6" s="17"/>
      <c r="AB6" s="16"/>
      <c r="AC6" s="17"/>
      <c r="AD6" s="17"/>
      <c r="AE6" s="16"/>
    </row>
    <row r="7" spans="1:79" s="14" customFormat="1" ht="21.75" customHeight="1">
      <c r="G7" s="2"/>
      <c r="H7" s="126" t="s">
        <v>11</v>
      </c>
      <c r="I7" s="9"/>
      <c r="J7" s="9"/>
      <c r="K7" s="20"/>
      <c r="L7" s="11"/>
      <c r="M7" s="21"/>
      <c r="N7" s="74"/>
      <c r="O7" s="70"/>
      <c r="P7" s="71"/>
      <c r="Q7" s="16"/>
      <c r="R7" s="16"/>
      <c r="S7" s="18"/>
      <c r="T7" s="16"/>
      <c r="U7" s="16"/>
      <c r="V7" s="16"/>
      <c r="W7" s="16"/>
      <c r="X7" s="16"/>
      <c r="Y7" s="18"/>
      <c r="Z7" s="16"/>
      <c r="AA7" s="16"/>
      <c r="AB7" s="16"/>
      <c r="AC7" s="16"/>
      <c r="AD7" s="16"/>
      <c r="AE7" s="16"/>
    </row>
    <row r="8" spans="1:79" s="14" customFormat="1" ht="21.75" customHeight="1">
      <c r="A8" s="147"/>
      <c r="B8" s="148"/>
      <c r="C8" s="67"/>
      <c r="D8" s="241"/>
      <c r="E8" s="242"/>
      <c r="F8" s="242"/>
      <c r="G8" s="2"/>
      <c r="H8" s="11" t="s">
        <v>12</v>
      </c>
      <c r="I8" s="11"/>
      <c r="J8" s="149">
        <f>(D9-D13)*J4</f>
        <v>0</v>
      </c>
      <c r="K8" s="23">
        <f>R38</f>
        <v>0</v>
      </c>
      <c r="L8" s="23">
        <f>K8-J8</f>
        <v>0</v>
      </c>
      <c r="M8" s="21"/>
      <c r="N8" s="24"/>
      <c r="O8" s="16"/>
      <c r="P8" s="17"/>
      <c r="Q8" s="17"/>
      <c r="R8" s="17"/>
      <c r="S8" s="18"/>
      <c r="T8" s="17"/>
      <c r="U8" s="17"/>
      <c r="V8" s="16"/>
      <c r="W8" s="17"/>
      <c r="X8" s="17"/>
      <c r="Y8" s="18"/>
      <c r="Z8" s="17"/>
      <c r="AA8" s="17"/>
      <c r="AB8" s="16"/>
      <c r="AC8" s="17"/>
      <c r="AD8" s="17"/>
      <c r="AE8" s="16"/>
    </row>
    <row r="9" spans="1:79" s="14" customFormat="1" ht="21.75" customHeight="1">
      <c r="A9" s="19" t="s">
        <v>103</v>
      </c>
      <c r="B9" s="9"/>
      <c r="C9" s="10" t="s">
        <v>5</v>
      </c>
      <c r="D9" s="228">
        <f>Online!D9+'E-mail'!D9:F9</f>
        <v>0</v>
      </c>
      <c r="E9" s="229"/>
      <c r="F9" s="230"/>
      <c r="G9" s="150"/>
      <c r="H9" s="11" t="s">
        <v>13</v>
      </c>
      <c r="I9" s="11"/>
      <c r="J9" s="189">
        <f>Combined!J9</f>
        <v>15350</v>
      </c>
      <c r="K9" s="190" t="e">
        <f>K10/K8</f>
        <v>#DIV/0!</v>
      </c>
      <c r="L9" s="191" t="e">
        <f>K9-J9</f>
        <v>#DIV/0!</v>
      </c>
      <c r="M9" s="21"/>
      <c r="N9" s="22"/>
      <c r="O9" s="16"/>
      <c r="P9" s="16"/>
      <c r="Q9" s="16"/>
      <c r="R9" s="16"/>
      <c r="S9" s="18"/>
      <c r="T9" s="16"/>
      <c r="U9" s="16"/>
      <c r="V9" s="16"/>
      <c r="W9" s="16"/>
      <c r="X9" s="16"/>
      <c r="Y9" s="18"/>
      <c r="Z9" s="16"/>
      <c r="AA9" s="16"/>
      <c r="AB9" s="16"/>
      <c r="AC9" s="16"/>
      <c r="AD9" s="16"/>
      <c r="AE9" s="16"/>
    </row>
    <row r="10" spans="1:79" s="14" customFormat="1" ht="21.75" customHeight="1">
      <c r="A10" s="25" t="s">
        <v>14</v>
      </c>
      <c r="B10" s="11"/>
      <c r="C10" s="10" t="s">
        <v>5</v>
      </c>
      <c r="D10" s="228">
        <f>Online!D10+'E-mail'!D10:F10</f>
        <v>0</v>
      </c>
      <c r="E10" s="229"/>
      <c r="F10" s="230"/>
      <c r="G10" s="2"/>
      <c r="H10" s="11" t="s">
        <v>119</v>
      </c>
      <c r="I10" s="11"/>
      <c r="J10" s="189">
        <f>J8*J9</f>
        <v>0</v>
      </c>
      <c r="K10" s="190">
        <f>S38</f>
        <v>0</v>
      </c>
      <c r="L10" s="192" t="e">
        <f>(K10-J10)/J10</f>
        <v>#DIV/0!</v>
      </c>
      <c r="M10" s="151"/>
      <c r="N10" s="22"/>
      <c r="O10" s="16"/>
      <c r="P10" s="16"/>
      <c r="Q10" s="16"/>
      <c r="R10" s="16"/>
      <c r="S10" s="18"/>
      <c r="T10" s="16"/>
      <c r="U10" s="16"/>
      <c r="V10" s="16"/>
      <c r="W10" s="16"/>
      <c r="X10" s="16"/>
      <c r="Y10" s="18"/>
      <c r="Z10" s="16"/>
      <c r="AA10" s="16"/>
      <c r="AB10" s="16"/>
      <c r="AC10" s="16"/>
      <c r="AD10" s="16"/>
      <c r="AE10" s="16"/>
    </row>
    <row r="11" spans="1:79" s="14" customFormat="1" ht="21.75" customHeight="1">
      <c r="A11" s="25" t="s">
        <v>15</v>
      </c>
      <c r="B11" s="11"/>
      <c r="C11" s="10"/>
      <c r="D11" s="228">
        <f>D9+D10</f>
        <v>0</v>
      </c>
      <c r="E11" s="229"/>
      <c r="F11" s="230"/>
      <c r="G11" s="152"/>
      <c r="H11" s="153"/>
      <c r="I11" s="153"/>
      <c r="J11" s="154"/>
      <c r="K11" s="155"/>
      <c r="L11" s="156"/>
      <c r="M11" s="21"/>
      <c r="N11" s="22"/>
      <c r="O11" s="16"/>
      <c r="P11" s="16"/>
      <c r="Q11" s="16"/>
      <c r="R11" s="16"/>
      <c r="S11" s="18"/>
      <c r="T11" s="16"/>
      <c r="U11" s="16"/>
      <c r="V11" s="16"/>
      <c r="W11" s="16"/>
      <c r="X11" s="16"/>
      <c r="Y11" s="18"/>
      <c r="Z11" s="16"/>
      <c r="AA11" s="16"/>
      <c r="AB11" s="16"/>
      <c r="AC11" s="16"/>
      <c r="AD11" s="16"/>
      <c r="AE11" s="16"/>
    </row>
    <row r="12" spans="1:79" s="14" customFormat="1" ht="21.75" customHeight="1">
      <c r="A12" s="11" t="s">
        <v>16</v>
      </c>
      <c r="B12" s="11"/>
      <c r="C12" s="10"/>
      <c r="D12" s="228">
        <f>P38</f>
        <v>0</v>
      </c>
      <c r="E12" s="229"/>
      <c r="F12" s="230"/>
      <c r="G12" s="26"/>
      <c r="H12" s="78"/>
      <c r="I12" s="30"/>
      <c r="J12" s="15"/>
      <c r="K12" s="11"/>
      <c r="L12" s="2"/>
      <c r="M12" s="29"/>
      <c r="N12" s="22"/>
      <c r="O12" s="16"/>
      <c r="P12" s="16"/>
      <c r="Q12" s="16"/>
      <c r="R12" s="16"/>
      <c r="S12" s="18"/>
      <c r="T12" s="16"/>
      <c r="U12" s="16"/>
      <c r="V12" s="16"/>
      <c r="W12" s="16"/>
      <c r="X12" s="16"/>
      <c r="Y12" s="18"/>
      <c r="Z12" s="16"/>
      <c r="AA12" s="16"/>
      <c r="AB12" s="16"/>
      <c r="AC12" s="16"/>
      <c r="AD12" s="16"/>
      <c r="AE12" s="16"/>
    </row>
    <row r="13" spans="1:79" s="14" customFormat="1" ht="21.75" customHeight="1">
      <c r="A13" s="25" t="s">
        <v>17</v>
      </c>
      <c r="B13" s="11"/>
      <c r="C13" s="10"/>
      <c r="D13" s="228">
        <f>Online!D13+'E-mail'!D13:F13</f>
        <v>0</v>
      </c>
      <c r="E13" s="229"/>
      <c r="F13" s="230"/>
      <c r="G13" s="152"/>
      <c r="H13" s="247"/>
      <c r="I13" s="248"/>
      <c r="J13" s="247"/>
      <c r="K13" s="248"/>
      <c r="L13" s="262"/>
      <c r="M13" s="248"/>
      <c r="N13" s="253"/>
      <c r="O13" s="253"/>
      <c r="P13" s="16"/>
      <c r="Q13" s="16"/>
      <c r="R13" s="16"/>
      <c r="S13" s="18"/>
      <c r="T13" s="16"/>
      <c r="U13" s="16"/>
      <c r="V13" s="16"/>
      <c r="W13" s="16"/>
      <c r="X13" s="16"/>
      <c r="Y13" s="18"/>
      <c r="Z13" s="16"/>
      <c r="AA13" s="16"/>
      <c r="AB13" s="16"/>
      <c r="AC13" s="16"/>
      <c r="AD13" s="16"/>
      <c r="AE13" s="16"/>
    </row>
    <row r="14" spans="1:79" s="14" customFormat="1" ht="21.75" customHeight="1">
      <c r="A14" s="25" t="s">
        <v>18</v>
      </c>
      <c r="B14" s="11"/>
      <c r="C14" s="10"/>
      <c r="D14" s="228">
        <f>D12+D13</f>
        <v>0</v>
      </c>
      <c r="E14" s="229"/>
      <c r="F14" s="230"/>
      <c r="G14" s="152"/>
      <c r="H14" s="248"/>
      <c r="I14" s="248"/>
      <c r="J14" s="158"/>
      <c r="K14" s="157"/>
      <c r="L14" s="158"/>
      <c r="M14" s="158"/>
      <c r="N14" s="80"/>
      <c r="O14" s="80"/>
      <c r="P14" s="16"/>
      <c r="Q14" s="16"/>
      <c r="R14" s="16"/>
      <c r="S14" s="16"/>
      <c r="T14" s="18"/>
      <c r="U14" s="16"/>
      <c r="V14" s="16"/>
      <c r="W14" s="16"/>
      <c r="X14" s="16"/>
      <c r="Y14" s="16"/>
      <c r="Z14" s="18"/>
      <c r="AA14" s="16"/>
      <c r="AB14" s="16"/>
      <c r="AC14" s="16"/>
      <c r="AD14" s="16"/>
      <c r="AE14" s="16"/>
      <c r="AF14" s="16"/>
    </row>
    <row r="15" spans="1:79" s="14" customFormat="1" ht="21.75" customHeight="1">
      <c r="A15" s="31" t="s">
        <v>19</v>
      </c>
      <c r="B15" s="11"/>
      <c r="C15" s="10" t="s">
        <v>5</v>
      </c>
      <c r="D15" s="254" t="e">
        <f>D14/(D9+D10)</f>
        <v>#DIV/0!</v>
      </c>
      <c r="E15" s="255"/>
      <c r="F15" s="256"/>
      <c r="G15" s="152"/>
      <c r="H15" s="257"/>
      <c r="I15" s="258"/>
      <c r="J15" s="160"/>
      <c r="K15" s="159"/>
      <c r="L15" s="161"/>
      <c r="M15" s="159"/>
      <c r="N15" s="79"/>
      <c r="O15" s="81"/>
      <c r="P15" s="16"/>
      <c r="Q15" s="16"/>
      <c r="R15" s="16"/>
      <c r="S15" s="16"/>
      <c r="T15" s="18"/>
      <c r="U15" s="16"/>
      <c r="V15" s="16"/>
      <c r="W15" s="16"/>
      <c r="X15" s="16"/>
      <c r="Y15" s="16"/>
      <c r="Z15" s="18"/>
      <c r="AA15" s="16"/>
      <c r="AB15" s="16"/>
      <c r="AC15" s="16"/>
      <c r="AD15" s="16"/>
      <c r="AE15" s="16"/>
      <c r="AF15" s="16"/>
    </row>
    <row r="16" spans="1:79" s="14" customFormat="1" ht="21.75" customHeight="1">
      <c r="A16" s="127" t="s">
        <v>20</v>
      </c>
      <c r="B16" s="9"/>
      <c r="C16" s="9"/>
      <c r="D16" s="9"/>
      <c r="E16" s="9"/>
      <c r="F16" s="9"/>
      <c r="G16" s="9"/>
      <c r="H16" s="257"/>
      <c r="I16" s="258"/>
      <c r="J16" s="162"/>
      <c r="K16" s="163"/>
      <c r="L16" s="161"/>
      <c r="M16" s="159"/>
      <c r="N16" s="79"/>
      <c r="O16" s="81"/>
      <c r="P16" s="16"/>
      <c r="Q16" s="16"/>
      <c r="R16" s="16"/>
      <c r="S16" s="16"/>
      <c r="T16" s="18"/>
      <c r="U16" s="16"/>
      <c r="V16" s="16"/>
      <c r="W16" s="16"/>
      <c r="X16" s="16"/>
      <c r="Y16" s="16"/>
      <c r="Z16" s="18"/>
      <c r="AA16" s="16"/>
      <c r="AB16" s="16"/>
      <c r="AC16" s="16"/>
      <c r="AD16" s="16"/>
      <c r="AE16" s="16"/>
      <c r="AF16" s="16"/>
    </row>
    <row r="17" spans="1:32" s="14" customFormat="1" ht="21.75" customHeight="1">
      <c r="A17" s="57" t="s">
        <v>166</v>
      </c>
      <c r="B17" s="57"/>
      <c r="C17" s="99"/>
      <c r="D17" s="57" t="s">
        <v>167</v>
      </c>
      <c r="E17" s="99"/>
      <c r="F17" s="57"/>
      <c r="I17" s="164"/>
      <c r="J17" s="165"/>
      <c r="L17" s="28"/>
      <c r="M17" s="32"/>
      <c r="N17" s="79"/>
      <c r="O17" s="81"/>
      <c r="P17" s="16"/>
      <c r="Q17" s="16"/>
      <c r="R17" s="16"/>
      <c r="S17" s="16"/>
      <c r="T17" s="18"/>
      <c r="U17" s="16"/>
      <c r="V17" s="16"/>
      <c r="W17" s="16"/>
      <c r="X17" s="16"/>
      <c r="Y17" s="16"/>
      <c r="Z17" s="18"/>
      <c r="AA17" s="16"/>
      <c r="AB17" s="16"/>
      <c r="AC17" s="16"/>
      <c r="AD17" s="16"/>
      <c r="AE17" s="16"/>
      <c r="AF17" s="16"/>
    </row>
    <row r="18" spans="1:32" s="46" customFormat="1" ht="21.75" customHeight="1">
      <c r="A18" s="58" t="s">
        <v>120</v>
      </c>
      <c r="B18" s="166" t="str">
        <f>Combined!B18</f>
        <v xml:space="preserve">  October 3, 2017</v>
      </c>
      <c r="C18" s="59"/>
      <c r="D18" s="60"/>
      <c r="E18" s="61"/>
      <c r="F18" s="27"/>
      <c r="G18" s="11"/>
      <c r="H18" s="15"/>
      <c r="I18" s="11"/>
      <c r="J18" s="2"/>
      <c r="K18" s="2"/>
      <c r="L18" s="2"/>
      <c r="M18" s="2"/>
      <c r="N18" s="79"/>
      <c r="O18" s="81"/>
      <c r="P18" s="125"/>
      <c r="Q18" s="125"/>
      <c r="R18" s="125"/>
      <c r="S18" s="125"/>
      <c r="T18" s="128"/>
      <c r="U18" s="125"/>
      <c r="V18" s="125"/>
      <c r="W18" s="125"/>
      <c r="X18" s="125"/>
      <c r="Y18" s="125"/>
      <c r="Z18" s="128"/>
      <c r="AA18" s="125"/>
      <c r="AB18" s="125"/>
      <c r="AC18" s="125"/>
      <c r="AD18" s="125"/>
      <c r="AE18" s="125"/>
      <c r="AF18" s="125"/>
    </row>
    <row r="19" spans="1:32" ht="22.2" customHeight="1">
      <c r="A19" s="90"/>
      <c r="B19" s="259" t="s">
        <v>21</v>
      </c>
      <c r="C19" s="260"/>
      <c r="D19" s="260"/>
      <c r="E19" s="260"/>
      <c r="F19" s="260"/>
      <c r="G19" s="260"/>
      <c r="H19" s="260"/>
      <c r="I19" s="260"/>
      <c r="J19" s="260"/>
      <c r="K19" s="260"/>
      <c r="L19" s="90" t="s">
        <v>22</v>
      </c>
      <c r="M19" s="259" t="s">
        <v>23</v>
      </c>
      <c r="N19" s="261"/>
      <c r="O19" s="91" t="s">
        <v>22</v>
      </c>
      <c r="P19" s="91" t="s">
        <v>24</v>
      </c>
      <c r="Q19" s="90" t="s">
        <v>25</v>
      </c>
      <c r="R19" s="264" t="s">
        <v>26</v>
      </c>
      <c r="S19" s="265"/>
      <c r="T19" s="266"/>
      <c r="U19" s="264" t="s">
        <v>27</v>
      </c>
      <c r="V19" s="266"/>
      <c r="W19" s="264" t="s">
        <v>28</v>
      </c>
      <c r="X19" s="265"/>
      <c r="Y19" s="266"/>
      <c r="Z19" s="243" t="s">
        <v>57</v>
      </c>
      <c r="AA19" s="244"/>
      <c r="AB19" s="249" t="s">
        <v>116</v>
      </c>
      <c r="AC19" s="249"/>
      <c r="AD19" s="250" t="s">
        <v>125</v>
      </c>
      <c r="AE19" s="1"/>
    </row>
    <row r="20" spans="1:32" ht="24" customHeight="1">
      <c r="A20" s="92" t="s">
        <v>29</v>
      </c>
      <c r="B20" s="259" t="s">
        <v>30</v>
      </c>
      <c r="C20" s="260"/>
      <c r="D20" s="260"/>
      <c r="E20" s="260"/>
      <c r="F20" s="260"/>
      <c r="G20" s="260"/>
      <c r="H20" s="261"/>
      <c r="I20" s="259" t="s">
        <v>31</v>
      </c>
      <c r="J20" s="260"/>
      <c r="K20" s="260"/>
      <c r="L20" s="92" t="s">
        <v>25</v>
      </c>
      <c r="M20" s="90" t="s">
        <v>32</v>
      </c>
      <c r="N20" s="93" t="s">
        <v>33</v>
      </c>
      <c r="O20" s="92" t="s">
        <v>34</v>
      </c>
      <c r="P20" s="92" t="s">
        <v>35</v>
      </c>
      <c r="Q20" s="92" t="s">
        <v>36</v>
      </c>
      <c r="R20" s="267"/>
      <c r="S20" s="268"/>
      <c r="T20" s="269"/>
      <c r="U20" s="267"/>
      <c r="V20" s="269"/>
      <c r="W20" s="267"/>
      <c r="X20" s="268"/>
      <c r="Y20" s="269"/>
      <c r="Z20" s="245"/>
      <c r="AA20" s="246"/>
      <c r="AB20" s="263" t="s">
        <v>117</v>
      </c>
      <c r="AC20" s="263"/>
      <c r="AD20" s="251"/>
      <c r="AE20" s="1"/>
    </row>
    <row r="21" spans="1:32" s="36" customFormat="1" ht="47.4" customHeight="1">
      <c r="A21" s="47"/>
      <c r="B21" s="34" t="s">
        <v>37</v>
      </c>
      <c r="C21" s="34" t="s">
        <v>38</v>
      </c>
      <c r="D21" s="35" t="s">
        <v>39</v>
      </c>
      <c r="E21" s="35" t="s">
        <v>40</v>
      </c>
      <c r="F21" s="34" t="s">
        <v>41</v>
      </c>
      <c r="G21" s="34" t="s">
        <v>42</v>
      </c>
      <c r="H21" s="34" t="s">
        <v>43</v>
      </c>
      <c r="I21" s="35" t="s">
        <v>44</v>
      </c>
      <c r="J21" s="34" t="s">
        <v>45</v>
      </c>
      <c r="K21" s="95" t="s">
        <v>46</v>
      </c>
      <c r="L21" s="96" t="s">
        <v>47</v>
      </c>
      <c r="M21" s="82" t="s">
        <v>100</v>
      </c>
      <c r="N21" s="83" t="s">
        <v>101</v>
      </c>
      <c r="O21" s="97" t="s">
        <v>47</v>
      </c>
      <c r="P21" s="97"/>
      <c r="Q21" s="92" t="s">
        <v>48</v>
      </c>
      <c r="R21" s="76" t="s">
        <v>49</v>
      </c>
      <c r="S21" s="76" t="s">
        <v>50</v>
      </c>
      <c r="T21" s="76" t="s">
        <v>51</v>
      </c>
      <c r="U21" s="84" t="s">
        <v>52</v>
      </c>
      <c r="V21" s="76" t="s">
        <v>53</v>
      </c>
      <c r="W21" s="76" t="s">
        <v>54</v>
      </c>
      <c r="X21" s="76" t="s">
        <v>55</v>
      </c>
      <c r="Y21" s="76" t="s">
        <v>56</v>
      </c>
      <c r="Z21" s="34" t="s">
        <v>57</v>
      </c>
      <c r="AA21" s="34" t="s">
        <v>58</v>
      </c>
      <c r="AB21" s="95" t="s">
        <v>57</v>
      </c>
      <c r="AC21" s="34" t="s">
        <v>58</v>
      </c>
      <c r="AD21" s="251"/>
      <c r="AE21" s="2"/>
    </row>
    <row r="22" spans="1:32" s="39" customFormat="1" ht="26.25" customHeight="1">
      <c r="A22" s="37"/>
      <c r="B22" s="37" t="s">
        <v>59</v>
      </c>
      <c r="C22" s="37" t="s">
        <v>60</v>
      </c>
      <c r="D22" s="37" t="s">
        <v>61</v>
      </c>
      <c r="E22" s="37" t="s">
        <v>62</v>
      </c>
      <c r="F22" s="37" t="s">
        <v>63</v>
      </c>
      <c r="G22" s="37" t="s">
        <v>64</v>
      </c>
      <c r="H22" s="98" t="s">
        <v>65</v>
      </c>
      <c r="I22" s="37" t="s">
        <v>66</v>
      </c>
      <c r="J22" s="37" t="s">
        <v>67</v>
      </c>
      <c r="K22" s="94" t="s">
        <v>68</v>
      </c>
      <c r="L22" s="37" t="s">
        <v>69</v>
      </c>
      <c r="M22" s="37" t="s">
        <v>70</v>
      </c>
      <c r="N22" s="38" t="s">
        <v>71</v>
      </c>
      <c r="O22" s="37" t="s">
        <v>72</v>
      </c>
      <c r="P22" s="37" t="s">
        <v>73</v>
      </c>
      <c r="Q22" s="37" t="s">
        <v>74</v>
      </c>
      <c r="R22" s="37" t="s">
        <v>75</v>
      </c>
      <c r="S22" s="37" t="s">
        <v>76</v>
      </c>
      <c r="T22" s="37" t="s">
        <v>77</v>
      </c>
      <c r="U22" s="85" t="s">
        <v>78</v>
      </c>
      <c r="V22" s="37" t="s">
        <v>79</v>
      </c>
      <c r="W22" s="37" t="s">
        <v>75</v>
      </c>
      <c r="X22" s="37" t="s">
        <v>76</v>
      </c>
      <c r="Y22" s="37" t="s">
        <v>80</v>
      </c>
      <c r="Z22" s="37" t="s">
        <v>75</v>
      </c>
      <c r="AA22" s="37" t="s">
        <v>76</v>
      </c>
      <c r="AB22" s="94" t="s">
        <v>75</v>
      </c>
      <c r="AC22" s="37" t="s">
        <v>76</v>
      </c>
      <c r="AD22" s="252"/>
      <c r="AE22" s="1"/>
    </row>
    <row r="23" spans="1:32" s="14" customFormat="1" ht="22.2" customHeight="1">
      <c r="A23" s="178" t="s">
        <v>81</v>
      </c>
      <c r="B23" s="117">
        <f>Online!B23+'E-mail'!B23</f>
        <v>0</v>
      </c>
      <c r="C23" s="117">
        <f>Online!C23+'E-mail'!C23</f>
        <v>0</v>
      </c>
      <c r="D23" s="117">
        <f>Online!D23+'E-mail'!D23</f>
        <v>0</v>
      </c>
      <c r="E23" s="117">
        <f>Online!E23+'E-mail'!E23</f>
        <v>0</v>
      </c>
      <c r="F23" s="117">
        <f>Online!F23+'E-mail'!F23</f>
        <v>0</v>
      </c>
      <c r="G23" s="117">
        <f>Online!G23+'E-mail'!G23</f>
        <v>0</v>
      </c>
      <c r="H23" s="117">
        <f t="shared" ref="H23:H38" si="0">SUM(B23:G23)</f>
        <v>0</v>
      </c>
      <c r="I23" s="117">
        <f>Online!I23+'E-mail'!I23</f>
        <v>0</v>
      </c>
      <c r="J23" s="117">
        <f>Online!J23+'E-mail'!J23</f>
        <v>0</v>
      </c>
      <c r="K23" s="117">
        <f t="shared" ref="K23:K38" si="1">SUM(I23:J23)</f>
        <v>0</v>
      </c>
      <c r="L23" s="117">
        <f t="shared" ref="L23:L38" si="2">K23+H23</f>
        <v>0</v>
      </c>
      <c r="M23" s="117">
        <f>Online!M23+'E-mail'!M23</f>
        <v>0</v>
      </c>
      <c r="N23" s="117">
        <f>Online!N23+'E-mail'!N23</f>
        <v>0</v>
      </c>
      <c r="O23" s="117">
        <f t="shared" ref="O23:O38" si="3">SUM(M23:N23)</f>
        <v>0</v>
      </c>
      <c r="P23" s="117">
        <f t="shared" ref="P23:P38" si="4">L23+O23</f>
        <v>0</v>
      </c>
      <c r="Q23" s="118">
        <f t="shared" ref="Q23:Q38" si="5">IF(P23=0,0,+L23/P23)</f>
        <v>0</v>
      </c>
      <c r="R23" s="117">
        <f>Online!R23+'E-mail'!R23</f>
        <v>0</v>
      </c>
      <c r="S23" s="217">
        <f>Online!S23+'E-mail'!S23</f>
        <v>0</v>
      </c>
      <c r="T23" s="118">
        <f t="shared" ref="T23:T38" si="6">IF(L23=0,0,+B23/L23)</f>
        <v>0</v>
      </c>
      <c r="U23" s="117">
        <f>Online!U23+'E-mail'!U23+Other!U23+Reused!U23</f>
        <v>0</v>
      </c>
      <c r="V23" s="118">
        <f t="shared" ref="V23:V38" si="7">IF(L23=0,0,+U23/L23)</f>
        <v>0</v>
      </c>
      <c r="W23" s="117">
        <f>Online!W23+'E-mail'!W23+Other!W23+Reused!W23</f>
        <v>0</v>
      </c>
      <c r="X23" s="217">
        <f>Online!X23+'E-mail'!X23+Other!X23+Reused!X23</f>
        <v>0</v>
      </c>
      <c r="Y23" s="118">
        <f t="shared" ref="Y23:Y38" si="8">IF(R23=0,0,+W23/R23)</f>
        <v>0</v>
      </c>
      <c r="Z23" s="117">
        <f>Online!Z23+'E-mail'!Z23</f>
        <v>0</v>
      </c>
      <c r="AA23" s="217">
        <f>Online!AA23+'E-mail'!AA23</f>
        <v>0</v>
      </c>
      <c r="AB23" s="117">
        <f>Online!AB23+'E-mail'!AB23</f>
        <v>0</v>
      </c>
      <c r="AC23" s="217">
        <f>Online!AC23+'E-mail'!AC23</f>
        <v>0</v>
      </c>
      <c r="AD23" s="117">
        <f>Online!AD23+'E-mail'!AD23</f>
        <v>0</v>
      </c>
    </row>
    <row r="24" spans="1:32" s="104" customFormat="1" ht="22.2" customHeight="1">
      <c r="A24" s="119" t="s">
        <v>82</v>
      </c>
      <c r="B24" s="120">
        <f>Online!B24+'E-mail'!B24</f>
        <v>0</v>
      </c>
      <c r="C24" s="120">
        <f>Online!C24+'E-mail'!C24</f>
        <v>0</v>
      </c>
      <c r="D24" s="120">
        <f>Online!D24+'E-mail'!D24</f>
        <v>0</v>
      </c>
      <c r="E24" s="120">
        <f>Online!E24+'E-mail'!E24</f>
        <v>0</v>
      </c>
      <c r="F24" s="120">
        <f>Online!F24+'E-mail'!F24</f>
        <v>0</v>
      </c>
      <c r="G24" s="120">
        <f>Online!G24+'E-mail'!G24</f>
        <v>0</v>
      </c>
      <c r="H24" s="120">
        <f t="shared" si="0"/>
        <v>0</v>
      </c>
      <c r="I24" s="120">
        <f>Online!I24+'E-mail'!I24</f>
        <v>0</v>
      </c>
      <c r="J24" s="120">
        <f>Online!J24+'E-mail'!J24</f>
        <v>0</v>
      </c>
      <c r="K24" s="120">
        <f t="shared" si="1"/>
        <v>0</v>
      </c>
      <c r="L24" s="120">
        <f t="shared" si="2"/>
        <v>0</v>
      </c>
      <c r="M24" s="120">
        <f>Online!M24+'E-mail'!M24</f>
        <v>0</v>
      </c>
      <c r="N24" s="120">
        <f>Online!N24+'E-mail'!N24</f>
        <v>0</v>
      </c>
      <c r="O24" s="120">
        <f t="shared" si="3"/>
        <v>0</v>
      </c>
      <c r="P24" s="120">
        <f t="shared" si="4"/>
        <v>0</v>
      </c>
      <c r="Q24" s="121">
        <f t="shared" si="5"/>
        <v>0</v>
      </c>
      <c r="R24" s="120">
        <f>Online!R24+'E-mail'!R24</f>
        <v>0</v>
      </c>
      <c r="S24" s="212">
        <f>Online!S24+'E-mail'!S24</f>
        <v>0</v>
      </c>
      <c r="T24" s="121">
        <f t="shared" si="6"/>
        <v>0</v>
      </c>
      <c r="U24" s="120">
        <f>Online!U24+'E-mail'!U24+Other!U24+Reused!U24</f>
        <v>0</v>
      </c>
      <c r="V24" s="121">
        <f t="shared" si="7"/>
        <v>0</v>
      </c>
      <c r="W24" s="120">
        <f>Online!W24+'E-mail'!W24+Other!W24+Reused!W24</f>
        <v>0</v>
      </c>
      <c r="X24" s="212">
        <f>Online!X24+'E-mail'!X24+Other!X24+Reused!X24</f>
        <v>0</v>
      </c>
      <c r="Y24" s="121">
        <f t="shared" si="8"/>
        <v>0</v>
      </c>
      <c r="Z24" s="120">
        <f>Online!Z24+'E-mail'!Z24</f>
        <v>0</v>
      </c>
      <c r="AA24" s="212">
        <f>Online!AA24+'E-mail'!AA24</f>
        <v>0</v>
      </c>
      <c r="AB24" s="120">
        <f>Online!AB24+'E-mail'!AB24</f>
        <v>0</v>
      </c>
      <c r="AC24" s="212">
        <f>Online!AC24+'E-mail'!AC24</f>
        <v>0</v>
      </c>
      <c r="AD24" s="204">
        <f>Online!AD24+'E-mail'!AD24</f>
        <v>0</v>
      </c>
      <c r="AE24" s="14"/>
    </row>
    <row r="25" spans="1:32" s="14" customFormat="1" ht="22.2" customHeight="1">
      <c r="A25" s="119" t="s">
        <v>83</v>
      </c>
      <c r="B25" s="120">
        <f>Online!B25+'E-mail'!B25</f>
        <v>0</v>
      </c>
      <c r="C25" s="120">
        <f>Online!C25+'E-mail'!C25</f>
        <v>0</v>
      </c>
      <c r="D25" s="120">
        <f>Online!D25+'E-mail'!D25</f>
        <v>0</v>
      </c>
      <c r="E25" s="120">
        <f>Online!E25+'E-mail'!E25</f>
        <v>0</v>
      </c>
      <c r="F25" s="120">
        <f>Online!F25+'E-mail'!F25</f>
        <v>0</v>
      </c>
      <c r="G25" s="120">
        <f>Online!G25+'E-mail'!G25</f>
        <v>0</v>
      </c>
      <c r="H25" s="120">
        <f t="shared" si="0"/>
        <v>0</v>
      </c>
      <c r="I25" s="120">
        <f>Online!I25+'E-mail'!I25</f>
        <v>0</v>
      </c>
      <c r="J25" s="120">
        <f>Online!J25+'E-mail'!J25</f>
        <v>0</v>
      </c>
      <c r="K25" s="120">
        <f t="shared" si="1"/>
        <v>0</v>
      </c>
      <c r="L25" s="120">
        <f t="shared" si="2"/>
        <v>0</v>
      </c>
      <c r="M25" s="120">
        <f>Online!M25+'E-mail'!M25</f>
        <v>0</v>
      </c>
      <c r="N25" s="120">
        <f>Online!N25+'E-mail'!N25</f>
        <v>0</v>
      </c>
      <c r="O25" s="120">
        <f t="shared" si="3"/>
        <v>0</v>
      </c>
      <c r="P25" s="120">
        <f t="shared" si="4"/>
        <v>0</v>
      </c>
      <c r="Q25" s="121">
        <f t="shared" si="5"/>
        <v>0</v>
      </c>
      <c r="R25" s="120">
        <f>Online!R25+'E-mail'!R25</f>
        <v>0</v>
      </c>
      <c r="S25" s="212">
        <f>Online!S25+'E-mail'!S25</f>
        <v>0</v>
      </c>
      <c r="T25" s="121">
        <f t="shared" si="6"/>
        <v>0</v>
      </c>
      <c r="U25" s="120">
        <f>Online!U25+'E-mail'!U25+Other!U25+Reused!U25</f>
        <v>0</v>
      </c>
      <c r="V25" s="121">
        <f t="shared" si="7"/>
        <v>0</v>
      </c>
      <c r="W25" s="120">
        <f>Online!W25+'E-mail'!W25+Other!W25+Reused!W25</f>
        <v>0</v>
      </c>
      <c r="X25" s="212">
        <f>Online!X25+'E-mail'!X25+Other!X25+Reused!X25</f>
        <v>0</v>
      </c>
      <c r="Y25" s="121">
        <f t="shared" si="8"/>
        <v>0</v>
      </c>
      <c r="Z25" s="120">
        <f>Online!Z25+'E-mail'!Z25</f>
        <v>0</v>
      </c>
      <c r="AA25" s="212">
        <f>Online!AA25+'E-mail'!AA25</f>
        <v>0</v>
      </c>
      <c r="AB25" s="120">
        <f>Online!AB25+'E-mail'!AB25</f>
        <v>0</v>
      </c>
      <c r="AC25" s="212">
        <f>Online!AC25+'E-mail'!AC25</f>
        <v>0</v>
      </c>
      <c r="AD25" s="204">
        <f>Online!AD25+'E-mail'!AD25</f>
        <v>0</v>
      </c>
    </row>
    <row r="26" spans="1:32" s="14" customFormat="1" ht="22.2" customHeight="1">
      <c r="A26" s="119" t="s">
        <v>84</v>
      </c>
      <c r="B26" s="120">
        <f>Online!B26+'E-mail'!B26</f>
        <v>0</v>
      </c>
      <c r="C26" s="120">
        <f>Online!C26+'E-mail'!C26</f>
        <v>0</v>
      </c>
      <c r="D26" s="120">
        <f>Online!D26+'E-mail'!D26</f>
        <v>0</v>
      </c>
      <c r="E26" s="120">
        <f>Online!E26+'E-mail'!E26</f>
        <v>0</v>
      </c>
      <c r="F26" s="120">
        <f>Online!F26+'E-mail'!F26</f>
        <v>0</v>
      </c>
      <c r="G26" s="120">
        <f>Online!G26+'E-mail'!G26</f>
        <v>0</v>
      </c>
      <c r="H26" s="120">
        <f t="shared" si="0"/>
        <v>0</v>
      </c>
      <c r="I26" s="120">
        <f>Online!I26+'E-mail'!I26</f>
        <v>0</v>
      </c>
      <c r="J26" s="120">
        <f>Online!J26+'E-mail'!J26</f>
        <v>0</v>
      </c>
      <c r="K26" s="120">
        <f t="shared" si="1"/>
        <v>0</v>
      </c>
      <c r="L26" s="120">
        <f t="shared" si="2"/>
        <v>0</v>
      </c>
      <c r="M26" s="120">
        <f>Online!M26+'E-mail'!M26</f>
        <v>0</v>
      </c>
      <c r="N26" s="120">
        <f>Online!N26+'E-mail'!N26</f>
        <v>0</v>
      </c>
      <c r="O26" s="120">
        <f t="shared" si="3"/>
        <v>0</v>
      </c>
      <c r="P26" s="120">
        <f t="shared" si="4"/>
        <v>0</v>
      </c>
      <c r="Q26" s="121">
        <f t="shared" si="5"/>
        <v>0</v>
      </c>
      <c r="R26" s="120">
        <f>Online!R26+'E-mail'!R26</f>
        <v>0</v>
      </c>
      <c r="S26" s="212">
        <f>Online!S26+'E-mail'!S26</f>
        <v>0</v>
      </c>
      <c r="T26" s="121">
        <f t="shared" si="6"/>
        <v>0</v>
      </c>
      <c r="U26" s="120">
        <f>Online!U26+'E-mail'!U26+Other!U26+Reused!U26</f>
        <v>0</v>
      </c>
      <c r="V26" s="121">
        <f t="shared" si="7"/>
        <v>0</v>
      </c>
      <c r="W26" s="120">
        <f>Online!W26+'E-mail'!W26+Other!W26+Reused!W26</f>
        <v>0</v>
      </c>
      <c r="X26" s="212">
        <f>Online!X26+'E-mail'!X26+Other!X26+Reused!X26</f>
        <v>0</v>
      </c>
      <c r="Y26" s="121">
        <f t="shared" si="8"/>
        <v>0</v>
      </c>
      <c r="Z26" s="120">
        <f>Online!Z26+'E-mail'!Z26</f>
        <v>0</v>
      </c>
      <c r="AA26" s="212">
        <f>Online!AA26+'E-mail'!AA26</f>
        <v>0</v>
      </c>
      <c r="AB26" s="120">
        <f>Online!AB26+'E-mail'!AB26</f>
        <v>0</v>
      </c>
      <c r="AC26" s="212">
        <f>Online!AC26+'E-mail'!AC26</f>
        <v>0</v>
      </c>
      <c r="AD26" s="204">
        <f>Online!AD26+'E-mail'!AD26</f>
        <v>0</v>
      </c>
    </row>
    <row r="27" spans="1:32" s="14" customFormat="1" ht="22.2" customHeight="1">
      <c r="A27" s="119" t="s">
        <v>85</v>
      </c>
      <c r="B27" s="120">
        <f>Online!B27+'E-mail'!B27</f>
        <v>0</v>
      </c>
      <c r="C27" s="120">
        <f>Online!C27+'E-mail'!C27</f>
        <v>0</v>
      </c>
      <c r="D27" s="120">
        <f>Online!D27+'E-mail'!D27</f>
        <v>0</v>
      </c>
      <c r="E27" s="120">
        <f>Online!E27+'E-mail'!E27</f>
        <v>0</v>
      </c>
      <c r="F27" s="120">
        <f>Online!F27+'E-mail'!F27</f>
        <v>0</v>
      </c>
      <c r="G27" s="120">
        <f>Online!G27+'E-mail'!G27</f>
        <v>0</v>
      </c>
      <c r="H27" s="120">
        <f t="shared" si="0"/>
        <v>0</v>
      </c>
      <c r="I27" s="120">
        <f>Online!I27+'E-mail'!I27</f>
        <v>0</v>
      </c>
      <c r="J27" s="120">
        <f>Online!J27+'E-mail'!J27</f>
        <v>0</v>
      </c>
      <c r="K27" s="120">
        <f t="shared" si="1"/>
        <v>0</v>
      </c>
      <c r="L27" s="120">
        <f t="shared" si="2"/>
        <v>0</v>
      </c>
      <c r="M27" s="120">
        <f>Online!M27+'E-mail'!M27</f>
        <v>0</v>
      </c>
      <c r="N27" s="120">
        <f>Online!N27+'E-mail'!N27</f>
        <v>0</v>
      </c>
      <c r="O27" s="120">
        <f t="shared" si="3"/>
        <v>0</v>
      </c>
      <c r="P27" s="120">
        <f t="shared" si="4"/>
        <v>0</v>
      </c>
      <c r="Q27" s="121">
        <f t="shared" si="5"/>
        <v>0</v>
      </c>
      <c r="R27" s="120">
        <f>Online!R27+'E-mail'!R27</f>
        <v>0</v>
      </c>
      <c r="S27" s="212">
        <f>Online!S27+'E-mail'!S27</f>
        <v>0</v>
      </c>
      <c r="T27" s="121">
        <f t="shared" si="6"/>
        <v>0</v>
      </c>
      <c r="U27" s="120">
        <f>Online!U27+'E-mail'!U27+Other!U27+Reused!U27</f>
        <v>0</v>
      </c>
      <c r="V27" s="121">
        <f t="shared" si="7"/>
        <v>0</v>
      </c>
      <c r="W27" s="120">
        <f>Online!W27+'E-mail'!W27+Other!W27+Reused!W27</f>
        <v>0</v>
      </c>
      <c r="X27" s="212">
        <f>Online!X27+'E-mail'!X27+Other!X27+Reused!X27</f>
        <v>0</v>
      </c>
      <c r="Y27" s="121">
        <f t="shared" si="8"/>
        <v>0</v>
      </c>
      <c r="Z27" s="120">
        <f>Online!Z27+'E-mail'!Z27</f>
        <v>0</v>
      </c>
      <c r="AA27" s="212">
        <f>Online!AA27+'E-mail'!AA27</f>
        <v>0</v>
      </c>
      <c r="AB27" s="120">
        <f>Online!AB27+'E-mail'!AB27</f>
        <v>0</v>
      </c>
      <c r="AC27" s="212">
        <f>Online!AC27+'E-mail'!AC27</f>
        <v>0</v>
      </c>
      <c r="AD27" s="204">
        <f>Online!AD27+'E-mail'!AD27</f>
        <v>0</v>
      </c>
    </row>
    <row r="28" spans="1:32" s="14" customFormat="1" ht="22.2" customHeight="1">
      <c r="A28" s="119" t="s">
        <v>86</v>
      </c>
      <c r="B28" s="120">
        <f>Online!B28+'E-mail'!B28</f>
        <v>0</v>
      </c>
      <c r="C28" s="120">
        <f>Online!C28+'E-mail'!C28</f>
        <v>0</v>
      </c>
      <c r="D28" s="120">
        <f>Online!D28+'E-mail'!D28</f>
        <v>0</v>
      </c>
      <c r="E28" s="120">
        <f>Online!E28+'E-mail'!E28</f>
        <v>0</v>
      </c>
      <c r="F28" s="120">
        <f>Online!F28+'E-mail'!F28</f>
        <v>0</v>
      </c>
      <c r="G28" s="120">
        <f>Online!G28+'E-mail'!G28</f>
        <v>0</v>
      </c>
      <c r="H28" s="120">
        <f t="shared" si="0"/>
        <v>0</v>
      </c>
      <c r="I28" s="120">
        <f>Online!I28+'E-mail'!I28</f>
        <v>0</v>
      </c>
      <c r="J28" s="120">
        <f>Online!J28+'E-mail'!J28</f>
        <v>0</v>
      </c>
      <c r="K28" s="120">
        <f t="shared" si="1"/>
        <v>0</v>
      </c>
      <c r="L28" s="120">
        <f t="shared" si="2"/>
        <v>0</v>
      </c>
      <c r="M28" s="120">
        <f>Online!M28+'E-mail'!M28</f>
        <v>0</v>
      </c>
      <c r="N28" s="120">
        <f>Online!N28+'E-mail'!N28</f>
        <v>0</v>
      </c>
      <c r="O28" s="120">
        <f t="shared" si="3"/>
        <v>0</v>
      </c>
      <c r="P28" s="120">
        <f t="shared" si="4"/>
        <v>0</v>
      </c>
      <c r="Q28" s="121">
        <f t="shared" si="5"/>
        <v>0</v>
      </c>
      <c r="R28" s="120">
        <f>Online!R28+'E-mail'!R28</f>
        <v>0</v>
      </c>
      <c r="S28" s="212">
        <f>Online!S28+'E-mail'!S28</f>
        <v>0</v>
      </c>
      <c r="T28" s="121">
        <f t="shared" si="6"/>
        <v>0</v>
      </c>
      <c r="U28" s="120">
        <f>Online!U28+'E-mail'!U28+Other!U28+Reused!U28</f>
        <v>0</v>
      </c>
      <c r="V28" s="121">
        <f t="shared" si="7"/>
        <v>0</v>
      </c>
      <c r="W28" s="120">
        <f>Online!W28+'E-mail'!W28+Other!W28+Reused!W28</f>
        <v>0</v>
      </c>
      <c r="X28" s="212">
        <f>Online!X28+'E-mail'!X28+Other!X28+Reused!X28</f>
        <v>0</v>
      </c>
      <c r="Y28" s="121">
        <f t="shared" si="8"/>
        <v>0</v>
      </c>
      <c r="Z28" s="120">
        <f>Online!Z28+'E-mail'!Z28</f>
        <v>0</v>
      </c>
      <c r="AA28" s="212">
        <f>Online!AA28+'E-mail'!AA28</f>
        <v>0</v>
      </c>
      <c r="AB28" s="120">
        <f>Online!AB28+'E-mail'!AB28</f>
        <v>0</v>
      </c>
      <c r="AC28" s="212">
        <f>Online!AC28+'E-mail'!AC28</f>
        <v>0</v>
      </c>
      <c r="AD28" s="204">
        <f>Online!AD28+'E-mail'!AD28</f>
        <v>0</v>
      </c>
    </row>
    <row r="29" spans="1:32" s="14" customFormat="1" ht="22.2" customHeight="1">
      <c r="A29" s="119" t="s">
        <v>87</v>
      </c>
      <c r="B29" s="120">
        <f>Online!B29+'E-mail'!B29</f>
        <v>0</v>
      </c>
      <c r="C29" s="120">
        <f>Online!C29+'E-mail'!C29</f>
        <v>0</v>
      </c>
      <c r="D29" s="120">
        <f>Online!D29+'E-mail'!D29</f>
        <v>0</v>
      </c>
      <c r="E29" s="120">
        <f>Online!E29+'E-mail'!E29</f>
        <v>0</v>
      </c>
      <c r="F29" s="120">
        <f>Online!F29+'E-mail'!F29</f>
        <v>0</v>
      </c>
      <c r="G29" s="120">
        <f>Online!G29+'E-mail'!G29</f>
        <v>0</v>
      </c>
      <c r="H29" s="120">
        <f t="shared" si="0"/>
        <v>0</v>
      </c>
      <c r="I29" s="120">
        <f>Online!I29+'E-mail'!I29</f>
        <v>0</v>
      </c>
      <c r="J29" s="120">
        <f>Online!J29+'E-mail'!J29</f>
        <v>0</v>
      </c>
      <c r="K29" s="120">
        <f t="shared" si="1"/>
        <v>0</v>
      </c>
      <c r="L29" s="120">
        <f t="shared" si="2"/>
        <v>0</v>
      </c>
      <c r="M29" s="120">
        <f>Online!M29+'E-mail'!M29</f>
        <v>0</v>
      </c>
      <c r="N29" s="120">
        <f>Online!N29+'E-mail'!N29</f>
        <v>0</v>
      </c>
      <c r="O29" s="120">
        <f t="shared" si="3"/>
        <v>0</v>
      </c>
      <c r="P29" s="120">
        <f t="shared" si="4"/>
        <v>0</v>
      </c>
      <c r="Q29" s="121">
        <f t="shared" si="5"/>
        <v>0</v>
      </c>
      <c r="R29" s="120">
        <f>Online!R29+'E-mail'!R29</f>
        <v>0</v>
      </c>
      <c r="S29" s="212">
        <f>Online!S29+'E-mail'!S29</f>
        <v>0</v>
      </c>
      <c r="T29" s="121">
        <f t="shared" si="6"/>
        <v>0</v>
      </c>
      <c r="U29" s="120">
        <f>Online!U29+'E-mail'!U29+Other!U29+Reused!U29</f>
        <v>0</v>
      </c>
      <c r="V29" s="121">
        <f t="shared" si="7"/>
        <v>0</v>
      </c>
      <c r="W29" s="120">
        <f>Online!W29+'E-mail'!W29+Other!W29+Reused!W29</f>
        <v>0</v>
      </c>
      <c r="X29" s="212">
        <f>Online!X29+'E-mail'!X29+Other!X29+Reused!X29</f>
        <v>0</v>
      </c>
      <c r="Y29" s="121">
        <f t="shared" si="8"/>
        <v>0</v>
      </c>
      <c r="Z29" s="120">
        <f>Online!Z29+'E-mail'!Z29</f>
        <v>0</v>
      </c>
      <c r="AA29" s="212">
        <f>Online!AA29+'E-mail'!AA29</f>
        <v>0</v>
      </c>
      <c r="AB29" s="120">
        <f>Online!AB29+'E-mail'!AB29</f>
        <v>0</v>
      </c>
      <c r="AC29" s="212">
        <f>Online!AC29+'E-mail'!AC29</f>
        <v>0</v>
      </c>
      <c r="AD29" s="204">
        <f>Online!AD29+'E-mail'!AD29</f>
        <v>0</v>
      </c>
    </row>
    <row r="30" spans="1:32" s="14" customFormat="1" ht="22.2" customHeight="1">
      <c r="A30" s="119" t="s">
        <v>88</v>
      </c>
      <c r="B30" s="120">
        <f>Online!B30+'E-mail'!B30</f>
        <v>0</v>
      </c>
      <c r="C30" s="120">
        <f>Online!C30+'E-mail'!C30</f>
        <v>0</v>
      </c>
      <c r="D30" s="120">
        <f>Online!D30+'E-mail'!D30</f>
        <v>0</v>
      </c>
      <c r="E30" s="120">
        <f>Online!E30+'E-mail'!E30</f>
        <v>0</v>
      </c>
      <c r="F30" s="120">
        <f>Online!F30+'E-mail'!F30</f>
        <v>0</v>
      </c>
      <c r="G30" s="120">
        <f>Online!G30+'E-mail'!G30</f>
        <v>0</v>
      </c>
      <c r="H30" s="120">
        <f t="shared" si="0"/>
        <v>0</v>
      </c>
      <c r="I30" s="120">
        <f>Online!I30+'E-mail'!I30</f>
        <v>0</v>
      </c>
      <c r="J30" s="120">
        <f>Online!J30+'E-mail'!J30</f>
        <v>0</v>
      </c>
      <c r="K30" s="120">
        <f t="shared" si="1"/>
        <v>0</v>
      </c>
      <c r="L30" s="120">
        <f t="shared" si="2"/>
        <v>0</v>
      </c>
      <c r="M30" s="120">
        <f>Online!M30+'E-mail'!M30</f>
        <v>0</v>
      </c>
      <c r="N30" s="120">
        <f>Online!N30+'E-mail'!N30</f>
        <v>0</v>
      </c>
      <c r="O30" s="120">
        <f t="shared" si="3"/>
        <v>0</v>
      </c>
      <c r="P30" s="120">
        <f t="shared" si="4"/>
        <v>0</v>
      </c>
      <c r="Q30" s="121">
        <f t="shared" si="5"/>
        <v>0</v>
      </c>
      <c r="R30" s="120">
        <f>Online!R30+'E-mail'!R30</f>
        <v>0</v>
      </c>
      <c r="S30" s="212">
        <f>Online!S30+'E-mail'!S30</f>
        <v>0</v>
      </c>
      <c r="T30" s="121">
        <f t="shared" si="6"/>
        <v>0</v>
      </c>
      <c r="U30" s="120">
        <f>Online!U30+'E-mail'!U30+Other!U30+Reused!U30</f>
        <v>0</v>
      </c>
      <c r="V30" s="121">
        <f t="shared" si="7"/>
        <v>0</v>
      </c>
      <c r="W30" s="120">
        <f>Online!W30+'E-mail'!W30+Other!W30+Reused!W30</f>
        <v>0</v>
      </c>
      <c r="X30" s="212">
        <f>Online!X30+'E-mail'!X30+Other!X30+Reused!X30</f>
        <v>0</v>
      </c>
      <c r="Y30" s="121">
        <f t="shared" si="8"/>
        <v>0</v>
      </c>
      <c r="Z30" s="120">
        <f>Online!Z30+'E-mail'!Z30</f>
        <v>0</v>
      </c>
      <c r="AA30" s="212">
        <f>Online!AA30+'E-mail'!AA30</f>
        <v>0</v>
      </c>
      <c r="AB30" s="120">
        <f>Online!AB30+'E-mail'!AB30</f>
        <v>0</v>
      </c>
      <c r="AC30" s="212">
        <f>Online!AC30+'E-mail'!AC30</f>
        <v>0</v>
      </c>
      <c r="AD30" s="204">
        <f>Online!AD30+'E-mail'!AD30</f>
        <v>0</v>
      </c>
    </row>
    <row r="31" spans="1:32" s="14" customFormat="1" ht="22.2" customHeight="1">
      <c r="A31" s="119" t="s">
        <v>89</v>
      </c>
      <c r="B31" s="120">
        <f>Online!B31+'E-mail'!B31</f>
        <v>0</v>
      </c>
      <c r="C31" s="120">
        <f>Online!C31+'E-mail'!C31</f>
        <v>0</v>
      </c>
      <c r="D31" s="120">
        <f>Online!D31+'E-mail'!D31</f>
        <v>0</v>
      </c>
      <c r="E31" s="120">
        <f>Online!E31+'E-mail'!E31</f>
        <v>0</v>
      </c>
      <c r="F31" s="120">
        <f>Online!F31+'E-mail'!F31</f>
        <v>0</v>
      </c>
      <c r="G31" s="120">
        <f>Online!G31+'E-mail'!G31</f>
        <v>0</v>
      </c>
      <c r="H31" s="120">
        <f t="shared" si="0"/>
        <v>0</v>
      </c>
      <c r="I31" s="120">
        <f>Online!I31+'E-mail'!I31</f>
        <v>0</v>
      </c>
      <c r="J31" s="120">
        <f>Online!J31+'E-mail'!J31</f>
        <v>0</v>
      </c>
      <c r="K31" s="120">
        <f t="shared" si="1"/>
        <v>0</v>
      </c>
      <c r="L31" s="120">
        <f t="shared" si="2"/>
        <v>0</v>
      </c>
      <c r="M31" s="120">
        <f>Online!M31+'E-mail'!M31</f>
        <v>0</v>
      </c>
      <c r="N31" s="120">
        <f>Online!N31+'E-mail'!N31</f>
        <v>0</v>
      </c>
      <c r="O31" s="120">
        <f t="shared" si="3"/>
        <v>0</v>
      </c>
      <c r="P31" s="120">
        <f t="shared" si="4"/>
        <v>0</v>
      </c>
      <c r="Q31" s="121">
        <f t="shared" si="5"/>
        <v>0</v>
      </c>
      <c r="R31" s="120">
        <f>Online!R31+'E-mail'!R31</f>
        <v>0</v>
      </c>
      <c r="S31" s="212">
        <f>Online!S31+'E-mail'!S31</f>
        <v>0</v>
      </c>
      <c r="T31" s="121">
        <f t="shared" si="6"/>
        <v>0</v>
      </c>
      <c r="U31" s="120">
        <f>Online!U31+'E-mail'!U31+Other!U31+Reused!U31</f>
        <v>0</v>
      </c>
      <c r="V31" s="121">
        <f t="shared" si="7"/>
        <v>0</v>
      </c>
      <c r="W31" s="120">
        <f>Online!W31+'E-mail'!W31+Other!W31+Reused!W31</f>
        <v>0</v>
      </c>
      <c r="X31" s="212">
        <f>Online!X31+'E-mail'!X31+Other!X31+Reused!X31</f>
        <v>0</v>
      </c>
      <c r="Y31" s="121">
        <f t="shared" si="8"/>
        <v>0</v>
      </c>
      <c r="Z31" s="120">
        <f>Online!Z31+'E-mail'!Z31</f>
        <v>0</v>
      </c>
      <c r="AA31" s="212">
        <f>Online!AA31+'E-mail'!AA31</f>
        <v>0</v>
      </c>
      <c r="AB31" s="120">
        <f>Online!AB31+'E-mail'!AB31</f>
        <v>0</v>
      </c>
      <c r="AC31" s="212">
        <f>Online!AC31+'E-mail'!AC31</f>
        <v>0</v>
      </c>
      <c r="AD31" s="204">
        <f>Online!AD31+'E-mail'!AD31</f>
        <v>0</v>
      </c>
    </row>
    <row r="32" spans="1:32" s="14" customFormat="1" ht="22.2" customHeight="1">
      <c r="A32" s="119" t="s">
        <v>90</v>
      </c>
      <c r="B32" s="120">
        <f>Online!B32+'E-mail'!B32</f>
        <v>0</v>
      </c>
      <c r="C32" s="120">
        <f>Online!C32+'E-mail'!C32</f>
        <v>0</v>
      </c>
      <c r="D32" s="120">
        <f>Online!D32+'E-mail'!D32</f>
        <v>0</v>
      </c>
      <c r="E32" s="120">
        <f>Online!E32+'E-mail'!E32</f>
        <v>0</v>
      </c>
      <c r="F32" s="120">
        <f>Online!F32+'E-mail'!F32</f>
        <v>0</v>
      </c>
      <c r="G32" s="120">
        <f>Online!G32+'E-mail'!G32</f>
        <v>0</v>
      </c>
      <c r="H32" s="120">
        <f t="shared" si="0"/>
        <v>0</v>
      </c>
      <c r="I32" s="120">
        <f>Online!I32+'E-mail'!I32</f>
        <v>0</v>
      </c>
      <c r="J32" s="120">
        <f>Online!J32+'E-mail'!J32</f>
        <v>0</v>
      </c>
      <c r="K32" s="120">
        <f t="shared" si="1"/>
        <v>0</v>
      </c>
      <c r="L32" s="120">
        <f t="shared" si="2"/>
        <v>0</v>
      </c>
      <c r="M32" s="120">
        <f>Online!M32+'E-mail'!M32</f>
        <v>0</v>
      </c>
      <c r="N32" s="120">
        <f>Online!N32+'E-mail'!N32</f>
        <v>0</v>
      </c>
      <c r="O32" s="120">
        <f t="shared" si="3"/>
        <v>0</v>
      </c>
      <c r="P32" s="120">
        <f t="shared" si="4"/>
        <v>0</v>
      </c>
      <c r="Q32" s="121">
        <f t="shared" si="5"/>
        <v>0</v>
      </c>
      <c r="R32" s="120">
        <f>Online!R32+'E-mail'!R32</f>
        <v>0</v>
      </c>
      <c r="S32" s="212">
        <f>Online!S32+'E-mail'!S32</f>
        <v>0</v>
      </c>
      <c r="T32" s="121">
        <f t="shared" si="6"/>
        <v>0</v>
      </c>
      <c r="U32" s="120">
        <f>Online!U32+'E-mail'!U32+Other!U32+Reused!U32</f>
        <v>0</v>
      </c>
      <c r="V32" s="121">
        <f t="shared" si="7"/>
        <v>0</v>
      </c>
      <c r="W32" s="120">
        <f>Online!W32+'E-mail'!W32+Other!W32+Reused!W32</f>
        <v>0</v>
      </c>
      <c r="X32" s="212">
        <f>Online!X32+'E-mail'!X32+Other!X32+Reused!X32</f>
        <v>0</v>
      </c>
      <c r="Y32" s="121">
        <f t="shared" si="8"/>
        <v>0</v>
      </c>
      <c r="Z32" s="120">
        <f>Online!Z32+'E-mail'!Z32</f>
        <v>0</v>
      </c>
      <c r="AA32" s="212">
        <f>Online!AA32+'E-mail'!AA32</f>
        <v>0</v>
      </c>
      <c r="AB32" s="120">
        <f>Online!AB32+'E-mail'!AB32</f>
        <v>0</v>
      </c>
      <c r="AC32" s="212">
        <f>Online!AC32+'E-mail'!AC32</f>
        <v>0</v>
      </c>
      <c r="AD32" s="204">
        <f>Online!AD32+'E-mail'!AD32</f>
        <v>0</v>
      </c>
    </row>
    <row r="33" spans="1:45" s="15" customFormat="1" ht="22.2" customHeight="1">
      <c r="A33" s="119" t="s">
        <v>91</v>
      </c>
      <c r="B33" s="120">
        <f>Online!B33+'E-mail'!B33</f>
        <v>0</v>
      </c>
      <c r="C33" s="120">
        <f>Online!C33+'E-mail'!C33</f>
        <v>0</v>
      </c>
      <c r="D33" s="120">
        <f>Online!D33+'E-mail'!D33</f>
        <v>0</v>
      </c>
      <c r="E33" s="120">
        <f>Online!E33+'E-mail'!E33</f>
        <v>0</v>
      </c>
      <c r="F33" s="120">
        <f>Online!F33+'E-mail'!F33</f>
        <v>0</v>
      </c>
      <c r="G33" s="120">
        <f>Online!G33+'E-mail'!G33</f>
        <v>0</v>
      </c>
      <c r="H33" s="120">
        <f t="shared" si="0"/>
        <v>0</v>
      </c>
      <c r="I33" s="120">
        <f>Online!I33+'E-mail'!I33</f>
        <v>0</v>
      </c>
      <c r="J33" s="120">
        <f>Online!J33+'E-mail'!J33</f>
        <v>0</v>
      </c>
      <c r="K33" s="120">
        <f t="shared" si="1"/>
        <v>0</v>
      </c>
      <c r="L33" s="120">
        <f t="shared" si="2"/>
        <v>0</v>
      </c>
      <c r="M33" s="120">
        <f>Online!M33+'E-mail'!M33</f>
        <v>0</v>
      </c>
      <c r="N33" s="120">
        <f>Online!N33+'E-mail'!N33</f>
        <v>0</v>
      </c>
      <c r="O33" s="120">
        <f t="shared" si="3"/>
        <v>0</v>
      </c>
      <c r="P33" s="120">
        <f t="shared" si="4"/>
        <v>0</v>
      </c>
      <c r="Q33" s="121">
        <f t="shared" si="5"/>
        <v>0</v>
      </c>
      <c r="R33" s="120">
        <f>Online!R33+'E-mail'!R33</f>
        <v>0</v>
      </c>
      <c r="S33" s="212">
        <f>Online!S33+'E-mail'!S33</f>
        <v>0</v>
      </c>
      <c r="T33" s="121">
        <f t="shared" si="6"/>
        <v>0</v>
      </c>
      <c r="U33" s="120">
        <f>Online!U33+'E-mail'!U33+Other!U33+Reused!U33</f>
        <v>0</v>
      </c>
      <c r="V33" s="121">
        <f t="shared" si="7"/>
        <v>0</v>
      </c>
      <c r="W33" s="120">
        <f>Online!W33+'E-mail'!W33+Other!W33+Reused!W33</f>
        <v>0</v>
      </c>
      <c r="X33" s="212">
        <f>Online!X33+'E-mail'!X33+Other!X33+Reused!X33</f>
        <v>0</v>
      </c>
      <c r="Y33" s="121">
        <f t="shared" si="8"/>
        <v>0</v>
      </c>
      <c r="Z33" s="120">
        <f>Online!Z33+'E-mail'!Z33</f>
        <v>0</v>
      </c>
      <c r="AA33" s="212">
        <f>Online!AA33+'E-mail'!AA33</f>
        <v>0</v>
      </c>
      <c r="AB33" s="120">
        <f>Online!AB33+'E-mail'!AB33</f>
        <v>0</v>
      </c>
      <c r="AC33" s="212">
        <f>Online!AC33+'E-mail'!AC33</f>
        <v>0</v>
      </c>
      <c r="AD33" s="204">
        <f>Online!AD33+'E-mail'!AD33</f>
        <v>0</v>
      </c>
      <c r="AE33" s="2"/>
    </row>
    <row r="34" spans="1:45" s="15" customFormat="1" ht="22.2" customHeight="1">
      <c r="A34" s="119" t="s">
        <v>92</v>
      </c>
      <c r="B34" s="120">
        <f>Online!B34+'E-mail'!B34</f>
        <v>0</v>
      </c>
      <c r="C34" s="120">
        <f>Online!C34+'E-mail'!C34</f>
        <v>0</v>
      </c>
      <c r="D34" s="120">
        <f>Online!D34+'E-mail'!D34</f>
        <v>0</v>
      </c>
      <c r="E34" s="120">
        <f>Online!E34+'E-mail'!E34</f>
        <v>0</v>
      </c>
      <c r="F34" s="120">
        <f>Online!F34+'E-mail'!F34</f>
        <v>0</v>
      </c>
      <c r="G34" s="120">
        <f>Online!G34+'E-mail'!G34</f>
        <v>0</v>
      </c>
      <c r="H34" s="120">
        <f t="shared" si="0"/>
        <v>0</v>
      </c>
      <c r="I34" s="120">
        <f>Online!I34+'E-mail'!I34</f>
        <v>0</v>
      </c>
      <c r="J34" s="120">
        <f>Online!J34+'E-mail'!J34</f>
        <v>0</v>
      </c>
      <c r="K34" s="120">
        <f t="shared" si="1"/>
        <v>0</v>
      </c>
      <c r="L34" s="120">
        <f t="shared" si="2"/>
        <v>0</v>
      </c>
      <c r="M34" s="120">
        <f>Online!M34+'E-mail'!M34</f>
        <v>0</v>
      </c>
      <c r="N34" s="120">
        <f>Online!N34+'E-mail'!N34</f>
        <v>0</v>
      </c>
      <c r="O34" s="120">
        <f t="shared" si="3"/>
        <v>0</v>
      </c>
      <c r="P34" s="120">
        <f t="shared" si="4"/>
        <v>0</v>
      </c>
      <c r="Q34" s="121">
        <f t="shared" si="5"/>
        <v>0</v>
      </c>
      <c r="R34" s="120">
        <f>Online!R34+'E-mail'!R34</f>
        <v>0</v>
      </c>
      <c r="S34" s="212">
        <f>Online!S34+'E-mail'!S34</f>
        <v>0</v>
      </c>
      <c r="T34" s="121">
        <f t="shared" si="6"/>
        <v>0</v>
      </c>
      <c r="U34" s="120">
        <f>Online!U34+'E-mail'!U34+Other!U34+Reused!U34</f>
        <v>0</v>
      </c>
      <c r="V34" s="121">
        <f t="shared" si="7"/>
        <v>0</v>
      </c>
      <c r="W34" s="120">
        <f>Online!W34+'E-mail'!W34+Other!W34+Reused!W34</f>
        <v>0</v>
      </c>
      <c r="X34" s="212">
        <f>Online!X34+'E-mail'!X34+Other!X34+Reused!X34</f>
        <v>0</v>
      </c>
      <c r="Y34" s="121">
        <f t="shared" si="8"/>
        <v>0</v>
      </c>
      <c r="Z34" s="120">
        <f>Online!Z34+'E-mail'!Z34</f>
        <v>0</v>
      </c>
      <c r="AA34" s="212">
        <f>Online!AA34+'E-mail'!AA34</f>
        <v>0</v>
      </c>
      <c r="AB34" s="120">
        <f>Online!AB34+'E-mail'!AB34</f>
        <v>0</v>
      </c>
      <c r="AC34" s="212">
        <f>Online!AC34+'E-mail'!AC34</f>
        <v>0</v>
      </c>
      <c r="AD34" s="204">
        <f>Online!AD34+'E-mail'!AD34</f>
        <v>0</v>
      </c>
      <c r="AE34" s="2"/>
    </row>
    <row r="35" spans="1:45" s="15" customFormat="1" ht="22.2" customHeight="1">
      <c r="A35" s="179" t="s">
        <v>118</v>
      </c>
      <c r="B35" s="146">
        <f>Online!B35+'E-mail'!B35</f>
        <v>0</v>
      </c>
      <c r="C35" s="146">
        <f>Online!C35+'E-mail'!C35</f>
        <v>0</v>
      </c>
      <c r="D35" s="146">
        <f>Online!D35+'E-mail'!D35</f>
        <v>0</v>
      </c>
      <c r="E35" s="146">
        <f>Online!E35+'E-mail'!E35</f>
        <v>0</v>
      </c>
      <c r="F35" s="146">
        <f>Online!F35+'E-mail'!F35</f>
        <v>0</v>
      </c>
      <c r="G35" s="146">
        <f>Online!G35+'E-mail'!G35</f>
        <v>0</v>
      </c>
      <c r="H35" s="146">
        <f t="shared" si="0"/>
        <v>0</v>
      </c>
      <c r="I35" s="146">
        <f>Online!I35+'E-mail'!I35</f>
        <v>0</v>
      </c>
      <c r="J35" s="146">
        <f>Online!J35+'E-mail'!J35</f>
        <v>0</v>
      </c>
      <c r="K35" s="146">
        <f t="shared" si="1"/>
        <v>0</v>
      </c>
      <c r="L35" s="146">
        <f t="shared" si="2"/>
        <v>0</v>
      </c>
      <c r="M35" s="146">
        <f>Online!M35+'E-mail'!M35</f>
        <v>0</v>
      </c>
      <c r="N35" s="146">
        <f>Online!N35+'E-mail'!N35</f>
        <v>0</v>
      </c>
      <c r="O35" s="146">
        <f t="shared" si="3"/>
        <v>0</v>
      </c>
      <c r="P35" s="146">
        <f t="shared" si="4"/>
        <v>0</v>
      </c>
      <c r="Q35" s="180">
        <f t="shared" si="5"/>
        <v>0</v>
      </c>
      <c r="R35" s="146">
        <f>Online!R35+'E-mail'!R35</f>
        <v>0</v>
      </c>
      <c r="S35" s="222">
        <f>Online!S35+'E-mail'!S35</f>
        <v>0</v>
      </c>
      <c r="T35" s="180">
        <f t="shared" si="6"/>
        <v>0</v>
      </c>
      <c r="U35" s="146">
        <f>Online!U35+'E-mail'!U35+Other!U35+Reused!U35</f>
        <v>0</v>
      </c>
      <c r="V35" s="180">
        <f t="shared" si="7"/>
        <v>0</v>
      </c>
      <c r="W35" s="146">
        <f>Online!W35+'E-mail'!W35+Other!W35+Reused!W35</f>
        <v>0</v>
      </c>
      <c r="X35" s="222">
        <f>Online!X35+'E-mail'!X35+Other!X35+Reused!X35</f>
        <v>0</v>
      </c>
      <c r="Y35" s="180">
        <f t="shared" si="8"/>
        <v>0</v>
      </c>
      <c r="Z35" s="146">
        <f>Online!Z35+'E-mail'!Z35</f>
        <v>0</v>
      </c>
      <c r="AA35" s="222">
        <f>Online!AA35+'E-mail'!AA35</f>
        <v>0</v>
      </c>
      <c r="AB35" s="146">
        <f>Online!AB35+'E-mail'!AB35</f>
        <v>0</v>
      </c>
      <c r="AC35" s="222">
        <f>Online!AC35+'E-mail'!AC35</f>
        <v>0</v>
      </c>
      <c r="AD35" s="204">
        <f>Online!AD35+'E-mail'!AD35</f>
        <v>0</v>
      </c>
      <c r="AE35" s="2"/>
    </row>
    <row r="36" spans="1:45" s="15" customFormat="1" ht="21.75" customHeight="1">
      <c r="A36" s="129" t="s">
        <v>93</v>
      </c>
      <c r="B36" s="130">
        <f>Online!B36+'E-mail'!B36</f>
        <v>0</v>
      </c>
      <c r="C36" s="130">
        <f>Online!C36+'E-mail'!C36</f>
        <v>0</v>
      </c>
      <c r="D36" s="130">
        <f>Online!D36+'E-mail'!D36</f>
        <v>0</v>
      </c>
      <c r="E36" s="130">
        <f>Online!E36+'E-mail'!E36</f>
        <v>0</v>
      </c>
      <c r="F36" s="130">
        <f>Online!F36+'E-mail'!F36</f>
        <v>0</v>
      </c>
      <c r="G36" s="130">
        <f>Online!G36+'E-mail'!G36</f>
        <v>0</v>
      </c>
      <c r="H36" s="130">
        <f t="shared" si="0"/>
        <v>0</v>
      </c>
      <c r="I36" s="130">
        <f>Online!I36+'E-mail'!I36</f>
        <v>0</v>
      </c>
      <c r="J36" s="130">
        <f>Online!J36+'E-mail'!J36</f>
        <v>0</v>
      </c>
      <c r="K36" s="130">
        <f t="shared" si="1"/>
        <v>0</v>
      </c>
      <c r="L36" s="130">
        <f t="shared" si="2"/>
        <v>0</v>
      </c>
      <c r="M36" s="130">
        <f>Online!M36+'E-mail'!M36</f>
        <v>0</v>
      </c>
      <c r="N36" s="130">
        <f>Online!N36+'E-mail'!N36</f>
        <v>0</v>
      </c>
      <c r="O36" s="130">
        <f t="shared" si="3"/>
        <v>0</v>
      </c>
      <c r="P36" s="130">
        <f t="shared" si="4"/>
        <v>0</v>
      </c>
      <c r="Q36" s="131">
        <f t="shared" si="5"/>
        <v>0</v>
      </c>
      <c r="R36" s="130">
        <f>Online!R36+'E-mail'!R36</f>
        <v>0</v>
      </c>
      <c r="S36" s="218">
        <f>Online!S36+'E-mail'!S36</f>
        <v>0</v>
      </c>
      <c r="T36" s="131">
        <f t="shared" si="6"/>
        <v>0</v>
      </c>
      <c r="U36" s="130">
        <f>Online!U36+'E-mail'!U36+Other!U36+Reused!U36</f>
        <v>0</v>
      </c>
      <c r="V36" s="131">
        <f t="shared" si="7"/>
        <v>0</v>
      </c>
      <c r="W36" s="130">
        <f>Online!W36+'E-mail'!W36+Other!W36+Reused!W36</f>
        <v>0</v>
      </c>
      <c r="X36" s="218">
        <f>Online!X36+'E-mail'!X36+Other!X36+Reused!X36</f>
        <v>0</v>
      </c>
      <c r="Y36" s="131">
        <f t="shared" si="8"/>
        <v>0</v>
      </c>
      <c r="Z36" s="130">
        <f>Online!Z36+'E-mail'!Z36</f>
        <v>0</v>
      </c>
      <c r="AA36" s="218">
        <f>Online!AA36+'E-mail'!AA36</f>
        <v>0</v>
      </c>
      <c r="AB36" s="130">
        <f>Online!AB36+'E-mail'!AB36</f>
        <v>0</v>
      </c>
      <c r="AC36" s="218">
        <f>Online!AC36+'E-mail'!AC36</f>
        <v>0</v>
      </c>
      <c r="AD36" s="167">
        <f>Online!AD36+'E-mail'!AD36</f>
        <v>0</v>
      </c>
      <c r="AE36" s="2"/>
    </row>
    <row r="37" spans="1:45" s="15" customFormat="1" ht="22.2" customHeight="1">
      <c r="A37" s="112" t="s">
        <v>94</v>
      </c>
      <c r="B37" s="122">
        <f>Online!B37+'E-mail'!B37</f>
        <v>0</v>
      </c>
      <c r="C37" s="122">
        <f>Online!C37+'E-mail'!C37</f>
        <v>0</v>
      </c>
      <c r="D37" s="122">
        <f>Online!D37+'E-mail'!D37</f>
        <v>0</v>
      </c>
      <c r="E37" s="122">
        <f>Online!E37+'E-mail'!E37</f>
        <v>0</v>
      </c>
      <c r="F37" s="122">
        <f>Online!F37+'E-mail'!F37</f>
        <v>0</v>
      </c>
      <c r="G37" s="122">
        <f>Online!G37+'E-mail'!G37</f>
        <v>0</v>
      </c>
      <c r="H37" s="122">
        <f t="shared" si="0"/>
        <v>0</v>
      </c>
      <c r="I37" s="122">
        <f>Online!I37+'E-mail'!I37</f>
        <v>0</v>
      </c>
      <c r="J37" s="122">
        <f>Online!J37+'E-mail'!J37</f>
        <v>0</v>
      </c>
      <c r="K37" s="122">
        <f t="shared" si="1"/>
        <v>0</v>
      </c>
      <c r="L37" s="122">
        <f t="shared" si="2"/>
        <v>0</v>
      </c>
      <c r="M37" s="122">
        <f>Online!M37+'E-mail'!M37</f>
        <v>0</v>
      </c>
      <c r="N37" s="122">
        <f>Online!N37+'E-mail'!N37</f>
        <v>0</v>
      </c>
      <c r="O37" s="122">
        <f t="shared" si="3"/>
        <v>0</v>
      </c>
      <c r="P37" s="122">
        <f t="shared" si="4"/>
        <v>0</v>
      </c>
      <c r="Q37" s="123">
        <f t="shared" si="5"/>
        <v>0</v>
      </c>
      <c r="R37" s="122">
        <f>Online!R37+'E-mail'!R37</f>
        <v>0</v>
      </c>
      <c r="S37" s="219">
        <f>Online!S37+'E-mail'!S37</f>
        <v>0</v>
      </c>
      <c r="T37" s="123">
        <f t="shared" si="6"/>
        <v>0</v>
      </c>
      <c r="U37" s="122">
        <f>Online!U37+'E-mail'!U37+Other!U37+Reused!U37</f>
        <v>0</v>
      </c>
      <c r="V37" s="123">
        <f t="shared" si="7"/>
        <v>0</v>
      </c>
      <c r="W37" s="122">
        <f>Online!W37+'E-mail'!W37+Other!W37+Reused!W37</f>
        <v>0</v>
      </c>
      <c r="X37" s="219">
        <f>Online!X37+'E-mail'!X37+Other!X37+Reused!X37</f>
        <v>0</v>
      </c>
      <c r="Y37" s="123">
        <f t="shared" si="8"/>
        <v>0</v>
      </c>
      <c r="Z37" s="122">
        <f>Online!Z37+'E-mail'!Z37</f>
        <v>0</v>
      </c>
      <c r="AA37" s="219">
        <f>Online!AA37+'E-mail'!AA37</f>
        <v>0</v>
      </c>
      <c r="AB37" s="122">
        <f>Online!AB37+'E-mail'!AB37</f>
        <v>0</v>
      </c>
      <c r="AC37" s="219">
        <f>Online!AC37+'E-mail'!AC37</f>
        <v>0</v>
      </c>
      <c r="AD37" s="168">
        <f>Online!AD37+'E-mail'!AD37</f>
        <v>0</v>
      </c>
      <c r="AE37" s="2"/>
    </row>
    <row r="38" spans="1:45" s="15" customFormat="1" ht="22.2" customHeight="1">
      <c r="A38" s="112" t="s">
        <v>95</v>
      </c>
      <c r="B38" s="122">
        <f>Online!B38+'E-mail'!B38</f>
        <v>0</v>
      </c>
      <c r="C38" s="122">
        <f>Online!C38+'E-mail'!C38</f>
        <v>0</v>
      </c>
      <c r="D38" s="122">
        <f>Online!D38+'E-mail'!D38</f>
        <v>0</v>
      </c>
      <c r="E38" s="122">
        <f>Online!E38+'E-mail'!E38</f>
        <v>0</v>
      </c>
      <c r="F38" s="122">
        <f>Online!F38+'E-mail'!F38</f>
        <v>0</v>
      </c>
      <c r="G38" s="122">
        <f>Online!G38+'E-mail'!G38</f>
        <v>0</v>
      </c>
      <c r="H38" s="122">
        <f t="shared" si="0"/>
        <v>0</v>
      </c>
      <c r="I38" s="122">
        <f>Online!I38+'E-mail'!I38</f>
        <v>0</v>
      </c>
      <c r="J38" s="122">
        <f>Online!J38+'E-mail'!J38</f>
        <v>0</v>
      </c>
      <c r="K38" s="122">
        <f t="shared" si="1"/>
        <v>0</v>
      </c>
      <c r="L38" s="122">
        <f t="shared" si="2"/>
        <v>0</v>
      </c>
      <c r="M38" s="122">
        <f>Online!M38+'E-mail'!M38</f>
        <v>0</v>
      </c>
      <c r="N38" s="122">
        <f>Online!N38+'E-mail'!N38</f>
        <v>0</v>
      </c>
      <c r="O38" s="122">
        <f t="shared" si="3"/>
        <v>0</v>
      </c>
      <c r="P38" s="122">
        <f t="shared" si="4"/>
        <v>0</v>
      </c>
      <c r="Q38" s="123">
        <f t="shared" si="5"/>
        <v>0</v>
      </c>
      <c r="R38" s="122">
        <f>Online!R38+'E-mail'!R38</f>
        <v>0</v>
      </c>
      <c r="S38" s="219">
        <f>Online!S38+'E-mail'!S38</f>
        <v>0</v>
      </c>
      <c r="T38" s="123">
        <f t="shared" si="6"/>
        <v>0</v>
      </c>
      <c r="U38" s="122">
        <f>Online!U38+'E-mail'!U38+Other!U38+Reused!U38</f>
        <v>0</v>
      </c>
      <c r="V38" s="123">
        <f t="shared" si="7"/>
        <v>0</v>
      </c>
      <c r="W38" s="122">
        <f>Online!W38+'E-mail'!W38+Other!W38+Reused!W38</f>
        <v>0</v>
      </c>
      <c r="X38" s="219">
        <f>Online!X38+'E-mail'!X38+Other!X38+Reused!X38</f>
        <v>0</v>
      </c>
      <c r="Y38" s="123">
        <f t="shared" si="8"/>
        <v>0</v>
      </c>
      <c r="Z38" s="122">
        <f>Online!Z38+'E-mail'!Z38</f>
        <v>0</v>
      </c>
      <c r="AA38" s="219">
        <f>Online!AA38+'E-mail'!AA38</f>
        <v>0</v>
      </c>
      <c r="AB38" s="122">
        <f>Online!AB38+'E-mail'!AB38</f>
        <v>0</v>
      </c>
      <c r="AC38" s="219">
        <f>Online!AC38+'E-mail'!AC38</f>
        <v>0</v>
      </c>
      <c r="AD38" s="168">
        <f>Online!AD38+'E-mail'!AD38</f>
        <v>0</v>
      </c>
      <c r="AE38" s="2"/>
    </row>
    <row r="39" spans="1:45" ht="21.75" customHeight="1">
      <c r="A39" s="40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1"/>
      <c r="R39" s="1" t="s">
        <v>96</v>
      </c>
      <c r="S39" s="51"/>
      <c r="T39" s="1"/>
      <c r="U39" s="1"/>
      <c r="V39" s="1"/>
      <c r="W39" s="1"/>
      <c r="X39" s="1"/>
      <c r="Y39" s="1"/>
      <c r="Z39" s="1"/>
      <c r="AA39" s="1"/>
      <c r="AB39" s="2"/>
      <c r="AC39" s="2"/>
      <c r="AD39" s="2"/>
      <c r="AE39" s="2"/>
    </row>
    <row r="40" spans="1:45" ht="26.25" customHeight="1">
      <c r="A40" s="54" t="s">
        <v>97</v>
      </c>
      <c r="B40" s="55"/>
      <c r="C40" s="1"/>
      <c r="D40" s="77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51"/>
      <c r="T40" s="1"/>
      <c r="U40" s="77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4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42"/>
      <c r="Y41" s="42"/>
      <c r="Z41" s="42"/>
      <c r="AA41" s="42"/>
      <c r="AB41" s="1"/>
      <c r="AC41" s="1"/>
      <c r="AD41" s="1"/>
      <c r="AE41" s="1"/>
    </row>
    <row r="42" spans="1:45" s="86" customFormat="1" ht="59.25" customHeight="1">
      <c r="A42" s="87" t="s">
        <v>29</v>
      </c>
      <c r="B42" s="88" t="s">
        <v>104</v>
      </c>
      <c r="C42" s="140" t="s">
        <v>98</v>
      </c>
      <c r="D42" s="88" t="s">
        <v>105</v>
      </c>
      <c r="E42" s="89" t="s">
        <v>98</v>
      </c>
      <c r="F42" s="144" t="s">
        <v>106</v>
      </c>
      <c r="G42" s="140" t="s">
        <v>98</v>
      </c>
      <c r="H42" s="88" t="s">
        <v>107</v>
      </c>
      <c r="I42" s="89" t="s">
        <v>98</v>
      </c>
      <c r="J42" s="144" t="s">
        <v>108</v>
      </c>
      <c r="K42" s="140" t="s">
        <v>98</v>
      </c>
      <c r="L42" s="88" t="s">
        <v>109</v>
      </c>
      <c r="M42" s="89" t="s">
        <v>98</v>
      </c>
      <c r="N42" s="144" t="s">
        <v>110</v>
      </c>
      <c r="O42" s="140" t="s">
        <v>98</v>
      </c>
      <c r="P42" s="88" t="s">
        <v>111</v>
      </c>
      <c r="Q42" s="89" t="s">
        <v>98</v>
      </c>
      <c r="R42" s="144" t="s">
        <v>112</v>
      </c>
      <c r="S42" s="140" t="s">
        <v>98</v>
      </c>
      <c r="T42" s="88" t="s">
        <v>113</v>
      </c>
      <c r="U42" s="89" t="s">
        <v>98</v>
      </c>
      <c r="V42" s="144" t="s">
        <v>114</v>
      </c>
      <c r="W42" s="140" t="s">
        <v>98</v>
      </c>
      <c r="X42" s="88" t="s">
        <v>115</v>
      </c>
      <c r="Y42" s="89" t="s">
        <v>98</v>
      </c>
      <c r="Z42" s="88" t="s">
        <v>102</v>
      </c>
      <c r="AA42" s="140" t="s">
        <v>98</v>
      </c>
      <c r="AB42" s="88" t="s">
        <v>99</v>
      </c>
      <c r="AC42" s="145" t="s">
        <v>98</v>
      </c>
      <c r="AD42" s="1"/>
      <c r="AE42" s="1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</row>
    <row r="43" spans="1:45" s="104" customFormat="1" ht="21.75" customHeight="1">
      <c r="A43" s="100" t="s">
        <v>81</v>
      </c>
      <c r="B43" s="137">
        <f>Online!B43+'E-mail'!B43</f>
        <v>0</v>
      </c>
      <c r="C43" s="141">
        <f t="shared" ref="C43:C58" si="9">IF(AB43=0,0,B43/AB43)</f>
        <v>0</v>
      </c>
      <c r="D43" s="137">
        <f>Online!D43+'E-mail'!D43</f>
        <v>0</v>
      </c>
      <c r="E43" s="135">
        <f t="shared" ref="E43:E58" si="10">IF(AB43=0,0,D43/AB43)</f>
        <v>0</v>
      </c>
      <c r="F43" s="137">
        <f>Online!F43+'E-mail'!F43</f>
        <v>0</v>
      </c>
      <c r="G43" s="141">
        <f t="shared" ref="G43:G58" si="11">IF(AB43=0,0,F43/AB43)</f>
        <v>0</v>
      </c>
      <c r="H43" s="137">
        <f>Online!H43+'E-mail'!H43</f>
        <v>0</v>
      </c>
      <c r="I43" s="135">
        <f t="shared" ref="I43:I58" si="12">IF(AB43=0,0,H43/AB43)</f>
        <v>0</v>
      </c>
      <c r="J43" s="137">
        <f>Online!J43+'E-mail'!J43</f>
        <v>0</v>
      </c>
      <c r="K43" s="141">
        <f t="shared" ref="K43:K58" si="13">IF(AB43=0,0,J43/AB43)</f>
        <v>0</v>
      </c>
      <c r="L43" s="137">
        <f>Online!L43+'E-mail'!L43</f>
        <v>0</v>
      </c>
      <c r="M43" s="135">
        <f t="shared" ref="M43:M58" si="14">IF(AB43=0,0,L43/AB43)</f>
        <v>0</v>
      </c>
      <c r="N43" s="137">
        <f>Online!N43+'E-mail'!N43</f>
        <v>0</v>
      </c>
      <c r="O43" s="141">
        <f t="shared" ref="O43:O58" si="15">IF(AB43=0,0,N43/AB43)</f>
        <v>0</v>
      </c>
      <c r="P43" s="137">
        <f>Online!P43+'E-mail'!P43</f>
        <v>0</v>
      </c>
      <c r="Q43" s="135">
        <f t="shared" ref="Q43:Q58" si="16">IF(AB43=0,0,P43/AB43)</f>
        <v>0</v>
      </c>
      <c r="R43" s="137">
        <f>Online!R43+'E-mail'!R43</f>
        <v>0</v>
      </c>
      <c r="S43" s="141">
        <f t="shared" ref="S43:S58" si="17">IF(AB43=0,0,R43/AB43)</f>
        <v>0</v>
      </c>
      <c r="T43" s="137">
        <f>Online!T43+'E-mail'!T43</f>
        <v>0</v>
      </c>
      <c r="U43" s="135">
        <f t="shared" ref="U43:U58" si="18">IF(AB43=0,0,T43/AB43)</f>
        <v>0</v>
      </c>
      <c r="V43" s="137">
        <f>Online!V43+'E-mail'!V43</f>
        <v>0</v>
      </c>
      <c r="W43" s="141">
        <f t="shared" ref="W43:W58" si="19">IF(AB43=0,0,V43/AB43)</f>
        <v>0</v>
      </c>
      <c r="X43" s="137">
        <f>Online!X43+'E-mail'!X43</f>
        <v>0</v>
      </c>
      <c r="Y43" s="135">
        <f t="shared" ref="Y43:Y58" si="20">IF(AB43=0,0,X43/AB43)</f>
        <v>0</v>
      </c>
      <c r="Z43" s="137">
        <f>Online!Z43+'E-mail'!Z43</f>
        <v>0</v>
      </c>
      <c r="AA43" s="141">
        <f t="shared" ref="AA43:AA58" si="21">IF(AB43=0,0,Z43/AB43)</f>
        <v>0</v>
      </c>
      <c r="AB43" s="137">
        <f>Online!AB43+'E-mail'!AB43</f>
        <v>0</v>
      </c>
      <c r="AC43" s="103">
        <f t="shared" ref="AC43:AC58" si="22">IF(AB43=0,0,AB43/AB43)</f>
        <v>0</v>
      </c>
      <c r="AD43" s="2"/>
      <c r="AE43" s="2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</row>
    <row r="44" spans="1:45" s="104" customFormat="1" ht="21.75" customHeight="1">
      <c r="A44" s="105" t="s">
        <v>82</v>
      </c>
      <c r="B44" s="138">
        <f>Online!B44+'E-mail'!B44</f>
        <v>0</v>
      </c>
      <c r="C44" s="142">
        <f t="shared" si="9"/>
        <v>0</v>
      </c>
      <c r="D44" s="138">
        <f>Online!D44+'E-mail'!D44</f>
        <v>0</v>
      </c>
      <c r="E44" s="106">
        <f t="shared" si="10"/>
        <v>0</v>
      </c>
      <c r="F44" s="138">
        <f>Online!F44+'E-mail'!F44</f>
        <v>0</v>
      </c>
      <c r="G44" s="142">
        <f t="shared" si="11"/>
        <v>0</v>
      </c>
      <c r="H44" s="138">
        <f>Online!H44+'E-mail'!H44</f>
        <v>0</v>
      </c>
      <c r="I44" s="106">
        <f t="shared" si="12"/>
        <v>0</v>
      </c>
      <c r="J44" s="138">
        <f>Online!J44+'E-mail'!J44</f>
        <v>0</v>
      </c>
      <c r="K44" s="142">
        <f t="shared" si="13"/>
        <v>0</v>
      </c>
      <c r="L44" s="138">
        <f>Online!L44+'E-mail'!L44</f>
        <v>0</v>
      </c>
      <c r="M44" s="106">
        <f t="shared" si="14"/>
        <v>0</v>
      </c>
      <c r="N44" s="138">
        <f>Online!N44+'E-mail'!N44</f>
        <v>0</v>
      </c>
      <c r="O44" s="142">
        <f t="shared" si="15"/>
        <v>0</v>
      </c>
      <c r="P44" s="138">
        <f>Online!P44+'E-mail'!P44</f>
        <v>0</v>
      </c>
      <c r="Q44" s="106">
        <f t="shared" si="16"/>
        <v>0</v>
      </c>
      <c r="R44" s="138">
        <f>Online!R44+'E-mail'!R44</f>
        <v>0</v>
      </c>
      <c r="S44" s="142">
        <f t="shared" si="17"/>
        <v>0</v>
      </c>
      <c r="T44" s="138">
        <f>Online!T44+'E-mail'!T44</f>
        <v>0</v>
      </c>
      <c r="U44" s="106">
        <f t="shared" si="18"/>
        <v>0</v>
      </c>
      <c r="V44" s="138">
        <f>Online!V44+'E-mail'!V44</f>
        <v>0</v>
      </c>
      <c r="W44" s="142">
        <f t="shared" si="19"/>
        <v>0</v>
      </c>
      <c r="X44" s="138">
        <f>Online!X44+'E-mail'!X44</f>
        <v>0</v>
      </c>
      <c r="Y44" s="106">
        <f t="shared" si="20"/>
        <v>0</v>
      </c>
      <c r="Z44" s="213">
        <f>Online!Z44+'E-mail'!Z44</f>
        <v>0</v>
      </c>
      <c r="AA44" s="142">
        <f t="shared" si="21"/>
        <v>0</v>
      </c>
      <c r="AB44" s="213">
        <f>Online!AB44+'E-mail'!AB44</f>
        <v>0</v>
      </c>
      <c r="AC44" s="107">
        <f t="shared" si="22"/>
        <v>0</v>
      </c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</row>
    <row r="45" spans="1:45" s="104" customFormat="1" ht="21.75" customHeight="1">
      <c r="A45" s="105" t="s">
        <v>83</v>
      </c>
      <c r="B45" s="138">
        <f>Online!B45+'E-mail'!B45</f>
        <v>0</v>
      </c>
      <c r="C45" s="142">
        <f t="shared" si="9"/>
        <v>0</v>
      </c>
      <c r="D45" s="138">
        <f>Online!D45+'E-mail'!D45</f>
        <v>0</v>
      </c>
      <c r="E45" s="106">
        <f t="shared" si="10"/>
        <v>0</v>
      </c>
      <c r="F45" s="138">
        <f>Online!F45+'E-mail'!F45</f>
        <v>0</v>
      </c>
      <c r="G45" s="142">
        <f t="shared" si="11"/>
        <v>0</v>
      </c>
      <c r="H45" s="138">
        <f>Online!H45+'E-mail'!H45</f>
        <v>0</v>
      </c>
      <c r="I45" s="106">
        <f t="shared" si="12"/>
        <v>0</v>
      </c>
      <c r="J45" s="138">
        <f>Online!J45+'E-mail'!J45</f>
        <v>0</v>
      </c>
      <c r="K45" s="142">
        <f t="shared" si="13"/>
        <v>0</v>
      </c>
      <c r="L45" s="138">
        <f>Online!L45+'E-mail'!L45</f>
        <v>0</v>
      </c>
      <c r="M45" s="106">
        <f t="shared" si="14"/>
        <v>0</v>
      </c>
      <c r="N45" s="138">
        <f>Online!N45+'E-mail'!N45</f>
        <v>0</v>
      </c>
      <c r="O45" s="142">
        <f t="shared" si="15"/>
        <v>0</v>
      </c>
      <c r="P45" s="138">
        <f>Online!P45+'E-mail'!P45</f>
        <v>0</v>
      </c>
      <c r="Q45" s="106">
        <f t="shared" si="16"/>
        <v>0</v>
      </c>
      <c r="R45" s="138">
        <f>Online!R45+'E-mail'!R45</f>
        <v>0</v>
      </c>
      <c r="S45" s="142">
        <f t="shared" si="17"/>
        <v>0</v>
      </c>
      <c r="T45" s="138">
        <f>Online!T45+'E-mail'!T45</f>
        <v>0</v>
      </c>
      <c r="U45" s="106">
        <f t="shared" si="18"/>
        <v>0</v>
      </c>
      <c r="V45" s="138">
        <f>Online!V45+'E-mail'!V45</f>
        <v>0</v>
      </c>
      <c r="W45" s="142">
        <f t="shared" si="19"/>
        <v>0</v>
      </c>
      <c r="X45" s="138">
        <f>Online!X45+'E-mail'!X45</f>
        <v>0</v>
      </c>
      <c r="Y45" s="106">
        <f t="shared" si="20"/>
        <v>0</v>
      </c>
      <c r="Z45" s="213">
        <f>Online!Z45+'E-mail'!Z45</f>
        <v>0</v>
      </c>
      <c r="AA45" s="142">
        <f t="shared" si="21"/>
        <v>0</v>
      </c>
      <c r="AB45" s="213">
        <f>Online!AB45+'E-mail'!AB45</f>
        <v>0</v>
      </c>
      <c r="AC45" s="107">
        <f t="shared" si="22"/>
        <v>0</v>
      </c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</row>
    <row r="46" spans="1:45" s="104" customFormat="1" ht="21.75" customHeight="1">
      <c r="A46" s="105" t="s">
        <v>84</v>
      </c>
      <c r="B46" s="138">
        <f>Online!B46+'E-mail'!B46</f>
        <v>0</v>
      </c>
      <c r="C46" s="142">
        <f t="shared" si="9"/>
        <v>0</v>
      </c>
      <c r="D46" s="138">
        <f>Online!D46+'E-mail'!D46</f>
        <v>0</v>
      </c>
      <c r="E46" s="106">
        <f t="shared" si="10"/>
        <v>0</v>
      </c>
      <c r="F46" s="138">
        <f>Online!F46+'E-mail'!F46</f>
        <v>0</v>
      </c>
      <c r="G46" s="142">
        <f t="shared" si="11"/>
        <v>0</v>
      </c>
      <c r="H46" s="138">
        <f>Online!H46+'E-mail'!H46</f>
        <v>0</v>
      </c>
      <c r="I46" s="106">
        <f t="shared" si="12"/>
        <v>0</v>
      </c>
      <c r="J46" s="138">
        <f>Online!J46+'E-mail'!J46</f>
        <v>0</v>
      </c>
      <c r="K46" s="142">
        <f t="shared" si="13"/>
        <v>0</v>
      </c>
      <c r="L46" s="138">
        <f>Online!L46+'E-mail'!L46</f>
        <v>0</v>
      </c>
      <c r="M46" s="106">
        <f t="shared" si="14"/>
        <v>0</v>
      </c>
      <c r="N46" s="138">
        <f>Online!N46+'E-mail'!N46</f>
        <v>0</v>
      </c>
      <c r="O46" s="142">
        <f t="shared" si="15"/>
        <v>0</v>
      </c>
      <c r="P46" s="138">
        <f>Online!P46+'E-mail'!P46</f>
        <v>0</v>
      </c>
      <c r="Q46" s="106">
        <f t="shared" si="16"/>
        <v>0</v>
      </c>
      <c r="R46" s="138">
        <f>Online!R46+'E-mail'!R46</f>
        <v>0</v>
      </c>
      <c r="S46" s="142">
        <f t="shared" si="17"/>
        <v>0</v>
      </c>
      <c r="T46" s="138">
        <f>Online!T46+'E-mail'!T46</f>
        <v>0</v>
      </c>
      <c r="U46" s="106">
        <f t="shared" si="18"/>
        <v>0</v>
      </c>
      <c r="V46" s="138">
        <f>Online!V46+'E-mail'!V46</f>
        <v>0</v>
      </c>
      <c r="W46" s="142">
        <f t="shared" si="19"/>
        <v>0</v>
      </c>
      <c r="X46" s="138">
        <f>Online!X46+'E-mail'!X46</f>
        <v>0</v>
      </c>
      <c r="Y46" s="106">
        <f t="shared" si="20"/>
        <v>0</v>
      </c>
      <c r="Z46" s="213">
        <f>Online!Z46+'E-mail'!Z46</f>
        <v>0</v>
      </c>
      <c r="AA46" s="142">
        <f t="shared" si="21"/>
        <v>0</v>
      </c>
      <c r="AB46" s="213">
        <f>Online!AB46+'E-mail'!AB46</f>
        <v>0</v>
      </c>
      <c r="AC46" s="107">
        <f t="shared" si="22"/>
        <v>0</v>
      </c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</row>
    <row r="47" spans="1:45" s="104" customFormat="1" ht="21.75" customHeight="1">
      <c r="A47" s="105" t="s">
        <v>85</v>
      </c>
      <c r="B47" s="138">
        <f>Online!B47+'E-mail'!B47</f>
        <v>0</v>
      </c>
      <c r="C47" s="142">
        <f t="shared" si="9"/>
        <v>0</v>
      </c>
      <c r="D47" s="138">
        <f>Online!D47+'E-mail'!D47</f>
        <v>0</v>
      </c>
      <c r="E47" s="106">
        <f t="shared" si="10"/>
        <v>0</v>
      </c>
      <c r="F47" s="138">
        <f>Online!F47+'E-mail'!F47</f>
        <v>0</v>
      </c>
      <c r="G47" s="142">
        <f t="shared" si="11"/>
        <v>0</v>
      </c>
      <c r="H47" s="138">
        <f>Online!H47+'E-mail'!H47</f>
        <v>0</v>
      </c>
      <c r="I47" s="106">
        <f t="shared" si="12"/>
        <v>0</v>
      </c>
      <c r="J47" s="138">
        <f>Online!J47+'E-mail'!J47</f>
        <v>0</v>
      </c>
      <c r="K47" s="142">
        <f t="shared" si="13"/>
        <v>0</v>
      </c>
      <c r="L47" s="138">
        <f>Online!L47+'E-mail'!L47</f>
        <v>0</v>
      </c>
      <c r="M47" s="106">
        <f t="shared" si="14"/>
        <v>0</v>
      </c>
      <c r="N47" s="138">
        <f>Online!N47+'E-mail'!N47</f>
        <v>0</v>
      </c>
      <c r="O47" s="142">
        <f t="shared" si="15"/>
        <v>0</v>
      </c>
      <c r="P47" s="138">
        <f>Online!P47+'E-mail'!P47</f>
        <v>0</v>
      </c>
      <c r="Q47" s="106">
        <f t="shared" si="16"/>
        <v>0</v>
      </c>
      <c r="R47" s="138">
        <f>Online!R47+'E-mail'!R47</f>
        <v>0</v>
      </c>
      <c r="S47" s="142">
        <f t="shared" si="17"/>
        <v>0</v>
      </c>
      <c r="T47" s="138">
        <f>Online!T47+'E-mail'!T47</f>
        <v>0</v>
      </c>
      <c r="U47" s="106">
        <f t="shared" si="18"/>
        <v>0</v>
      </c>
      <c r="V47" s="138">
        <f>Online!V47+'E-mail'!V47</f>
        <v>0</v>
      </c>
      <c r="W47" s="142">
        <f t="shared" si="19"/>
        <v>0</v>
      </c>
      <c r="X47" s="138">
        <f>Online!X47+'E-mail'!X47</f>
        <v>0</v>
      </c>
      <c r="Y47" s="106">
        <f t="shared" si="20"/>
        <v>0</v>
      </c>
      <c r="Z47" s="213">
        <f>Online!Z47+'E-mail'!Z47</f>
        <v>0</v>
      </c>
      <c r="AA47" s="142">
        <f t="shared" si="21"/>
        <v>0</v>
      </c>
      <c r="AB47" s="213">
        <f>Online!AB47+'E-mail'!AB47</f>
        <v>0</v>
      </c>
      <c r="AC47" s="107">
        <f t="shared" si="22"/>
        <v>0</v>
      </c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</row>
    <row r="48" spans="1:45" s="104" customFormat="1" ht="21.75" customHeight="1">
      <c r="A48" s="105" t="s">
        <v>86</v>
      </c>
      <c r="B48" s="138">
        <f>Online!B48+'E-mail'!B48</f>
        <v>0</v>
      </c>
      <c r="C48" s="142">
        <f t="shared" si="9"/>
        <v>0</v>
      </c>
      <c r="D48" s="138">
        <f>Online!D48+'E-mail'!D48</f>
        <v>0</v>
      </c>
      <c r="E48" s="106">
        <f t="shared" si="10"/>
        <v>0</v>
      </c>
      <c r="F48" s="138">
        <f>Online!F48+'E-mail'!F48</f>
        <v>0</v>
      </c>
      <c r="G48" s="142">
        <f t="shared" si="11"/>
        <v>0</v>
      </c>
      <c r="H48" s="138">
        <f>Online!H48+'E-mail'!H48</f>
        <v>0</v>
      </c>
      <c r="I48" s="106">
        <f t="shared" si="12"/>
        <v>0</v>
      </c>
      <c r="J48" s="138">
        <f>Online!J48+'E-mail'!J48</f>
        <v>0</v>
      </c>
      <c r="K48" s="142">
        <f t="shared" si="13"/>
        <v>0</v>
      </c>
      <c r="L48" s="138">
        <f>Online!L48+'E-mail'!L48</f>
        <v>0</v>
      </c>
      <c r="M48" s="106">
        <f t="shared" si="14"/>
        <v>0</v>
      </c>
      <c r="N48" s="138">
        <f>Online!N48+'E-mail'!N48</f>
        <v>0</v>
      </c>
      <c r="O48" s="142">
        <f t="shared" si="15"/>
        <v>0</v>
      </c>
      <c r="P48" s="138">
        <f>Online!P48+'E-mail'!P48</f>
        <v>0</v>
      </c>
      <c r="Q48" s="106">
        <f t="shared" si="16"/>
        <v>0</v>
      </c>
      <c r="R48" s="138">
        <f>Online!R48+'E-mail'!R48</f>
        <v>0</v>
      </c>
      <c r="S48" s="142">
        <f t="shared" si="17"/>
        <v>0</v>
      </c>
      <c r="T48" s="138">
        <f>Online!T48+'E-mail'!T48</f>
        <v>0</v>
      </c>
      <c r="U48" s="106">
        <f t="shared" si="18"/>
        <v>0</v>
      </c>
      <c r="V48" s="138">
        <f>Online!V48+'E-mail'!V48</f>
        <v>0</v>
      </c>
      <c r="W48" s="142">
        <f t="shared" si="19"/>
        <v>0</v>
      </c>
      <c r="X48" s="138">
        <f>Online!X48+'E-mail'!X48</f>
        <v>0</v>
      </c>
      <c r="Y48" s="106">
        <f t="shared" si="20"/>
        <v>0</v>
      </c>
      <c r="Z48" s="213">
        <f>Online!Z48+'E-mail'!Z48</f>
        <v>0</v>
      </c>
      <c r="AA48" s="142">
        <f t="shared" si="21"/>
        <v>0</v>
      </c>
      <c r="AB48" s="213">
        <f>Online!AB48+'E-mail'!AB48</f>
        <v>0</v>
      </c>
      <c r="AC48" s="107">
        <f t="shared" si="22"/>
        <v>0</v>
      </c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</row>
    <row r="49" spans="1:45" s="104" customFormat="1" ht="21.75" customHeight="1">
      <c r="A49" s="105" t="s">
        <v>87</v>
      </c>
      <c r="B49" s="138">
        <f>Online!B49+'E-mail'!B49</f>
        <v>0</v>
      </c>
      <c r="C49" s="142">
        <f t="shared" si="9"/>
        <v>0</v>
      </c>
      <c r="D49" s="138">
        <f>Online!D49+'E-mail'!D49</f>
        <v>0</v>
      </c>
      <c r="E49" s="106">
        <f t="shared" si="10"/>
        <v>0</v>
      </c>
      <c r="F49" s="138">
        <f>Online!F49+'E-mail'!F49</f>
        <v>0</v>
      </c>
      <c r="G49" s="142">
        <f t="shared" si="11"/>
        <v>0</v>
      </c>
      <c r="H49" s="138">
        <f>Online!H49+'E-mail'!H49</f>
        <v>0</v>
      </c>
      <c r="I49" s="106">
        <f t="shared" si="12"/>
        <v>0</v>
      </c>
      <c r="J49" s="138">
        <f>Online!J49+'E-mail'!J49</f>
        <v>0</v>
      </c>
      <c r="K49" s="142">
        <f t="shared" si="13"/>
        <v>0</v>
      </c>
      <c r="L49" s="138">
        <f>Online!L49+'E-mail'!L49</f>
        <v>0</v>
      </c>
      <c r="M49" s="106">
        <f t="shared" si="14"/>
        <v>0</v>
      </c>
      <c r="N49" s="138">
        <f>Online!N49+'E-mail'!N49</f>
        <v>0</v>
      </c>
      <c r="O49" s="142">
        <f t="shared" si="15"/>
        <v>0</v>
      </c>
      <c r="P49" s="138">
        <f>Online!P49+'E-mail'!P49</f>
        <v>0</v>
      </c>
      <c r="Q49" s="106">
        <f t="shared" si="16"/>
        <v>0</v>
      </c>
      <c r="R49" s="138">
        <f>Online!R49+'E-mail'!R49</f>
        <v>0</v>
      </c>
      <c r="S49" s="142">
        <f t="shared" si="17"/>
        <v>0</v>
      </c>
      <c r="T49" s="138">
        <f>Online!T49+'E-mail'!T49</f>
        <v>0</v>
      </c>
      <c r="U49" s="106">
        <f t="shared" si="18"/>
        <v>0</v>
      </c>
      <c r="V49" s="138">
        <f>Online!V49+'E-mail'!V49</f>
        <v>0</v>
      </c>
      <c r="W49" s="142">
        <f t="shared" si="19"/>
        <v>0</v>
      </c>
      <c r="X49" s="138">
        <f>Online!X49+'E-mail'!X49</f>
        <v>0</v>
      </c>
      <c r="Y49" s="106">
        <f t="shared" si="20"/>
        <v>0</v>
      </c>
      <c r="Z49" s="213">
        <f>Online!Z49+'E-mail'!Z49</f>
        <v>0</v>
      </c>
      <c r="AA49" s="142">
        <f t="shared" si="21"/>
        <v>0</v>
      </c>
      <c r="AB49" s="213">
        <f>Online!AB49+'E-mail'!AB49</f>
        <v>0</v>
      </c>
      <c r="AC49" s="107">
        <f t="shared" si="22"/>
        <v>0</v>
      </c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</row>
    <row r="50" spans="1:45" s="104" customFormat="1" ht="21.75" customHeight="1">
      <c r="A50" s="105" t="s">
        <v>88</v>
      </c>
      <c r="B50" s="138">
        <f>Online!B50+'E-mail'!B50</f>
        <v>0</v>
      </c>
      <c r="C50" s="142">
        <f t="shared" si="9"/>
        <v>0</v>
      </c>
      <c r="D50" s="138">
        <f>Online!D50+'E-mail'!D50</f>
        <v>0</v>
      </c>
      <c r="E50" s="106">
        <f t="shared" si="10"/>
        <v>0</v>
      </c>
      <c r="F50" s="138">
        <f>Online!F50+'E-mail'!F50</f>
        <v>0</v>
      </c>
      <c r="G50" s="142">
        <f t="shared" si="11"/>
        <v>0</v>
      </c>
      <c r="H50" s="138">
        <f>Online!H50+'E-mail'!H50</f>
        <v>0</v>
      </c>
      <c r="I50" s="106">
        <f t="shared" si="12"/>
        <v>0</v>
      </c>
      <c r="J50" s="138">
        <f>Online!J50+'E-mail'!J50</f>
        <v>0</v>
      </c>
      <c r="K50" s="142">
        <f t="shared" si="13"/>
        <v>0</v>
      </c>
      <c r="L50" s="138">
        <f>Online!L50+'E-mail'!L50</f>
        <v>0</v>
      </c>
      <c r="M50" s="106">
        <f t="shared" si="14"/>
        <v>0</v>
      </c>
      <c r="N50" s="138">
        <f>Online!N50+'E-mail'!N50</f>
        <v>0</v>
      </c>
      <c r="O50" s="142">
        <f t="shared" si="15"/>
        <v>0</v>
      </c>
      <c r="P50" s="138">
        <f>Online!P50+'E-mail'!P50</f>
        <v>0</v>
      </c>
      <c r="Q50" s="106">
        <f t="shared" si="16"/>
        <v>0</v>
      </c>
      <c r="R50" s="138">
        <f>Online!R50+'E-mail'!R50</f>
        <v>0</v>
      </c>
      <c r="S50" s="142">
        <f t="shared" si="17"/>
        <v>0</v>
      </c>
      <c r="T50" s="138">
        <f>Online!T50+'E-mail'!T50</f>
        <v>0</v>
      </c>
      <c r="U50" s="106">
        <f t="shared" si="18"/>
        <v>0</v>
      </c>
      <c r="V50" s="138">
        <f>Online!V50+'E-mail'!V50</f>
        <v>0</v>
      </c>
      <c r="W50" s="142">
        <f t="shared" si="19"/>
        <v>0</v>
      </c>
      <c r="X50" s="138">
        <f>Online!X50+'E-mail'!X50</f>
        <v>0</v>
      </c>
      <c r="Y50" s="106">
        <f t="shared" si="20"/>
        <v>0</v>
      </c>
      <c r="Z50" s="213">
        <f>Online!Z50+'E-mail'!Z50</f>
        <v>0</v>
      </c>
      <c r="AA50" s="142">
        <f t="shared" si="21"/>
        <v>0</v>
      </c>
      <c r="AB50" s="213">
        <f>Online!AB50+'E-mail'!AB50</f>
        <v>0</v>
      </c>
      <c r="AC50" s="107">
        <f t="shared" si="22"/>
        <v>0</v>
      </c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</row>
    <row r="51" spans="1:45" s="104" customFormat="1" ht="21.75" customHeight="1">
      <c r="A51" s="105" t="s">
        <v>89</v>
      </c>
      <c r="B51" s="138">
        <f>Online!B51+'E-mail'!B51</f>
        <v>0</v>
      </c>
      <c r="C51" s="142">
        <f t="shared" si="9"/>
        <v>0</v>
      </c>
      <c r="D51" s="138">
        <f>Online!D51+'E-mail'!D51</f>
        <v>0</v>
      </c>
      <c r="E51" s="106">
        <f t="shared" si="10"/>
        <v>0</v>
      </c>
      <c r="F51" s="138">
        <f>Online!F51+'E-mail'!F51</f>
        <v>0</v>
      </c>
      <c r="G51" s="142">
        <f t="shared" si="11"/>
        <v>0</v>
      </c>
      <c r="H51" s="138">
        <f>Online!H51+'E-mail'!H51</f>
        <v>0</v>
      </c>
      <c r="I51" s="106">
        <f t="shared" si="12"/>
        <v>0</v>
      </c>
      <c r="J51" s="138">
        <f>Online!J51+'E-mail'!J51</f>
        <v>0</v>
      </c>
      <c r="K51" s="142">
        <f t="shared" si="13"/>
        <v>0</v>
      </c>
      <c r="L51" s="138">
        <f>Online!L51+'E-mail'!L51</f>
        <v>0</v>
      </c>
      <c r="M51" s="106">
        <f t="shared" si="14"/>
        <v>0</v>
      </c>
      <c r="N51" s="138">
        <f>Online!N51+'E-mail'!N51</f>
        <v>0</v>
      </c>
      <c r="O51" s="142">
        <f t="shared" si="15"/>
        <v>0</v>
      </c>
      <c r="P51" s="138">
        <f>Online!P51+'E-mail'!P51</f>
        <v>0</v>
      </c>
      <c r="Q51" s="106">
        <f t="shared" si="16"/>
        <v>0</v>
      </c>
      <c r="R51" s="138">
        <f>Online!R51+'E-mail'!R51</f>
        <v>0</v>
      </c>
      <c r="S51" s="142">
        <f t="shared" si="17"/>
        <v>0</v>
      </c>
      <c r="T51" s="138">
        <f>Online!T51+'E-mail'!T51</f>
        <v>0</v>
      </c>
      <c r="U51" s="106">
        <f t="shared" si="18"/>
        <v>0</v>
      </c>
      <c r="V51" s="138">
        <f>Online!V51+'E-mail'!V51</f>
        <v>0</v>
      </c>
      <c r="W51" s="142">
        <f t="shared" si="19"/>
        <v>0</v>
      </c>
      <c r="X51" s="138">
        <f>Online!X51+'E-mail'!X51</f>
        <v>0</v>
      </c>
      <c r="Y51" s="106">
        <f t="shared" si="20"/>
        <v>0</v>
      </c>
      <c r="Z51" s="213">
        <f>Online!Z51+'E-mail'!Z51</f>
        <v>0</v>
      </c>
      <c r="AA51" s="142">
        <f t="shared" si="21"/>
        <v>0</v>
      </c>
      <c r="AB51" s="213">
        <f>Online!AB51+'E-mail'!AB51</f>
        <v>0</v>
      </c>
      <c r="AC51" s="107">
        <f t="shared" si="22"/>
        <v>0</v>
      </c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</row>
    <row r="52" spans="1:45" s="104" customFormat="1" ht="21.75" customHeight="1">
      <c r="A52" s="105" t="s">
        <v>90</v>
      </c>
      <c r="B52" s="138">
        <f>Online!B52+'E-mail'!B52</f>
        <v>0</v>
      </c>
      <c r="C52" s="142">
        <f t="shared" si="9"/>
        <v>0</v>
      </c>
      <c r="D52" s="138">
        <f>Online!D52+'E-mail'!D52</f>
        <v>0</v>
      </c>
      <c r="E52" s="106">
        <f t="shared" si="10"/>
        <v>0</v>
      </c>
      <c r="F52" s="138">
        <f>Online!F52+'E-mail'!F52</f>
        <v>0</v>
      </c>
      <c r="G52" s="142">
        <f t="shared" si="11"/>
        <v>0</v>
      </c>
      <c r="H52" s="138">
        <f>Online!H52+'E-mail'!H52</f>
        <v>0</v>
      </c>
      <c r="I52" s="106">
        <f t="shared" si="12"/>
        <v>0</v>
      </c>
      <c r="J52" s="138">
        <f>Online!J52+'E-mail'!J52</f>
        <v>0</v>
      </c>
      <c r="K52" s="142">
        <f t="shared" si="13"/>
        <v>0</v>
      </c>
      <c r="L52" s="138">
        <f>Online!L52+'E-mail'!L52</f>
        <v>0</v>
      </c>
      <c r="M52" s="106">
        <f t="shared" si="14"/>
        <v>0</v>
      </c>
      <c r="N52" s="138">
        <f>Online!N52+'E-mail'!N52</f>
        <v>0</v>
      </c>
      <c r="O52" s="142">
        <f t="shared" si="15"/>
        <v>0</v>
      </c>
      <c r="P52" s="138">
        <f>Online!P52+'E-mail'!P52</f>
        <v>0</v>
      </c>
      <c r="Q52" s="106">
        <f t="shared" si="16"/>
        <v>0</v>
      </c>
      <c r="R52" s="138">
        <f>Online!R52+'E-mail'!R52</f>
        <v>0</v>
      </c>
      <c r="S52" s="142">
        <f t="shared" si="17"/>
        <v>0</v>
      </c>
      <c r="T52" s="138">
        <f>Online!T52+'E-mail'!T52</f>
        <v>0</v>
      </c>
      <c r="U52" s="106">
        <f t="shared" si="18"/>
        <v>0</v>
      </c>
      <c r="V52" s="138">
        <f>Online!V52+'E-mail'!V52</f>
        <v>0</v>
      </c>
      <c r="W52" s="142">
        <f t="shared" si="19"/>
        <v>0</v>
      </c>
      <c r="X52" s="138">
        <f>Online!X52+'E-mail'!X52</f>
        <v>0</v>
      </c>
      <c r="Y52" s="106">
        <f t="shared" si="20"/>
        <v>0</v>
      </c>
      <c r="Z52" s="213">
        <f>Online!Z52+'E-mail'!Z52</f>
        <v>0</v>
      </c>
      <c r="AA52" s="142">
        <f t="shared" si="21"/>
        <v>0</v>
      </c>
      <c r="AB52" s="213">
        <f>Online!AB52+'E-mail'!AB52</f>
        <v>0</v>
      </c>
      <c r="AC52" s="107">
        <f t="shared" si="22"/>
        <v>0</v>
      </c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</row>
    <row r="53" spans="1:45" s="104" customFormat="1" ht="21.75" customHeight="1">
      <c r="A53" s="105" t="s">
        <v>91</v>
      </c>
      <c r="B53" s="138">
        <f>Online!B53+'E-mail'!B53</f>
        <v>0</v>
      </c>
      <c r="C53" s="142">
        <f t="shared" si="9"/>
        <v>0</v>
      </c>
      <c r="D53" s="138">
        <f>Online!D53+'E-mail'!D53</f>
        <v>0</v>
      </c>
      <c r="E53" s="106">
        <f t="shared" si="10"/>
        <v>0</v>
      </c>
      <c r="F53" s="138">
        <f>Online!F53+'E-mail'!F53</f>
        <v>0</v>
      </c>
      <c r="G53" s="142">
        <f t="shared" si="11"/>
        <v>0</v>
      </c>
      <c r="H53" s="138">
        <f>Online!H53+'E-mail'!H53</f>
        <v>0</v>
      </c>
      <c r="I53" s="106">
        <f t="shared" si="12"/>
        <v>0</v>
      </c>
      <c r="J53" s="138">
        <f>Online!J53+'E-mail'!J53</f>
        <v>0</v>
      </c>
      <c r="K53" s="142">
        <f t="shared" si="13"/>
        <v>0</v>
      </c>
      <c r="L53" s="138">
        <f>Online!L53+'E-mail'!L53</f>
        <v>0</v>
      </c>
      <c r="M53" s="106">
        <f t="shared" si="14"/>
        <v>0</v>
      </c>
      <c r="N53" s="138">
        <f>Online!N53+'E-mail'!N53</f>
        <v>0</v>
      </c>
      <c r="O53" s="142">
        <f t="shared" si="15"/>
        <v>0</v>
      </c>
      <c r="P53" s="138">
        <f>Online!P53+'E-mail'!P53</f>
        <v>0</v>
      </c>
      <c r="Q53" s="106">
        <f t="shared" si="16"/>
        <v>0</v>
      </c>
      <c r="R53" s="138">
        <f>Online!R53+'E-mail'!R53</f>
        <v>0</v>
      </c>
      <c r="S53" s="142">
        <f t="shared" si="17"/>
        <v>0</v>
      </c>
      <c r="T53" s="138">
        <f>Online!T53+'E-mail'!T53</f>
        <v>0</v>
      </c>
      <c r="U53" s="106">
        <f t="shared" si="18"/>
        <v>0</v>
      </c>
      <c r="V53" s="138">
        <f>Online!V53+'E-mail'!V53</f>
        <v>0</v>
      </c>
      <c r="W53" s="142">
        <f t="shared" si="19"/>
        <v>0</v>
      </c>
      <c r="X53" s="138">
        <f>Online!X53+'E-mail'!X53</f>
        <v>0</v>
      </c>
      <c r="Y53" s="106">
        <f t="shared" si="20"/>
        <v>0</v>
      </c>
      <c r="Z53" s="213">
        <f>Online!Z53+'E-mail'!Z53</f>
        <v>0</v>
      </c>
      <c r="AA53" s="142">
        <f t="shared" si="21"/>
        <v>0</v>
      </c>
      <c r="AB53" s="213">
        <f>Online!AB53+'E-mail'!AB53</f>
        <v>0</v>
      </c>
      <c r="AC53" s="107">
        <f t="shared" si="22"/>
        <v>0</v>
      </c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</row>
    <row r="54" spans="1:45" s="104" customFormat="1" ht="21.75" customHeight="1">
      <c r="A54" s="105" t="s">
        <v>92</v>
      </c>
      <c r="B54" s="138">
        <f>Online!B54+'E-mail'!B54</f>
        <v>0</v>
      </c>
      <c r="C54" s="142">
        <f t="shared" si="9"/>
        <v>0</v>
      </c>
      <c r="D54" s="138">
        <f>Online!D54+'E-mail'!D54</f>
        <v>0</v>
      </c>
      <c r="E54" s="106">
        <f t="shared" si="10"/>
        <v>0</v>
      </c>
      <c r="F54" s="138">
        <f>Online!F54+'E-mail'!F54</f>
        <v>0</v>
      </c>
      <c r="G54" s="142">
        <f t="shared" si="11"/>
        <v>0</v>
      </c>
      <c r="H54" s="138">
        <f>Online!H54+'E-mail'!H54</f>
        <v>0</v>
      </c>
      <c r="I54" s="106">
        <f t="shared" si="12"/>
        <v>0</v>
      </c>
      <c r="J54" s="138">
        <f>Online!J54+'E-mail'!J54</f>
        <v>0</v>
      </c>
      <c r="K54" s="142">
        <f t="shared" si="13"/>
        <v>0</v>
      </c>
      <c r="L54" s="138">
        <f>Online!L54+'E-mail'!L54</f>
        <v>0</v>
      </c>
      <c r="M54" s="106">
        <f t="shared" si="14"/>
        <v>0</v>
      </c>
      <c r="N54" s="138">
        <f>Online!N54+'E-mail'!N54</f>
        <v>0</v>
      </c>
      <c r="O54" s="142">
        <f t="shared" si="15"/>
        <v>0</v>
      </c>
      <c r="P54" s="138">
        <f>Online!P54+'E-mail'!P54</f>
        <v>0</v>
      </c>
      <c r="Q54" s="106">
        <f t="shared" si="16"/>
        <v>0</v>
      </c>
      <c r="R54" s="138">
        <f>Online!R54+'E-mail'!R54</f>
        <v>0</v>
      </c>
      <c r="S54" s="142">
        <f t="shared" si="17"/>
        <v>0</v>
      </c>
      <c r="T54" s="138">
        <f>Online!T54+'E-mail'!T54</f>
        <v>0</v>
      </c>
      <c r="U54" s="106">
        <f t="shared" si="18"/>
        <v>0</v>
      </c>
      <c r="V54" s="138">
        <f>Online!V54+'E-mail'!V54</f>
        <v>0</v>
      </c>
      <c r="W54" s="142">
        <f t="shared" si="19"/>
        <v>0</v>
      </c>
      <c r="X54" s="138">
        <f>Online!X54+'E-mail'!X54</f>
        <v>0</v>
      </c>
      <c r="Y54" s="106">
        <f t="shared" si="20"/>
        <v>0</v>
      </c>
      <c r="Z54" s="213">
        <f>Online!Z54+'E-mail'!Z54</f>
        <v>0</v>
      </c>
      <c r="AA54" s="142">
        <f t="shared" si="21"/>
        <v>0</v>
      </c>
      <c r="AB54" s="213">
        <f>Online!AB54+'E-mail'!AB54</f>
        <v>0</v>
      </c>
      <c r="AC54" s="107">
        <f t="shared" si="22"/>
        <v>0</v>
      </c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</row>
    <row r="55" spans="1:45" s="104" customFormat="1" ht="21.75" customHeight="1">
      <c r="A55" s="105" t="s">
        <v>118</v>
      </c>
      <c r="B55" s="139">
        <f>Online!B55+'E-mail'!B55</f>
        <v>0</v>
      </c>
      <c r="C55" s="143">
        <f t="shared" si="9"/>
        <v>0</v>
      </c>
      <c r="D55" s="139">
        <f>Online!D55+'E-mail'!D55</f>
        <v>0</v>
      </c>
      <c r="E55" s="136">
        <f t="shared" si="10"/>
        <v>0</v>
      </c>
      <c r="F55" s="139">
        <f>Online!F55+'E-mail'!F55</f>
        <v>0</v>
      </c>
      <c r="G55" s="143">
        <f t="shared" si="11"/>
        <v>0</v>
      </c>
      <c r="H55" s="139">
        <f>Online!H55+'E-mail'!H55</f>
        <v>0</v>
      </c>
      <c r="I55" s="136">
        <f t="shared" si="12"/>
        <v>0</v>
      </c>
      <c r="J55" s="139">
        <f>Online!J55+'E-mail'!J55</f>
        <v>0</v>
      </c>
      <c r="K55" s="143">
        <f t="shared" si="13"/>
        <v>0</v>
      </c>
      <c r="L55" s="139">
        <f>Online!L55+'E-mail'!L55</f>
        <v>0</v>
      </c>
      <c r="M55" s="136">
        <f t="shared" si="14"/>
        <v>0</v>
      </c>
      <c r="N55" s="139">
        <f>Online!N55+'E-mail'!N55</f>
        <v>0</v>
      </c>
      <c r="O55" s="143">
        <f t="shared" si="15"/>
        <v>0</v>
      </c>
      <c r="P55" s="139">
        <f>Online!P55+'E-mail'!P55</f>
        <v>0</v>
      </c>
      <c r="Q55" s="136">
        <f t="shared" si="16"/>
        <v>0</v>
      </c>
      <c r="R55" s="139">
        <f>Online!R55+'E-mail'!R55</f>
        <v>0</v>
      </c>
      <c r="S55" s="143">
        <f t="shared" si="17"/>
        <v>0</v>
      </c>
      <c r="T55" s="139">
        <f>Online!T55+'E-mail'!T55</f>
        <v>0</v>
      </c>
      <c r="U55" s="136">
        <f t="shared" si="18"/>
        <v>0</v>
      </c>
      <c r="V55" s="139">
        <f>Online!V55+'E-mail'!V55</f>
        <v>0</v>
      </c>
      <c r="W55" s="143">
        <f t="shared" si="19"/>
        <v>0</v>
      </c>
      <c r="X55" s="139">
        <f>Online!X55+'E-mail'!X55</f>
        <v>0</v>
      </c>
      <c r="Y55" s="136">
        <f t="shared" si="20"/>
        <v>0</v>
      </c>
      <c r="Z55" s="214">
        <f>Online!Z55+'E-mail'!Z55</f>
        <v>0</v>
      </c>
      <c r="AA55" s="143">
        <f t="shared" si="21"/>
        <v>0</v>
      </c>
      <c r="AB55" s="214">
        <f>Online!AB55+'E-mail'!AB55</f>
        <v>0</v>
      </c>
      <c r="AC55" s="181">
        <f t="shared" si="22"/>
        <v>0</v>
      </c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</row>
    <row r="56" spans="1:45" s="111" customFormat="1" ht="21.75" customHeight="1">
      <c r="A56" s="129" t="s">
        <v>93</v>
      </c>
      <c r="B56" s="182">
        <f>Online!B56+'E-mail'!B56</f>
        <v>0</v>
      </c>
      <c r="C56" s="183">
        <f t="shared" si="9"/>
        <v>0</v>
      </c>
      <c r="D56" s="182">
        <f>Online!D56+'E-mail'!D56</f>
        <v>0</v>
      </c>
      <c r="E56" s="132">
        <f t="shared" si="10"/>
        <v>0</v>
      </c>
      <c r="F56" s="182">
        <f>Online!F56+'E-mail'!F56</f>
        <v>0</v>
      </c>
      <c r="G56" s="183">
        <f t="shared" si="11"/>
        <v>0</v>
      </c>
      <c r="H56" s="182">
        <f>Online!H56+'E-mail'!H56</f>
        <v>0</v>
      </c>
      <c r="I56" s="132">
        <f t="shared" si="12"/>
        <v>0</v>
      </c>
      <c r="J56" s="182">
        <f>Online!J56+'E-mail'!J56</f>
        <v>0</v>
      </c>
      <c r="K56" s="183">
        <f t="shared" si="13"/>
        <v>0</v>
      </c>
      <c r="L56" s="182">
        <f>Online!L56+'E-mail'!L56</f>
        <v>0</v>
      </c>
      <c r="M56" s="132">
        <f t="shared" si="14"/>
        <v>0</v>
      </c>
      <c r="N56" s="182">
        <f>Online!N56+'E-mail'!N56</f>
        <v>0</v>
      </c>
      <c r="O56" s="183">
        <f t="shared" si="15"/>
        <v>0</v>
      </c>
      <c r="P56" s="182">
        <f>Online!P56+'E-mail'!P56</f>
        <v>0</v>
      </c>
      <c r="Q56" s="132">
        <f t="shared" si="16"/>
        <v>0</v>
      </c>
      <c r="R56" s="182">
        <f>Online!R56+'E-mail'!R56</f>
        <v>0</v>
      </c>
      <c r="S56" s="183">
        <f t="shared" si="17"/>
        <v>0</v>
      </c>
      <c r="T56" s="182">
        <f>Online!T56+'E-mail'!T56</f>
        <v>0</v>
      </c>
      <c r="U56" s="132">
        <f t="shared" si="18"/>
        <v>0</v>
      </c>
      <c r="V56" s="182">
        <f>Online!V56+'E-mail'!V56</f>
        <v>0</v>
      </c>
      <c r="W56" s="183">
        <f t="shared" si="19"/>
        <v>0</v>
      </c>
      <c r="X56" s="182">
        <f>Online!X56+'E-mail'!X56</f>
        <v>0</v>
      </c>
      <c r="Y56" s="132">
        <f t="shared" si="20"/>
        <v>0</v>
      </c>
      <c r="Z56" s="215">
        <f>Online!Z56+'E-mail'!Z56</f>
        <v>0</v>
      </c>
      <c r="AA56" s="183">
        <f t="shared" si="21"/>
        <v>0</v>
      </c>
      <c r="AB56" s="215">
        <f>Online!AB56+'E-mail'!AB56</f>
        <v>0</v>
      </c>
      <c r="AC56" s="133">
        <f t="shared" si="22"/>
        <v>0</v>
      </c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</row>
    <row r="57" spans="1:45" s="111" customFormat="1" ht="21.75" customHeight="1">
      <c r="A57" s="112" t="s">
        <v>94</v>
      </c>
      <c r="B57" s="184">
        <f>Online!B57+'E-mail'!B57</f>
        <v>0</v>
      </c>
      <c r="C57" s="185">
        <f t="shared" si="9"/>
        <v>0</v>
      </c>
      <c r="D57" s="184">
        <f>Online!D57+'E-mail'!D57</f>
        <v>0</v>
      </c>
      <c r="E57" s="113">
        <f t="shared" si="10"/>
        <v>0</v>
      </c>
      <c r="F57" s="184">
        <f>Online!F57+'E-mail'!F57</f>
        <v>0</v>
      </c>
      <c r="G57" s="185">
        <f t="shared" si="11"/>
        <v>0</v>
      </c>
      <c r="H57" s="184">
        <f>Online!H57+'E-mail'!H57</f>
        <v>0</v>
      </c>
      <c r="I57" s="113">
        <f t="shared" si="12"/>
        <v>0</v>
      </c>
      <c r="J57" s="184">
        <f>Online!J57+'E-mail'!J57</f>
        <v>0</v>
      </c>
      <c r="K57" s="185">
        <f t="shared" si="13"/>
        <v>0</v>
      </c>
      <c r="L57" s="184">
        <f>Online!L57+'E-mail'!L57</f>
        <v>0</v>
      </c>
      <c r="M57" s="113">
        <f t="shared" si="14"/>
        <v>0</v>
      </c>
      <c r="N57" s="184">
        <f>Online!N57+'E-mail'!N57</f>
        <v>0</v>
      </c>
      <c r="O57" s="185">
        <f t="shared" si="15"/>
        <v>0</v>
      </c>
      <c r="P57" s="184">
        <f>Online!P57+'E-mail'!P57</f>
        <v>0</v>
      </c>
      <c r="Q57" s="113">
        <f t="shared" si="16"/>
        <v>0</v>
      </c>
      <c r="R57" s="184">
        <f>Online!R57+'E-mail'!R57</f>
        <v>0</v>
      </c>
      <c r="S57" s="185">
        <f t="shared" si="17"/>
        <v>0</v>
      </c>
      <c r="T57" s="184">
        <f>Online!T57+'E-mail'!T57</f>
        <v>0</v>
      </c>
      <c r="U57" s="113">
        <f t="shared" si="18"/>
        <v>0</v>
      </c>
      <c r="V57" s="184">
        <f>Online!V57+'E-mail'!V57</f>
        <v>0</v>
      </c>
      <c r="W57" s="185">
        <f t="shared" si="19"/>
        <v>0</v>
      </c>
      <c r="X57" s="184">
        <f>Online!X57+'E-mail'!X57</f>
        <v>0</v>
      </c>
      <c r="Y57" s="113">
        <f t="shared" si="20"/>
        <v>0</v>
      </c>
      <c r="Z57" s="216">
        <f>Online!Z57+'E-mail'!Z57</f>
        <v>0</v>
      </c>
      <c r="AA57" s="185">
        <f t="shared" si="21"/>
        <v>0</v>
      </c>
      <c r="AB57" s="216">
        <f>Online!AB57+'E-mail'!AB57</f>
        <v>0</v>
      </c>
      <c r="AC57" s="114">
        <f t="shared" si="22"/>
        <v>0</v>
      </c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</row>
    <row r="58" spans="1:45" s="111" customFormat="1" ht="21.75" customHeight="1">
      <c r="A58" s="112" t="s">
        <v>95</v>
      </c>
      <c r="B58" s="184">
        <f>Online!B58+'E-mail'!B58</f>
        <v>0</v>
      </c>
      <c r="C58" s="185">
        <f t="shared" si="9"/>
        <v>0</v>
      </c>
      <c r="D58" s="184">
        <f>Online!D58+'E-mail'!D58</f>
        <v>0</v>
      </c>
      <c r="E58" s="113">
        <f t="shared" si="10"/>
        <v>0</v>
      </c>
      <c r="F58" s="184">
        <f>Online!F58+'E-mail'!F58</f>
        <v>0</v>
      </c>
      <c r="G58" s="185">
        <f t="shared" si="11"/>
        <v>0</v>
      </c>
      <c r="H58" s="184">
        <f>Online!H58+'E-mail'!H58</f>
        <v>0</v>
      </c>
      <c r="I58" s="113">
        <f t="shared" si="12"/>
        <v>0</v>
      </c>
      <c r="J58" s="184">
        <f>Online!J58+'E-mail'!J58</f>
        <v>0</v>
      </c>
      <c r="K58" s="185">
        <f t="shared" si="13"/>
        <v>0</v>
      </c>
      <c r="L58" s="184">
        <f>Online!L58+'E-mail'!L58</f>
        <v>0</v>
      </c>
      <c r="M58" s="113">
        <f t="shared" si="14"/>
        <v>0</v>
      </c>
      <c r="N58" s="184">
        <f>Online!N58+'E-mail'!N58</f>
        <v>0</v>
      </c>
      <c r="O58" s="185">
        <f t="shared" si="15"/>
        <v>0</v>
      </c>
      <c r="P58" s="184">
        <f>Online!P58+'E-mail'!P58</f>
        <v>0</v>
      </c>
      <c r="Q58" s="113">
        <f t="shared" si="16"/>
        <v>0</v>
      </c>
      <c r="R58" s="184">
        <f>Online!R58+'E-mail'!R58</f>
        <v>0</v>
      </c>
      <c r="S58" s="185">
        <f t="shared" si="17"/>
        <v>0</v>
      </c>
      <c r="T58" s="184">
        <f>Online!T58+'E-mail'!T58</f>
        <v>0</v>
      </c>
      <c r="U58" s="113">
        <f t="shared" si="18"/>
        <v>0</v>
      </c>
      <c r="V58" s="184">
        <f>Online!V58+'E-mail'!V58</f>
        <v>0</v>
      </c>
      <c r="W58" s="185">
        <f t="shared" si="19"/>
        <v>0</v>
      </c>
      <c r="X58" s="184">
        <f>Online!X58+'E-mail'!X58</f>
        <v>0</v>
      </c>
      <c r="Y58" s="113">
        <f t="shared" si="20"/>
        <v>0</v>
      </c>
      <c r="Z58" s="216">
        <f>Online!Z58+'E-mail'!Z58</f>
        <v>0</v>
      </c>
      <c r="AA58" s="185">
        <f t="shared" si="21"/>
        <v>0</v>
      </c>
      <c r="AB58" s="216">
        <f>Online!AB58+'E-mail'!AB58</f>
        <v>0</v>
      </c>
      <c r="AC58" s="114">
        <f t="shared" si="22"/>
        <v>0</v>
      </c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</row>
    <row r="59" spans="1:45" s="43" customForma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50"/>
      <c r="Z59" s="40"/>
      <c r="AA59" s="40"/>
      <c r="AB59" s="1"/>
      <c r="AC59" s="1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1:45" ht="13.8">
      <c r="A60" s="2"/>
      <c r="B60" s="2"/>
      <c r="C60" s="2"/>
      <c r="D60" s="2"/>
      <c r="E60" s="13"/>
      <c r="F60" s="2"/>
      <c r="G60" s="2"/>
      <c r="H60" s="2"/>
      <c r="I60" s="2"/>
      <c r="J60" s="13"/>
      <c r="K60" s="2"/>
      <c r="L60" s="2"/>
      <c r="M60" s="2"/>
      <c r="N60" s="2"/>
      <c r="O60" s="13"/>
      <c r="P60" s="2"/>
      <c r="Q60" s="2"/>
      <c r="R60" s="2"/>
      <c r="S60" s="2"/>
      <c r="T60" s="13"/>
      <c r="U60" s="2"/>
      <c r="V60" s="2"/>
      <c r="W60" s="2"/>
      <c r="X60" s="2"/>
      <c r="Y60" s="13"/>
      <c r="Z60" s="2"/>
      <c r="AA60" s="2"/>
      <c r="AB60" s="1"/>
      <c r="AC60" s="1"/>
    </row>
  </sheetData>
  <mergeCells count="28">
    <mergeCell ref="AB19:AC19"/>
    <mergeCell ref="AD19:AD22"/>
    <mergeCell ref="N13:O13"/>
    <mergeCell ref="D14:F14"/>
    <mergeCell ref="D15:F15"/>
    <mergeCell ref="H15:I15"/>
    <mergeCell ref="H16:I16"/>
    <mergeCell ref="B19:K19"/>
    <mergeCell ref="M19:N19"/>
    <mergeCell ref="B20:H20"/>
    <mergeCell ref="I20:K20"/>
    <mergeCell ref="L13:M13"/>
    <mergeCell ref="AB20:AC20"/>
    <mergeCell ref="R19:T20"/>
    <mergeCell ref="U19:V20"/>
    <mergeCell ref="W19:Y20"/>
    <mergeCell ref="Z19:AA20"/>
    <mergeCell ref="D11:F11"/>
    <mergeCell ref="D12:F12"/>
    <mergeCell ref="D13:F13"/>
    <mergeCell ref="H13:I14"/>
    <mergeCell ref="J13:K13"/>
    <mergeCell ref="D10:F10"/>
    <mergeCell ref="D3:F4"/>
    <mergeCell ref="H5:L5"/>
    <mergeCell ref="D6:F6"/>
    <mergeCell ref="D8:F8"/>
    <mergeCell ref="D9:F9"/>
  </mergeCells>
  <pageMargins left="0.75" right="0.75" top="1" bottom="1" header="0.5" footer="0.5"/>
  <pageSetup scale="27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46"/>
  <sheetViews>
    <sheetView workbookViewId="0">
      <selection activeCell="A19" sqref="A19"/>
    </sheetView>
  </sheetViews>
  <sheetFormatPr defaultRowHeight="13.2"/>
  <cols>
    <col min="1" max="1" width="112.6640625" bestFit="1" customWidth="1"/>
  </cols>
  <sheetData>
    <row r="1" spans="1:1" ht="19.8">
      <c r="A1" s="223" t="s">
        <v>128</v>
      </c>
    </row>
    <row r="2" spans="1:1" ht="19.8">
      <c r="A2" s="224" t="s">
        <v>129</v>
      </c>
    </row>
    <row r="3" spans="1:1" ht="19.8">
      <c r="A3" s="224" t="s">
        <v>130</v>
      </c>
    </row>
    <row r="4" spans="1:1" ht="19.8">
      <c r="A4" s="224" t="s">
        <v>131</v>
      </c>
    </row>
    <row r="5" spans="1:1" ht="19.8">
      <c r="A5" s="224" t="s">
        <v>132</v>
      </c>
    </row>
    <row r="6" spans="1:1" ht="19.8">
      <c r="A6" s="224" t="s">
        <v>133</v>
      </c>
    </row>
    <row r="7" spans="1:1" ht="19.8">
      <c r="A7" s="224" t="s">
        <v>134</v>
      </c>
    </row>
    <row r="8" spans="1:1" ht="19.8">
      <c r="A8" s="224" t="s">
        <v>135</v>
      </c>
    </row>
    <row r="9" spans="1:1" ht="19.8">
      <c r="A9" s="223" t="s">
        <v>136</v>
      </c>
    </row>
    <row r="10" spans="1:1" ht="19.8">
      <c r="A10" s="224" t="s">
        <v>137</v>
      </c>
    </row>
    <row r="11" spans="1:1" ht="19.8">
      <c r="A11" s="224" t="s">
        <v>138</v>
      </c>
    </row>
    <row r="12" spans="1:1" ht="19.8">
      <c r="A12" s="224" t="s">
        <v>139</v>
      </c>
    </row>
    <row r="13" spans="1:1" ht="19.8">
      <c r="A13" s="224" t="s">
        <v>140</v>
      </c>
    </row>
    <row r="14" spans="1:1" ht="19.8">
      <c r="A14" s="224" t="s">
        <v>141</v>
      </c>
    </row>
    <row r="15" spans="1:1" ht="19.8">
      <c r="A15" s="224" t="s">
        <v>142</v>
      </c>
    </row>
    <row r="16" spans="1:1" ht="19.8">
      <c r="A16" s="224" t="s">
        <v>143</v>
      </c>
    </row>
    <row r="17" spans="1:1" ht="19.8">
      <c r="A17" s="224" t="s">
        <v>144</v>
      </c>
    </row>
    <row r="18" spans="1:1" ht="19.8">
      <c r="A18" s="224" t="s">
        <v>145</v>
      </c>
    </row>
    <row r="19" spans="1:1" ht="19.8">
      <c r="A19" s="224" t="s">
        <v>146</v>
      </c>
    </row>
    <row r="20" spans="1:1" ht="19.8">
      <c r="A20" s="224" t="s">
        <v>147</v>
      </c>
    </row>
    <row r="21" spans="1:1" ht="19.8">
      <c r="A21" s="224" t="s">
        <v>148</v>
      </c>
    </row>
    <row r="22" spans="1:1" ht="19.8">
      <c r="A22" s="224" t="s">
        <v>149</v>
      </c>
    </row>
    <row r="23" spans="1:1" ht="19.8">
      <c r="A23" s="224" t="s">
        <v>150</v>
      </c>
    </row>
    <row r="24" spans="1:1" ht="19.8">
      <c r="A24" s="224" t="s">
        <v>151</v>
      </c>
    </row>
    <row r="25" spans="1:1" ht="19.8">
      <c r="A25" s="223" t="s">
        <v>152</v>
      </c>
    </row>
    <row r="26" spans="1:1" ht="19.8">
      <c r="A26" s="224" t="s">
        <v>153</v>
      </c>
    </row>
    <row r="27" spans="1:1" ht="19.8">
      <c r="A27" s="224" t="s">
        <v>130</v>
      </c>
    </row>
    <row r="28" spans="1:1" ht="19.8">
      <c r="A28" s="224" t="s">
        <v>154</v>
      </c>
    </row>
    <row r="29" spans="1:1" ht="19.8">
      <c r="A29" s="224" t="s">
        <v>133</v>
      </c>
    </row>
    <row r="30" spans="1:1" ht="19.8">
      <c r="A30" s="224" t="s">
        <v>134</v>
      </c>
    </row>
    <row r="31" spans="1:1" ht="19.8">
      <c r="A31" s="223" t="s">
        <v>155</v>
      </c>
    </row>
    <row r="32" spans="1:1" ht="19.8">
      <c r="A32" s="224" t="s">
        <v>156</v>
      </c>
    </row>
    <row r="33" spans="1:1" ht="19.8">
      <c r="A33" s="224" t="s">
        <v>157</v>
      </c>
    </row>
    <row r="34" spans="1:1" ht="19.8">
      <c r="A34" s="224" t="s">
        <v>158</v>
      </c>
    </row>
    <row r="35" spans="1:1" ht="19.8">
      <c r="A35" s="224" t="s">
        <v>159</v>
      </c>
    </row>
    <row r="36" spans="1:1" ht="19.8">
      <c r="A36" s="224" t="s">
        <v>160</v>
      </c>
    </row>
    <row r="37" spans="1:1" ht="19.8">
      <c r="A37" s="224" t="s">
        <v>161</v>
      </c>
    </row>
    <row r="38" spans="1:1" ht="19.8">
      <c r="A38" s="224" t="s">
        <v>162</v>
      </c>
    </row>
    <row r="39" spans="1:1" ht="19.8">
      <c r="A39" s="224" t="s">
        <v>163</v>
      </c>
    </row>
    <row r="40" spans="1:1" ht="19.8">
      <c r="A40" s="224" t="s">
        <v>164</v>
      </c>
    </row>
    <row r="41" spans="1:1" ht="19.8">
      <c r="A41" s="224" t="s">
        <v>165</v>
      </c>
    </row>
    <row r="42" spans="1:1" ht="19.8">
      <c r="A42" s="224" t="s">
        <v>129</v>
      </c>
    </row>
    <row r="43" spans="1:1" ht="19.8">
      <c r="A43" s="224" t="s">
        <v>131</v>
      </c>
    </row>
    <row r="44" spans="1:1" ht="19.8">
      <c r="A44" s="224" t="s">
        <v>132</v>
      </c>
    </row>
    <row r="45" spans="1:1" ht="19.8">
      <c r="A45" s="224" t="s">
        <v>135</v>
      </c>
    </row>
    <row r="46" spans="1:1" ht="19.8">
      <c r="A46" s="2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CA60"/>
  <sheetViews>
    <sheetView showGridLines="0" tabSelected="1" zoomScale="70" zoomScaleNormal="70" workbookViewId="0">
      <selection activeCell="J14" sqref="J14"/>
    </sheetView>
  </sheetViews>
  <sheetFormatPr defaultColWidth="8.88671875" defaultRowHeight="13.2"/>
  <cols>
    <col min="1" max="1" width="14.5546875" style="4" customWidth="1"/>
    <col min="2" max="2" width="13.33203125" style="4" customWidth="1"/>
    <col min="3" max="3" width="12.44140625" style="4" customWidth="1"/>
    <col min="4" max="4" width="12.5546875" style="4" customWidth="1"/>
    <col min="5" max="5" width="12.88671875" style="4" bestFit="1" customWidth="1"/>
    <col min="6" max="6" width="14.6640625" style="4" customWidth="1"/>
    <col min="7" max="8" width="12.5546875" style="4" customWidth="1"/>
    <col min="9" max="9" width="15.109375" style="4" customWidth="1"/>
    <col min="10" max="10" width="14.5546875" style="4" customWidth="1"/>
    <col min="11" max="11" width="15.109375" style="4" customWidth="1"/>
    <col min="12" max="12" width="13.33203125" style="4" bestFit="1" customWidth="1"/>
    <col min="13" max="13" width="17.109375" style="4" bestFit="1" customWidth="1"/>
    <col min="14" max="14" width="11.33203125" style="4" customWidth="1"/>
    <col min="15" max="16" width="14.6640625" style="4" customWidth="1"/>
    <col min="17" max="17" width="11.5546875" style="4" customWidth="1"/>
    <col min="18" max="18" width="11.88671875" style="4" customWidth="1"/>
    <col min="19" max="19" width="15.6640625" style="4" bestFit="1" customWidth="1"/>
    <col min="20" max="20" width="11.6640625" style="4" bestFit="1" customWidth="1"/>
    <col min="21" max="23" width="11.6640625" style="4" customWidth="1"/>
    <col min="24" max="24" width="14.6640625" style="4" customWidth="1"/>
    <col min="25" max="26" width="11.6640625" style="4" customWidth="1"/>
    <col min="27" max="27" width="14.6640625" style="4" customWidth="1"/>
    <col min="28" max="28" width="11.6640625" style="4" customWidth="1"/>
    <col min="29" max="29" width="14.6640625" style="4" customWidth="1"/>
    <col min="30" max="30" width="12.5546875" style="4" customWidth="1"/>
    <col min="31" max="31" width="19" style="4" bestFit="1" customWidth="1"/>
    <col min="32" max="32" width="25.44140625" style="4" bestFit="1" customWidth="1"/>
    <col min="33" max="41" width="15.6640625" style="4" customWidth="1"/>
    <col min="42" max="42" width="23.109375" style="4" bestFit="1" customWidth="1"/>
    <col min="43" max="43" width="17.88671875" style="4" bestFit="1" customWidth="1"/>
    <col min="44" max="44" width="14.33203125" style="4" bestFit="1" customWidth="1"/>
    <col min="45" max="45" width="17.88671875" style="4" bestFit="1" customWidth="1"/>
    <col min="46" max="16384" width="8.88671875" style="4"/>
  </cols>
  <sheetData>
    <row r="1" spans="1:79" ht="33" customHeight="1">
      <c r="A1" s="53" t="s">
        <v>0</v>
      </c>
      <c r="B1" s="52"/>
      <c r="C1" s="52"/>
      <c r="D1" s="52"/>
      <c r="E1" s="52"/>
      <c r="F1" s="1"/>
      <c r="G1" s="1"/>
      <c r="H1" s="2"/>
      <c r="I1" s="2"/>
      <c r="J1" s="2"/>
      <c r="K1" s="2"/>
      <c r="L1" s="2"/>
      <c r="M1" s="2"/>
      <c r="N1" s="1"/>
      <c r="O1" s="1"/>
      <c r="P1" s="1"/>
      <c r="Q1" s="1"/>
      <c r="R1" s="1"/>
      <c r="S1" s="3"/>
      <c r="T1" s="1"/>
      <c r="U1" s="1"/>
      <c r="V1" s="1"/>
      <c r="W1" s="1"/>
      <c r="X1" s="1"/>
      <c r="Y1" s="3"/>
      <c r="Z1" s="1"/>
      <c r="AA1" s="1"/>
      <c r="AB1" s="1"/>
      <c r="AC1" s="1"/>
      <c r="AD1" s="1"/>
      <c r="AE1" s="1"/>
    </row>
    <row r="2" spans="1:79" ht="21.75" customHeight="1">
      <c r="A2" s="5"/>
      <c r="B2" s="1"/>
      <c r="C2" s="1"/>
      <c r="D2" s="1"/>
      <c r="E2" s="1"/>
      <c r="F2" s="1"/>
      <c r="G2" s="1"/>
      <c r="H2" s="48"/>
      <c r="I2" s="49"/>
      <c r="J2" s="6" t="s">
        <v>1</v>
      </c>
      <c r="K2" s="6" t="s">
        <v>2</v>
      </c>
      <c r="L2" s="6" t="s">
        <v>3</v>
      </c>
      <c r="M2" s="2"/>
      <c r="N2" s="62"/>
      <c r="O2" s="64"/>
      <c r="P2" s="65"/>
      <c r="Q2" s="65"/>
      <c r="R2" s="1"/>
      <c r="S2" s="3"/>
      <c r="T2" s="1"/>
      <c r="U2" s="1"/>
      <c r="V2" s="1"/>
      <c r="W2" s="1"/>
      <c r="X2" s="1"/>
      <c r="Y2" s="3"/>
      <c r="Z2" s="1"/>
      <c r="AA2" s="1"/>
      <c r="AB2" s="1"/>
      <c r="AC2" s="1"/>
      <c r="AD2" s="1"/>
      <c r="AE2" s="1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</row>
    <row r="3" spans="1:79" s="15" customFormat="1" ht="21.75" customHeight="1">
      <c r="A3" s="8" t="s">
        <v>4</v>
      </c>
      <c r="B3" s="9"/>
      <c r="C3" s="10" t="s">
        <v>5</v>
      </c>
      <c r="D3" s="231" t="s">
        <v>169</v>
      </c>
      <c r="E3" s="232"/>
      <c r="F3" s="233"/>
      <c r="G3" s="2"/>
      <c r="H3" s="11" t="s">
        <v>6</v>
      </c>
      <c r="I3" s="11"/>
      <c r="J3" s="12">
        <v>0.95</v>
      </c>
      <c r="K3" s="12">
        <f>Q38</f>
        <v>0</v>
      </c>
      <c r="L3" s="12">
        <f>K3-J3</f>
        <v>-0.95</v>
      </c>
      <c r="M3" s="9"/>
      <c r="N3" s="63"/>
      <c r="O3" s="66"/>
      <c r="P3" s="63"/>
      <c r="Q3" s="63"/>
      <c r="R3" s="2"/>
      <c r="S3" s="13"/>
      <c r="T3" s="2"/>
      <c r="U3" s="2"/>
      <c r="V3" s="2"/>
      <c r="W3" s="2"/>
      <c r="X3" s="2"/>
      <c r="Y3" s="13"/>
      <c r="Z3" s="2"/>
      <c r="AA3" s="2"/>
      <c r="AB3" s="2"/>
      <c r="AC3" s="2"/>
      <c r="AD3" s="2"/>
      <c r="AE3" s="2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</row>
    <row r="4" spans="1:79" s="15" customFormat="1" ht="21.75" customHeight="1">
      <c r="A4" s="8"/>
      <c r="B4" s="9"/>
      <c r="C4" s="10"/>
      <c r="D4" s="234"/>
      <c r="E4" s="235"/>
      <c r="F4" s="236"/>
      <c r="G4" s="2"/>
      <c r="H4" s="11" t="s">
        <v>7</v>
      </c>
      <c r="I4" s="11"/>
      <c r="J4" s="56">
        <v>0.113</v>
      </c>
      <c r="K4" s="12" t="e">
        <f>K8/P38</f>
        <v>#DIV/0!</v>
      </c>
      <c r="L4" s="12" t="e">
        <f>K4-J4</f>
        <v>#DIV/0!</v>
      </c>
      <c r="M4" s="44"/>
      <c r="N4" s="67"/>
      <c r="O4" s="67"/>
      <c r="P4" s="68"/>
      <c r="Q4" s="63"/>
      <c r="R4" s="2"/>
      <c r="S4" s="13"/>
      <c r="T4" s="2"/>
      <c r="U4" s="2"/>
      <c r="V4" s="2"/>
      <c r="W4" s="2"/>
      <c r="X4" s="2"/>
      <c r="Y4" s="13"/>
      <c r="Z4" s="2"/>
      <c r="AA4" s="2"/>
      <c r="AB4" s="2"/>
      <c r="AC4" s="2"/>
      <c r="AD4" s="2"/>
      <c r="AE4" s="2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</row>
    <row r="5" spans="1:79" s="15" customFormat="1" ht="21.75" customHeight="1">
      <c r="G5" s="2"/>
      <c r="H5" s="237" t="s">
        <v>9</v>
      </c>
      <c r="I5" s="237"/>
      <c r="J5" s="237"/>
      <c r="K5" s="237"/>
      <c r="L5" s="237"/>
      <c r="M5" s="124"/>
      <c r="N5" s="67"/>
      <c r="O5" s="69"/>
      <c r="P5" s="75"/>
      <c r="Q5" s="63"/>
      <c r="R5" s="2"/>
      <c r="S5" s="13"/>
      <c r="T5" s="2"/>
      <c r="U5" s="2"/>
      <c r="V5" s="2"/>
      <c r="W5" s="2"/>
      <c r="X5" s="2"/>
      <c r="Y5" s="13"/>
      <c r="Z5" s="2"/>
      <c r="AA5" s="2"/>
      <c r="AB5" s="2"/>
      <c r="AC5" s="2"/>
      <c r="AD5" s="2"/>
      <c r="AE5" s="2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</row>
    <row r="6" spans="1:79" s="14" customFormat="1" ht="21.75" customHeight="1">
      <c r="A6" s="8" t="s">
        <v>8</v>
      </c>
      <c r="B6" s="9"/>
      <c r="C6" s="10" t="s">
        <v>5</v>
      </c>
      <c r="D6" s="238" t="s">
        <v>170</v>
      </c>
      <c r="E6" s="239"/>
      <c r="F6" s="240"/>
      <c r="G6" s="2"/>
      <c r="H6" s="11" t="s">
        <v>10</v>
      </c>
      <c r="I6" s="11"/>
      <c r="J6" s="56">
        <f>J4/J3</f>
        <v>0.11894736842105263</v>
      </c>
      <c r="K6" s="12" t="e">
        <f>K8/L38</f>
        <v>#DIV/0!</v>
      </c>
      <c r="L6" s="12" t="e">
        <f>K6-J6</f>
        <v>#DIV/0!</v>
      </c>
      <c r="M6" s="45"/>
      <c r="N6" s="74"/>
      <c r="O6" s="72"/>
      <c r="P6" s="73"/>
      <c r="Q6" s="17"/>
      <c r="R6" s="17"/>
      <c r="S6" s="18"/>
      <c r="T6" s="17"/>
      <c r="U6" s="17"/>
      <c r="V6" s="16"/>
      <c r="W6" s="17"/>
      <c r="X6" s="17"/>
      <c r="Y6" s="18"/>
      <c r="Z6" s="17"/>
      <c r="AA6" s="17"/>
      <c r="AB6" s="16"/>
      <c r="AC6" s="17"/>
      <c r="AD6" s="17"/>
      <c r="AE6" s="16"/>
    </row>
    <row r="7" spans="1:79" s="14" customFormat="1" ht="21.75" customHeight="1">
      <c r="G7" s="2"/>
      <c r="H7" s="126" t="s">
        <v>11</v>
      </c>
      <c r="I7" s="9"/>
      <c r="J7" s="9"/>
      <c r="K7" s="20"/>
      <c r="L7" s="11"/>
      <c r="M7" s="21"/>
      <c r="N7" s="74"/>
      <c r="O7" s="70"/>
      <c r="P7" s="71"/>
      <c r="Q7" s="16"/>
      <c r="R7" s="16"/>
      <c r="S7" s="18"/>
      <c r="T7" s="16"/>
      <c r="U7" s="16"/>
      <c r="V7" s="16"/>
      <c r="W7" s="16"/>
      <c r="X7" s="16"/>
      <c r="Y7" s="18"/>
      <c r="Z7" s="16"/>
      <c r="AA7" s="16"/>
      <c r="AB7" s="16"/>
      <c r="AC7" s="16"/>
      <c r="AD7" s="16"/>
      <c r="AE7" s="16"/>
    </row>
    <row r="8" spans="1:79" s="14" customFormat="1" ht="21.75" customHeight="1">
      <c r="A8" s="147"/>
      <c r="B8" s="148"/>
      <c r="C8" s="67"/>
      <c r="D8" s="241"/>
      <c r="E8" s="242"/>
      <c r="F8" s="242"/>
      <c r="G8" s="2"/>
      <c r="H8" s="11" t="s">
        <v>12</v>
      </c>
      <c r="I8" s="11"/>
      <c r="J8" s="149">
        <f>(D9-D13)*J4</f>
        <v>0</v>
      </c>
      <c r="K8" s="23">
        <f>R38</f>
        <v>0</v>
      </c>
      <c r="L8" s="23">
        <f>K8-J8</f>
        <v>0</v>
      </c>
      <c r="M8" s="21"/>
      <c r="N8" s="24"/>
      <c r="O8" s="16"/>
      <c r="P8" s="17"/>
      <c r="Q8" s="17"/>
      <c r="R8" s="17"/>
      <c r="S8" s="18"/>
      <c r="T8" s="17"/>
      <c r="U8" s="17"/>
      <c r="V8" s="16"/>
      <c r="W8" s="17"/>
      <c r="X8" s="17"/>
      <c r="Y8" s="18"/>
      <c r="Z8" s="17"/>
      <c r="AA8" s="17"/>
      <c r="AB8" s="16"/>
      <c r="AC8" s="17"/>
      <c r="AD8" s="17"/>
      <c r="AE8" s="16"/>
    </row>
    <row r="9" spans="1:79" s="14" customFormat="1" ht="21.75" customHeight="1">
      <c r="A9" s="19" t="s">
        <v>103</v>
      </c>
      <c r="B9" s="9"/>
      <c r="C9" s="10" t="s">
        <v>5</v>
      </c>
      <c r="D9" s="228">
        <f>Online!D9+'E-mail'!D9:F9+Other!D9+Reused!D9+'Follow up lead'!D9+'Add prospect lead'!D9:F9</f>
        <v>0</v>
      </c>
      <c r="E9" s="229"/>
      <c r="F9" s="230"/>
      <c r="G9" s="150"/>
      <c r="H9" s="11" t="s">
        <v>13</v>
      </c>
      <c r="I9" s="11"/>
      <c r="J9" s="189">
        <v>15350</v>
      </c>
      <c r="K9" s="190" t="e">
        <f>K10/K8</f>
        <v>#DIV/0!</v>
      </c>
      <c r="L9" s="191" t="e">
        <f>K9-J9</f>
        <v>#DIV/0!</v>
      </c>
      <c r="M9" s="21"/>
      <c r="N9" s="22"/>
      <c r="O9" s="16"/>
      <c r="P9" s="16"/>
      <c r="Q9" s="16"/>
      <c r="R9" s="16"/>
      <c r="S9" s="18"/>
      <c r="T9" s="16"/>
      <c r="U9" s="16"/>
      <c r="V9" s="16"/>
      <c r="W9" s="16"/>
      <c r="X9" s="16"/>
      <c r="Y9" s="18"/>
      <c r="Z9" s="16"/>
      <c r="AA9" s="16"/>
      <c r="AB9" s="16"/>
      <c r="AC9" s="16"/>
      <c r="AD9" s="16"/>
      <c r="AE9" s="16"/>
    </row>
    <row r="10" spans="1:79" s="14" customFormat="1" ht="21.75" customHeight="1">
      <c r="A10" s="25" t="s">
        <v>14</v>
      </c>
      <c r="B10" s="11"/>
      <c r="C10" s="10" t="s">
        <v>5</v>
      </c>
      <c r="D10" s="228">
        <f>Online!D10+'E-mail'!D10:F10+Other!D10+Reused!D10+'Follow up lead'!D10+'Add prospect lead'!D10:F10</f>
        <v>0</v>
      </c>
      <c r="E10" s="229"/>
      <c r="F10" s="230"/>
      <c r="G10" s="2"/>
      <c r="H10" s="11" t="s">
        <v>119</v>
      </c>
      <c r="I10" s="11"/>
      <c r="J10" s="189">
        <f>J8*J9</f>
        <v>0</v>
      </c>
      <c r="K10" s="190">
        <f>S38</f>
        <v>0</v>
      </c>
      <c r="L10" s="192" t="e">
        <f>(K10-J10)/J10</f>
        <v>#DIV/0!</v>
      </c>
      <c r="M10" s="151"/>
      <c r="N10" s="22"/>
      <c r="O10" s="16"/>
      <c r="P10" s="16"/>
      <c r="Q10" s="16"/>
      <c r="R10" s="16"/>
      <c r="S10" s="18"/>
      <c r="T10" s="16"/>
      <c r="U10" s="16"/>
      <c r="V10" s="16"/>
      <c r="W10" s="16"/>
      <c r="X10" s="16"/>
      <c r="Y10" s="18"/>
      <c r="Z10" s="16"/>
      <c r="AA10" s="16"/>
      <c r="AB10" s="16"/>
      <c r="AC10" s="16"/>
      <c r="AD10" s="16"/>
      <c r="AE10" s="16"/>
    </row>
    <row r="11" spans="1:79" s="14" customFormat="1" ht="21.75" customHeight="1">
      <c r="A11" s="25" t="s">
        <v>15</v>
      </c>
      <c r="B11" s="11"/>
      <c r="C11" s="10"/>
      <c r="D11" s="228">
        <f>D9+D10</f>
        <v>0</v>
      </c>
      <c r="E11" s="229"/>
      <c r="F11" s="230"/>
      <c r="G11" s="152"/>
      <c r="H11" s="153"/>
      <c r="I11" s="153"/>
      <c r="J11" s="154"/>
      <c r="K11" s="155"/>
      <c r="L11" s="156"/>
      <c r="M11" s="21"/>
      <c r="N11" s="22"/>
      <c r="O11" s="16"/>
      <c r="P11" s="16"/>
      <c r="Q11" s="16"/>
      <c r="R11" s="16"/>
      <c r="S11" s="18"/>
      <c r="T11" s="16"/>
      <c r="U11" s="16"/>
      <c r="V11" s="16"/>
      <c r="W11" s="16"/>
      <c r="X11" s="16"/>
      <c r="Y11" s="18"/>
      <c r="Z11" s="16"/>
      <c r="AA11" s="16"/>
      <c r="AB11" s="16"/>
      <c r="AC11" s="16"/>
      <c r="AD11" s="16"/>
      <c r="AE11" s="16"/>
    </row>
    <row r="12" spans="1:79" s="14" customFormat="1" ht="21.75" customHeight="1">
      <c r="A12" s="11" t="s">
        <v>16</v>
      </c>
      <c r="B12" s="11"/>
      <c r="C12" s="10"/>
      <c r="D12" s="228">
        <f>P38</f>
        <v>0</v>
      </c>
      <c r="E12" s="229"/>
      <c r="F12" s="230"/>
      <c r="G12" s="26"/>
      <c r="H12" s="78"/>
      <c r="I12" s="30"/>
      <c r="J12" s="15"/>
      <c r="K12" s="11"/>
      <c r="L12" s="2"/>
      <c r="M12" s="29"/>
      <c r="N12" s="22"/>
      <c r="O12" s="16"/>
      <c r="P12" s="16"/>
      <c r="Q12" s="16"/>
      <c r="R12" s="16"/>
      <c r="S12" s="18"/>
      <c r="T12" s="16"/>
      <c r="U12" s="16"/>
      <c r="V12" s="16"/>
      <c r="W12" s="16"/>
      <c r="X12" s="16"/>
      <c r="Y12" s="18"/>
      <c r="Z12" s="16"/>
      <c r="AA12" s="16"/>
      <c r="AB12" s="16"/>
      <c r="AC12" s="16"/>
      <c r="AD12" s="16"/>
      <c r="AE12" s="16"/>
    </row>
    <row r="13" spans="1:79" s="14" customFormat="1" ht="21.75" customHeight="1">
      <c r="A13" s="25" t="s">
        <v>17</v>
      </c>
      <c r="B13" s="11"/>
      <c r="C13" s="10"/>
      <c r="D13" s="228">
        <f>Online!D13+'E-mail'!D13:F13+Other!D13+Reused!D13+'Follow up lead'!D13+'Add prospect lead'!D13:F13</f>
        <v>0</v>
      </c>
      <c r="E13" s="229"/>
      <c r="F13" s="230"/>
      <c r="G13" s="152"/>
      <c r="H13" s="247"/>
      <c r="I13" s="248"/>
      <c r="J13" s="247">
        <f>SUM(J3:K3)</f>
        <v>0.95</v>
      </c>
      <c r="K13" s="248"/>
      <c r="L13" s="262"/>
      <c r="M13" s="248"/>
      <c r="N13" s="253"/>
      <c r="O13" s="253"/>
      <c r="P13" s="16"/>
      <c r="Q13" s="16"/>
      <c r="R13" s="16"/>
      <c r="S13" s="18"/>
      <c r="T13" s="16"/>
      <c r="U13" s="16"/>
      <c r="V13" s="16"/>
      <c r="W13" s="16"/>
      <c r="X13" s="16"/>
      <c r="Y13" s="18"/>
      <c r="Z13" s="16"/>
      <c r="AA13" s="16"/>
      <c r="AB13" s="16"/>
      <c r="AC13" s="16"/>
      <c r="AD13" s="16"/>
      <c r="AE13" s="16"/>
    </row>
    <row r="14" spans="1:79" s="14" customFormat="1" ht="21.75" customHeight="1">
      <c r="A14" s="25" t="s">
        <v>18</v>
      </c>
      <c r="B14" s="11"/>
      <c r="C14" s="10"/>
      <c r="D14" s="228">
        <f>D12+D13</f>
        <v>0</v>
      </c>
      <c r="E14" s="229"/>
      <c r="F14" s="230"/>
      <c r="G14" s="152"/>
      <c r="H14" s="248"/>
      <c r="I14" s="248"/>
      <c r="J14" s="158"/>
      <c r="K14" s="157"/>
      <c r="L14" s="158"/>
      <c r="M14" s="158"/>
      <c r="N14" s="80"/>
      <c r="O14" s="80"/>
      <c r="P14" s="16"/>
      <c r="Q14" s="16"/>
      <c r="R14" s="16"/>
      <c r="S14" s="16"/>
      <c r="T14" s="18"/>
      <c r="U14" s="16"/>
      <c r="V14" s="16"/>
      <c r="W14" s="16"/>
      <c r="X14" s="16"/>
      <c r="Y14" s="16"/>
      <c r="Z14" s="18"/>
      <c r="AA14" s="16"/>
      <c r="AB14" s="16"/>
      <c r="AC14" s="16"/>
      <c r="AD14" s="16"/>
      <c r="AE14" s="16"/>
      <c r="AF14" s="16"/>
    </row>
    <row r="15" spans="1:79" s="14" customFormat="1" ht="21.75" customHeight="1">
      <c r="A15" s="31" t="s">
        <v>19</v>
      </c>
      <c r="B15" s="11"/>
      <c r="C15" s="10" t="s">
        <v>5</v>
      </c>
      <c r="D15" s="254" t="e">
        <f>D14/(D9+D10)</f>
        <v>#DIV/0!</v>
      </c>
      <c r="E15" s="255"/>
      <c r="F15" s="256"/>
      <c r="G15" s="152"/>
      <c r="H15" s="257"/>
      <c r="I15" s="258"/>
      <c r="J15" s="160"/>
      <c r="K15" s="159"/>
      <c r="L15" s="161"/>
      <c r="M15" s="159"/>
      <c r="N15" s="79"/>
      <c r="O15" s="81"/>
      <c r="P15" s="16"/>
      <c r="Q15" s="16"/>
      <c r="R15" s="16"/>
      <c r="S15" s="16"/>
      <c r="T15" s="18"/>
      <c r="U15" s="16"/>
      <c r="V15" s="16"/>
      <c r="W15" s="16"/>
      <c r="X15" s="16"/>
      <c r="Y15" s="16"/>
      <c r="Z15" s="18"/>
      <c r="AA15" s="16"/>
      <c r="AB15" s="16"/>
      <c r="AC15" s="16"/>
      <c r="AD15" s="16"/>
      <c r="AE15" s="16"/>
      <c r="AF15" s="16"/>
    </row>
    <row r="16" spans="1:79" s="14" customFormat="1" ht="21.75" customHeight="1">
      <c r="A16" s="127" t="s">
        <v>20</v>
      </c>
      <c r="B16" s="9"/>
      <c r="C16" s="9"/>
      <c r="D16" s="9"/>
      <c r="E16" s="9"/>
      <c r="F16" s="9"/>
      <c r="G16" s="9"/>
      <c r="H16" s="257"/>
      <c r="I16" s="258"/>
      <c r="J16" s="162"/>
      <c r="K16" s="163"/>
      <c r="L16" s="161"/>
      <c r="M16" s="159"/>
      <c r="N16" s="79"/>
      <c r="O16" s="81"/>
      <c r="P16" s="16"/>
      <c r="Q16" s="16"/>
      <c r="R16" s="16"/>
      <c r="S16" s="16"/>
      <c r="T16" s="18"/>
      <c r="U16" s="16"/>
      <c r="V16" s="16"/>
      <c r="W16" s="16"/>
      <c r="X16" s="16"/>
      <c r="Y16" s="16"/>
      <c r="Z16" s="18"/>
      <c r="AA16" s="16"/>
      <c r="AB16" s="16"/>
      <c r="AC16" s="16"/>
      <c r="AD16" s="16"/>
      <c r="AE16" s="16"/>
      <c r="AF16" s="16"/>
    </row>
    <row r="17" spans="1:32" s="14" customFormat="1" ht="21.75" customHeight="1">
      <c r="A17" s="57" t="s">
        <v>166</v>
      </c>
      <c r="B17" s="57"/>
      <c r="C17" s="99"/>
      <c r="D17" s="57" t="s">
        <v>167</v>
      </c>
      <c r="E17" s="99"/>
      <c r="F17" s="57"/>
      <c r="I17" s="164"/>
      <c r="J17" s="165"/>
      <c r="L17" s="28"/>
      <c r="M17" s="32"/>
      <c r="N17" s="79"/>
      <c r="O17" s="81"/>
      <c r="P17" s="16"/>
      <c r="Q17" s="16"/>
      <c r="R17" s="16"/>
      <c r="S17" s="16"/>
      <c r="T17" s="18"/>
      <c r="U17" s="16"/>
      <c r="V17" s="16"/>
      <c r="W17" s="16"/>
      <c r="X17" s="16"/>
      <c r="Y17" s="16"/>
      <c r="Z17" s="18"/>
      <c r="AA17" s="16"/>
      <c r="AB17" s="16"/>
      <c r="AC17" s="16"/>
      <c r="AD17" s="16"/>
      <c r="AE17" s="16"/>
      <c r="AF17" s="16"/>
    </row>
    <row r="18" spans="1:32" s="46" customFormat="1" ht="21.75" customHeight="1">
      <c r="A18" s="58" t="s">
        <v>120</v>
      </c>
      <c r="B18" s="166" t="s">
        <v>171</v>
      </c>
      <c r="C18" s="59"/>
      <c r="D18" s="60"/>
      <c r="E18" s="61"/>
      <c r="F18" s="27"/>
      <c r="G18" s="11"/>
      <c r="H18" s="15"/>
      <c r="I18" s="11"/>
      <c r="J18" s="2"/>
      <c r="K18" s="2"/>
      <c r="L18" s="2"/>
      <c r="M18" s="2"/>
      <c r="N18" s="79"/>
      <c r="O18" s="81"/>
      <c r="P18" s="125"/>
      <c r="Q18" s="125"/>
      <c r="R18" s="125"/>
      <c r="S18" s="125"/>
      <c r="T18" s="128"/>
      <c r="U18" s="125"/>
      <c r="V18" s="125"/>
      <c r="W18" s="125"/>
      <c r="X18" s="125"/>
      <c r="Y18" s="125"/>
      <c r="Z18" s="128"/>
      <c r="AA18" s="125"/>
      <c r="AB18" s="125"/>
      <c r="AC18" s="125"/>
      <c r="AD18" s="125"/>
      <c r="AE18" s="125"/>
      <c r="AF18" s="125"/>
    </row>
    <row r="19" spans="1:32" ht="22.2" customHeight="1">
      <c r="A19" s="90"/>
      <c r="B19" s="259" t="s">
        <v>21</v>
      </c>
      <c r="C19" s="260"/>
      <c r="D19" s="260"/>
      <c r="E19" s="260"/>
      <c r="F19" s="260"/>
      <c r="G19" s="260"/>
      <c r="H19" s="260"/>
      <c r="I19" s="260"/>
      <c r="J19" s="260"/>
      <c r="K19" s="260"/>
      <c r="L19" s="90" t="s">
        <v>22</v>
      </c>
      <c r="M19" s="259" t="s">
        <v>23</v>
      </c>
      <c r="N19" s="261"/>
      <c r="O19" s="91" t="s">
        <v>22</v>
      </c>
      <c r="P19" s="91" t="s">
        <v>24</v>
      </c>
      <c r="Q19" s="90" t="s">
        <v>25</v>
      </c>
      <c r="R19" s="264" t="s">
        <v>26</v>
      </c>
      <c r="S19" s="265"/>
      <c r="T19" s="266"/>
      <c r="U19" s="264" t="s">
        <v>27</v>
      </c>
      <c r="V19" s="266"/>
      <c r="W19" s="264" t="s">
        <v>28</v>
      </c>
      <c r="X19" s="265"/>
      <c r="Y19" s="266"/>
      <c r="Z19" s="243" t="s">
        <v>57</v>
      </c>
      <c r="AA19" s="244"/>
      <c r="AB19" s="249" t="s">
        <v>116</v>
      </c>
      <c r="AC19" s="249"/>
      <c r="AD19" s="250" t="s">
        <v>125</v>
      </c>
      <c r="AE19" s="1"/>
    </row>
    <row r="20" spans="1:32" ht="24" customHeight="1">
      <c r="A20" s="92" t="s">
        <v>29</v>
      </c>
      <c r="B20" s="259" t="s">
        <v>30</v>
      </c>
      <c r="C20" s="260"/>
      <c r="D20" s="260"/>
      <c r="E20" s="260"/>
      <c r="F20" s="260"/>
      <c r="G20" s="260"/>
      <c r="H20" s="261"/>
      <c r="I20" s="259" t="s">
        <v>31</v>
      </c>
      <c r="J20" s="260"/>
      <c r="K20" s="260"/>
      <c r="L20" s="92" t="s">
        <v>25</v>
      </c>
      <c r="M20" s="90" t="s">
        <v>32</v>
      </c>
      <c r="N20" s="93" t="s">
        <v>33</v>
      </c>
      <c r="O20" s="92" t="s">
        <v>34</v>
      </c>
      <c r="P20" s="92" t="s">
        <v>35</v>
      </c>
      <c r="Q20" s="92" t="s">
        <v>36</v>
      </c>
      <c r="R20" s="267"/>
      <c r="S20" s="268"/>
      <c r="T20" s="269"/>
      <c r="U20" s="267"/>
      <c r="V20" s="269"/>
      <c r="W20" s="267"/>
      <c r="X20" s="268"/>
      <c r="Y20" s="269"/>
      <c r="Z20" s="245"/>
      <c r="AA20" s="246"/>
      <c r="AB20" s="263" t="s">
        <v>117</v>
      </c>
      <c r="AC20" s="263"/>
      <c r="AD20" s="251"/>
      <c r="AE20" s="1"/>
    </row>
    <row r="21" spans="1:32" s="36" customFormat="1" ht="47.4" customHeight="1">
      <c r="A21" s="47"/>
      <c r="B21" s="34" t="s">
        <v>37</v>
      </c>
      <c r="C21" s="34" t="s">
        <v>38</v>
      </c>
      <c r="D21" s="35" t="s">
        <v>39</v>
      </c>
      <c r="E21" s="35" t="s">
        <v>40</v>
      </c>
      <c r="F21" s="34" t="s">
        <v>41</v>
      </c>
      <c r="G21" s="34" t="s">
        <v>42</v>
      </c>
      <c r="H21" s="34" t="s">
        <v>43</v>
      </c>
      <c r="I21" s="35" t="s">
        <v>44</v>
      </c>
      <c r="J21" s="34" t="s">
        <v>45</v>
      </c>
      <c r="K21" s="95" t="s">
        <v>46</v>
      </c>
      <c r="L21" s="96" t="s">
        <v>47</v>
      </c>
      <c r="M21" s="82" t="s">
        <v>100</v>
      </c>
      <c r="N21" s="83" t="s">
        <v>101</v>
      </c>
      <c r="O21" s="97" t="s">
        <v>47</v>
      </c>
      <c r="P21" s="97"/>
      <c r="Q21" s="92" t="s">
        <v>48</v>
      </c>
      <c r="R21" s="76" t="s">
        <v>49</v>
      </c>
      <c r="S21" s="76" t="s">
        <v>50</v>
      </c>
      <c r="T21" s="76" t="s">
        <v>51</v>
      </c>
      <c r="U21" s="84" t="s">
        <v>52</v>
      </c>
      <c r="V21" s="76" t="s">
        <v>53</v>
      </c>
      <c r="W21" s="76" t="s">
        <v>54</v>
      </c>
      <c r="X21" s="76" t="s">
        <v>55</v>
      </c>
      <c r="Y21" s="76" t="s">
        <v>56</v>
      </c>
      <c r="Z21" s="34" t="s">
        <v>57</v>
      </c>
      <c r="AA21" s="34" t="s">
        <v>58</v>
      </c>
      <c r="AB21" s="95" t="s">
        <v>57</v>
      </c>
      <c r="AC21" s="34" t="s">
        <v>58</v>
      </c>
      <c r="AD21" s="251"/>
      <c r="AE21" s="2"/>
    </row>
    <row r="22" spans="1:32" s="39" customFormat="1" ht="26.25" customHeight="1">
      <c r="A22" s="37"/>
      <c r="B22" s="37" t="s">
        <v>59</v>
      </c>
      <c r="C22" s="37" t="s">
        <v>60</v>
      </c>
      <c r="D22" s="37" t="s">
        <v>61</v>
      </c>
      <c r="E22" s="37" t="s">
        <v>62</v>
      </c>
      <c r="F22" s="37" t="s">
        <v>63</v>
      </c>
      <c r="G22" s="37" t="s">
        <v>64</v>
      </c>
      <c r="H22" s="98" t="s">
        <v>65</v>
      </c>
      <c r="I22" s="37" t="s">
        <v>66</v>
      </c>
      <c r="J22" s="37" t="s">
        <v>67</v>
      </c>
      <c r="K22" s="94" t="s">
        <v>68</v>
      </c>
      <c r="L22" s="37" t="s">
        <v>69</v>
      </c>
      <c r="M22" s="37" t="s">
        <v>70</v>
      </c>
      <c r="N22" s="38" t="s">
        <v>71</v>
      </c>
      <c r="O22" s="37" t="s">
        <v>72</v>
      </c>
      <c r="P22" s="37" t="s">
        <v>73</v>
      </c>
      <c r="Q22" s="37" t="s">
        <v>74</v>
      </c>
      <c r="R22" s="37" t="s">
        <v>75</v>
      </c>
      <c r="S22" s="37" t="s">
        <v>76</v>
      </c>
      <c r="T22" s="37" t="s">
        <v>77</v>
      </c>
      <c r="U22" s="85" t="s">
        <v>78</v>
      </c>
      <c r="V22" s="37" t="s">
        <v>79</v>
      </c>
      <c r="W22" s="37" t="s">
        <v>75</v>
      </c>
      <c r="X22" s="37" t="s">
        <v>76</v>
      </c>
      <c r="Y22" s="37" t="s">
        <v>80</v>
      </c>
      <c r="Z22" s="37" t="s">
        <v>75</v>
      </c>
      <c r="AA22" s="37" t="s">
        <v>76</v>
      </c>
      <c r="AB22" s="94" t="s">
        <v>75</v>
      </c>
      <c r="AC22" s="37" t="s">
        <v>76</v>
      </c>
      <c r="AD22" s="252"/>
      <c r="AE22" s="1"/>
    </row>
    <row r="23" spans="1:32" s="14" customFormat="1" ht="22.2" customHeight="1">
      <c r="A23" s="178" t="s">
        <v>81</v>
      </c>
      <c r="B23" s="117">
        <f>Online!B23+'E-mail'!B23+Other!B23+Reused!B23+'Follow up lead'!B23+'Add prospect lead'!B23</f>
        <v>0</v>
      </c>
      <c r="C23" s="117">
        <f>Online!C23+'E-mail'!C23+Other!C23+Reused!C23+'Follow up lead'!C23+'Add prospect lead'!C23</f>
        <v>0</v>
      </c>
      <c r="D23" s="117">
        <f>Online!D23+'E-mail'!D23+Other!D23+Reused!D23+'Follow up lead'!D23+'Add prospect lead'!D23</f>
        <v>0</v>
      </c>
      <c r="E23" s="117">
        <f>Online!E23+'E-mail'!E23+Other!E23+Reused!E23+'Follow up lead'!E23+'Add prospect lead'!E23</f>
        <v>0</v>
      </c>
      <c r="F23" s="117">
        <f>Online!F23+'E-mail'!F23+Other!F23+Reused!F23+'Follow up lead'!F23+'Add prospect lead'!F23</f>
        <v>0</v>
      </c>
      <c r="G23" s="117">
        <f>Online!G23+'E-mail'!G23+Other!G23+Reused!G23+'Follow up lead'!G23+'Add prospect lead'!G23</f>
        <v>0</v>
      </c>
      <c r="H23" s="117">
        <f t="shared" ref="H23:H38" si="0">SUM(B23:G23)</f>
        <v>0</v>
      </c>
      <c r="I23" s="117">
        <f>Online!I23+'E-mail'!I23+Other!I23+Reused!I23+'Follow up lead'!I23+'Add prospect lead'!I23</f>
        <v>0</v>
      </c>
      <c r="J23" s="117">
        <f>Online!J23+'E-mail'!J23+Other!J23+Reused!J23+'Follow up lead'!J23+'Add prospect lead'!J23</f>
        <v>0</v>
      </c>
      <c r="K23" s="117">
        <f t="shared" ref="K23:K38" si="1">SUM(I23:J23)</f>
        <v>0</v>
      </c>
      <c r="L23" s="117">
        <f t="shared" ref="L23:L38" si="2">K23+H23</f>
        <v>0</v>
      </c>
      <c r="M23" s="117">
        <f>Online!M23+'E-mail'!M23+Other!M23+Reused!M23+'Follow up lead'!M23+'Add prospect lead'!M23</f>
        <v>0</v>
      </c>
      <c r="N23" s="117">
        <f>Online!N23+'E-mail'!N23+Other!N23+Reused!N23+'Follow up lead'!N23+'Add prospect lead'!N23</f>
        <v>0</v>
      </c>
      <c r="O23" s="117">
        <f t="shared" ref="O23:O38" si="3">SUM(M23:N23)</f>
        <v>0</v>
      </c>
      <c r="P23" s="117">
        <f t="shared" ref="P23:P38" si="4">L23+O23</f>
        <v>0</v>
      </c>
      <c r="Q23" s="118">
        <f t="shared" ref="Q23:Q38" si="5">IF(P23=0,0,+L23/P23)</f>
        <v>0</v>
      </c>
      <c r="R23" s="117">
        <f>Online!R23+'E-mail'!R23+Other!R23+Reused!R23+'Follow up lead'!R23+'Add prospect lead'!R23</f>
        <v>0</v>
      </c>
      <c r="S23" s="212">
        <f>Online!S23+'E-mail'!S23+Other!S23+Reused!S23+'Follow up lead'!S23+'Add prospect lead'!S23</f>
        <v>0</v>
      </c>
      <c r="T23" s="118">
        <f t="shared" ref="T23:T38" si="6">IF(L23=0,0,+B23/L23)</f>
        <v>0</v>
      </c>
      <c r="U23" s="117">
        <f>Online!U23+'E-mail'!U23+Other!U23+Reused!U23</f>
        <v>0</v>
      </c>
      <c r="V23" s="118">
        <f t="shared" ref="V23:V38" si="7">IF(L23=0,0,+U23/L23)</f>
        <v>0</v>
      </c>
      <c r="W23" s="117">
        <f>Online!W23+'E-mail'!W23+Other!W23+Reused!W23</f>
        <v>0</v>
      </c>
      <c r="X23" s="217">
        <f>Online!X23+'E-mail'!X23+Other!X23+Reused!X23</f>
        <v>0</v>
      </c>
      <c r="Y23" s="118">
        <f t="shared" ref="Y23:Y38" si="8">IF(R23=0,0,+W23/R23)</f>
        <v>0</v>
      </c>
      <c r="Z23" s="117">
        <f>Online!Z23+'E-mail'!Z23+Other!Z23+Reused!Z23+'Follow up lead'!Z23+'Add prospect lead'!Z23</f>
        <v>0</v>
      </c>
      <c r="AA23" s="212">
        <f>Online!AA23+'E-mail'!AA23+Other!AA23+Reused!AA23+'Follow up lead'!AA23+'Add prospect lead'!AA23</f>
        <v>0</v>
      </c>
      <c r="AB23" s="117">
        <f>Online!AB23+'E-mail'!AB23+Other!AB23+Reused!AB23+'Follow up lead'!AB23+'Add prospect lead'!AB23</f>
        <v>0</v>
      </c>
      <c r="AC23" s="212">
        <f>Online!AC23+'E-mail'!AC23+Other!AC23+Reused!AC23+'Follow up lead'!AC23+'Add prospect lead'!AC23</f>
        <v>0</v>
      </c>
      <c r="AD23" s="117">
        <f>Online!AD23+'E-mail'!AD23+Other!AD23+Reused!AD23+'Follow up lead'!AD23+'Add prospect lead'!AD23</f>
        <v>0</v>
      </c>
    </row>
    <row r="24" spans="1:32" s="104" customFormat="1" ht="22.2" customHeight="1">
      <c r="A24" s="119" t="s">
        <v>82</v>
      </c>
      <c r="B24" s="120">
        <f>Online!B24+'E-mail'!B24+Other!B24+Reused!B24+'Follow up lead'!B24+'Add prospect lead'!B24</f>
        <v>0</v>
      </c>
      <c r="C24" s="120">
        <f>Online!C24+'E-mail'!C24+Other!C24+Reused!C24+'Follow up lead'!C24+'Add prospect lead'!C24</f>
        <v>0</v>
      </c>
      <c r="D24" s="120">
        <f>Online!D24+'E-mail'!D24+Other!D24+Reused!D24+'Follow up lead'!D24+'Add prospect lead'!D24</f>
        <v>0</v>
      </c>
      <c r="E24" s="120">
        <f>Online!E24+'E-mail'!E24+Other!E24+Reused!E24+'Follow up lead'!E24+'Add prospect lead'!E24</f>
        <v>0</v>
      </c>
      <c r="F24" s="120">
        <f>Online!F24+'E-mail'!F24+Other!F24+Reused!F24+'Follow up lead'!F24+'Add prospect lead'!F24</f>
        <v>0</v>
      </c>
      <c r="G24" s="120">
        <f>Online!G24+'E-mail'!G24+Other!G24+Reused!G24+'Follow up lead'!G24+'Add prospect lead'!G24</f>
        <v>0</v>
      </c>
      <c r="H24" s="120">
        <f t="shared" si="0"/>
        <v>0</v>
      </c>
      <c r="I24" s="120">
        <f>Online!I24+'E-mail'!I24+Other!I24+Reused!I24+'Follow up lead'!I24+'Add prospect lead'!I24</f>
        <v>0</v>
      </c>
      <c r="J24" s="120">
        <f>Online!J24+'E-mail'!J24+Other!J24+Reused!J24+'Follow up lead'!J24+'Add prospect lead'!J24</f>
        <v>0</v>
      </c>
      <c r="K24" s="120">
        <f t="shared" si="1"/>
        <v>0</v>
      </c>
      <c r="L24" s="120">
        <f t="shared" si="2"/>
        <v>0</v>
      </c>
      <c r="M24" s="120">
        <f>Online!M24+'E-mail'!M24+Other!M24+Reused!M24+'Follow up lead'!M24+'Add prospect lead'!M24</f>
        <v>0</v>
      </c>
      <c r="N24" s="120">
        <f>Online!N24+'E-mail'!N24+Other!N24+Reused!N24+'Follow up lead'!N24+'Add prospect lead'!N24</f>
        <v>0</v>
      </c>
      <c r="O24" s="120">
        <f t="shared" si="3"/>
        <v>0</v>
      </c>
      <c r="P24" s="120">
        <f t="shared" si="4"/>
        <v>0</v>
      </c>
      <c r="Q24" s="121">
        <f t="shared" si="5"/>
        <v>0</v>
      </c>
      <c r="R24" s="120">
        <f>Online!R24+'E-mail'!R24+Other!R24+Reused!R24+'Follow up lead'!R24+'Add prospect lead'!R24</f>
        <v>0</v>
      </c>
      <c r="S24" s="212">
        <f>Online!S24+'E-mail'!S24+Other!S24+Reused!S24+'Follow up lead'!S24+'Add prospect lead'!S24</f>
        <v>0</v>
      </c>
      <c r="T24" s="121">
        <f t="shared" si="6"/>
        <v>0</v>
      </c>
      <c r="U24" s="120">
        <f>Online!U24+'E-mail'!U24+Other!U24+Reused!U24</f>
        <v>0</v>
      </c>
      <c r="V24" s="121">
        <f t="shared" si="7"/>
        <v>0</v>
      </c>
      <c r="W24" s="120">
        <f>Online!W24+'E-mail'!W24+Other!W24+Reused!W24</f>
        <v>0</v>
      </c>
      <c r="X24" s="212">
        <f>Online!X24+'E-mail'!X24+Other!X24+Reused!X24</f>
        <v>0</v>
      </c>
      <c r="Y24" s="121">
        <f t="shared" si="8"/>
        <v>0</v>
      </c>
      <c r="Z24" s="120">
        <f>Online!Z24+'E-mail'!Z24+Other!Z24+Reused!Z24+'Follow up lead'!Z24+'Add prospect lead'!Z24</f>
        <v>0</v>
      </c>
      <c r="AA24" s="212">
        <f>Online!AA24+'E-mail'!AA24+Other!AA24+Reused!AA24+'Follow up lead'!AA24+'Add prospect lead'!AA24</f>
        <v>0</v>
      </c>
      <c r="AB24" s="120">
        <f>Online!AB24+'E-mail'!AB24+Other!AB24+Reused!AB24+'Follow up lead'!AB24+'Add prospect lead'!AB24</f>
        <v>0</v>
      </c>
      <c r="AC24" s="212">
        <f>Online!AC24+'E-mail'!AC24+Other!AC24+Reused!AC24+'Follow up lead'!AC24+'Add prospect lead'!AC24</f>
        <v>0</v>
      </c>
      <c r="AD24" s="204">
        <f>Online!AD24+'E-mail'!AD24+Other!AD24+Reused!AD24+'Follow up lead'!AD24+'Add prospect lead'!AD24</f>
        <v>0</v>
      </c>
      <c r="AE24" s="14"/>
    </row>
    <row r="25" spans="1:32" s="14" customFormat="1" ht="22.2" customHeight="1">
      <c r="A25" s="119" t="s">
        <v>83</v>
      </c>
      <c r="B25" s="120">
        <f>Online!B25+'E-mail'!B25+Other!B25+Reused!B25+'Follow up lead'!B25+'Add prospect lead'!B25</f>
        <v>0</v>
      </c>
      <c r="C25" s="120">
        <f>Online!C25+'E-mail'!C25+Other!C25+Reused!C25+'Follow up lead'!C25+'Add prospect lead'!C25</f>
        <v>0</v>
      </c>
      <c r="D25" s="120">
        <f>Online!D25+'E-mail'!D25+Other!D25+Reused!D25+'Follow up lead'!D25+'Add prospect lead'!D25</f>
        <v>0</v>
      </c>
      <c r="E25" s="120">
        <f>Online!E25+'E-mail'!E25+Other!E25+Reused!E25+'Follow up lead'!E25+'Add prospect lead'!E25</f>
        <v>0</v>
      </c>
      <c r="F25" s="120">
        <f>Online!F25+'E-mail'!F25+Other!F25+Reused!F25+'Follow up lead'!F25+'Add prospect lead'!F25</f>
        <v>0</v>
      </c>
      <c r="G25" s="120">
        <f>Online!G25+'E-mail'!G25+Other!G25+Reused!G25+'Follow up lead'!G25+'Add prospect lead'!G25</f>
        <v>0</v>
      </c>
      <c r="H25" s="120">
        <f t="shared" si="0"/>
        <v>0</v>
      </c>
      <c r="I25" s="120">
        <f>Online!I25+'E-mail'!I25+Other!I25+Reused!I25+'Follow up lead'!I25+'Add prospect lead'!I25</f>
        <v>0</v>
      </c>
      <c r="J25" s="120">
        <f>Online!J25+'E-mail'!J25+Other!J25+Reused!J25+'Follow up lead'!J25+'Add prospect lead'!J25</f>
        <v>0</v>
      </c>
      <c r="K25" s="120">
        <f t="shared" si="1"/>
        <v>0</v>
      </c>
      <c r="L25" s="120">
        <f t="shared" si="2"/>
        <v>0</v>
      </c>
      <c r="M25" s="120">
        <f>Online!M25+'E-mail'!M25+Other!M25+Reused!M25+'Follow up lead'!M25+'Add prospect lead'!M25</f>
        <v>0</v>
      </c>
      <c r="N25" s="120">
        <f>Online!N25+'E-mail'!N25+Other!N25+Reused!N25+'Follow up lead'!N25+'Add prospect lead'!N25</f>
        <v>0</v>
      </c>
      <c r="O25" s="120">
        <f t="shared" si="3"/>
        <v>0</v>
      </c>
      <c r="P25" s="120">
        <f t="shared" si="4"/>
        <v>0</v>
      </c>
      <c r="Q25" s="121">
        <f t="shared" si="5"/>
        <v>0</v>
      </c>
      <c r="R25" s="120">
        <f>Online!R25+'E-mail'!R25+Other!R25+Reused!R25+'Follow up lead'!R25+'Add prospect lead'!R25</f>
        <v>0</v>
      </c>
      <c r="S25" s="212">
        <f>Online!S25+'E-mail'!S25+Other!S25+Reused!S25+'Follow up lead'!S25+'Add prospect lead'!S25</f>
        <v>0</v>
      </c>
      <c r="T25" s="121">
        <f t="shared" si="6"/>
        <v>0</v>
      </c>
      <c r="U25" s="120">
        <f>Online!U25+'E-mail'!U25+Other!U25+Reused!U25</f>
        <v>0</v>
      </c>
      <c r="V25" s="121">
        <f t="shared" si="7"/>
        <v>0</v>
      </c>
      <c r="W25" s="120">
        <f>Online!W25+'E-mail'!W25+Other!W25+Reused!W25</f>
        <v>0</v>
      </c>
      <c r="X25" s="212">
        <f>Online!X25+'E-mail'!X25+Other!X25+Reused!X25</f>
        <v>0</v>
      </c>
      <c r="Y25" s="121">
        <f t="shared" si="8"/>
        <v>0</v>
      </c>
      <c r="Z25" s="120">
        <f>Online!Z25+'E-mail'!Z25+Other!Z25+Reused!Z25+'Follow up lead'!Z25+'Add prospect lead'!Z25</f>
        <v>0</v>
      </c>
      <c r="AA25" s="212">
        <f>Online!AA25+'E-mail'!AA25+Other!AA25+Reused!AA25+'Follow up lead'!AA25+'Add prospect lead'!AA25</f>
        <v>0</v>
      </c>
      <c r="AB25" s="120">
        <f>Online!AB25+'E-mail'!AB25+Other!AB25+Reused!AB25+'Follow up lead'!AB25+'Add prospect lead'!AB25</f>
        <v>0</v>
      </c>
      <c r="AC25" s="212">
        <f>Online!AC25+'E-mail'!AC25+Other!AC25+Reused!AC25+'Follow up lead'!AC25+'Add prospect lead'!AC25</f>
        <v>0</v>
      </c>
      <c r="AD25" s="204">
        <f>Online!AD25+'E-mail'!AD25+Other!AD25+Reused!AD25+'Follow up lead'!AD25+'Add prospect lead'!AD25</f>
        <v>0</v>
      </c>
    </row>
    <row r="26" spans="1:32" s="14" customFormat="1" ht="22.2" customHeight="1">
      <c r="A26" s="119" t="s">
        <v>84</v>
      </c>
      <c r="B26" s="120">
        <f>Online!B26+'E-mail'!B26+Other!B26+Reused!B26+'Follow up lead'!B26+'Add prospect lead'!B26</f>
        <v>0</v>
      </c>
      <c r="C26" s="120">
        <f>Online!C26+'E-mail'!C26+Other!C26+Reused!C26+'Follow up lead'!C26+'Add prospect lead'!C26</f>
        <v>0</v>
      </c>
      <c r="D26" s="120">
        <f>Online!D26+'E-mail'!D26+Other!D26+Reused!D26+'Follow up lead'!D26+'Add prospect lead'!D26</f>
        <v>0</v>
      </c>
      <c r="E26" s="120">
        <f>Online!E26+'E-mail'!E26+Other!E26+Reused!E26+'Follow up lead'!E26+'Add prospect lead'!E26</f>
        <v>0</v>
      </c>
      <c r="F26" s="120">
        <f>Online!F26+'E-mail'!F26+Other!F26+Reused!F26+'Follow up lead'!F26+'Add prospect lead'!F26</f>
        <v>0</v>
      </c>
      <c r="G26" s="120">
        <f>Online!G26+'E-mail'!G26+Other!G26+Reused!G26+'Follow up lead'!G26+'Add prospect lead'!G26</f>
        <v>0</v>
      </c>
      <c r="H26" s="120">
        <f t="shared" si="0"/>
        <v>0</v>
      </c>
      <c r="I26" s="120">
        <f>Online!I26+'E-mail'!I26+Other!I26+Reused!I26+'Follow up lead'!I26+'Add prospect lead'!I26</f>
        <v>0</v>
      </c>
      <c r="J26" s="120">
        <f>Online!J26+'E-mail'!J26+Other!J26+Reused!J26+'Follow up lead'!J26+'Add prospect lead'!J26</f>
        <v>0</v>
      </c>
      <c r="K26" s="120">
        <f t="shared" si="1"/>
        <v>0</v>
      </c>
      <c r="L26" s="120">
        <f t="shared" si="2"/>
        <v>0</v>
      </c>
      <c r="M26" s="120">
        <f>Online!M26+'E-mail'!M26+Other!M26+Reused!M26+'Follow up lead'!M26+'Add prospect lead'!M26</f>
        <v>0</v>
      </c>
      <c r="N26" s="120">
        <f>Online!N26+'E-mail'!N26+Other!N26+Reused!N26+'Follow up lead'!N26+'Add prospect lead'!N26</f>
        <v>0</v>
      </c>
      <c r="O26" s="120">
        <f t="shared" si="3"/>
        <v>0</v>
      </c>
      <c r="P26" s="120">
        <f t="shared" si="4"/>
        <v>0</v>
      </c>
      <c r="Q26" s="121">
        <f t="shared" si="5"/>
        <v>0</v>
      </c>
      <c r="R26" s="120">
        <f>Online!R26+'E-mail'!R26+Other!R26+Reused!R26+'Follow up lead'!R26+'Add prospect lead'!R26</f>
        <v>0</v>
      </c>
      <c r="S26" s="212">
        <f>Online!S26+'E-mail'!S26+Other!S26+Reused!S26+'Follow up lead'!S26+'Add prospect lead'!S26</f>
        <v>0</v>
      </c>
      <c r="T26" s="121">
        <f t="shared" si="6"/>
        <v>0</v>
      </c>
      <c r="U26" s="120">
        <f>Online!U26+'E-mail'!U26+Other!U26+Reused!U26</f>
        <v>0</v>
      </c>
      <c r="V26" s="121">
        <f t="shared" si="7"/>
        <v>0</v>
      </c>
      <c r="W26" s="120">
        <f>Online!W26+'E-mail'!W26+Other!W26+Reused!W26</f>
        <v>0</v>
      </c>
      <c r="X26" s="212">
        <f>Online!X26+'E-mail'!X26+Other!X26+Reused!X26</f>
        <v>0</v>
      </c>
      <c r="Y26" s="121">
        <f t="shared" si="8"/>
        <v>0</v>
      </c>
      <c r="Z26" s="120">
        <f>Online!Z26+'E-mail'!Z26+Other!Z26+Reused!Z26+'Follow up lead'!Z26+'Add prospect lead'!Z26</f>
        <v>0</v>
      </c>
      <c r="AA26" s="212">
        <f>Online!AA26+'E-mail'!AA26+Other!AA26+Reused!AA26+'Follow up lead'!AA26+'Add prospect lead'!AA26</f>
        <v>0</v>
      </c>
      <c r="AB26" s="120">
        <f>Online!AB26+'E-mail'!AB26+Other!AB26+Reused!AB26+'Follow up lead'!AB26+'Add prospect lead'!AB26</f>
        <v>0</v>
      </c>
      <c r="AC26" s="212">
        <f>Online!AC26+'E-mail'!AC26+Other!AC26+Reused!AC26+'Follow up lead'!AC26+'Add prospect lead'!AC26</f>
        <v>0</v>
      </c>
      <c r="AD26" s="204">
        <f>Online!AD26+'E-mail'!AD26+Other!AD26+Reused!AD26+'Follow up lead'!AD26+'Add prospect lead'!AD26</f>
        <v>0</v>
      </c>
    </row>
    <row r="27" spans="1:32" s="14" customFormat="1" ht="22.2" customHeight="1">
      <c r="A27" s="119" t="s">
        <v>85</v>
      </c>
      <c r="B27" s="120">
        <f>Online!B27+'E-mail'!B27+Other!B27+Reused!B27+'Follow up lead'!B27+'Add prospect lead'!B27</f>
        <v>0</v>
      </c>
      <c r="C27" s="120">
        <f>Online!C27+'E-mail'!C27+Other!C27+Reused!C27+'Follow up lead'!C27+'Add prospect lead'!C27</f>
        <v>0</v>
      </c>
      <c r="D27" s="120">
        <f>Online!D27+'E-mail'!D27+Other!D27+Reused!D27+'Follow up lead'!D27+'Add prospect lead'!D27</f>
        <v>0</v>
      </c>
      <c r="E27" s="120">
        <f>Online!E27+'E-mail'!E27+Other!E27+Reused!E27+'Follow up lead'!E27+'Add prospect lead'!E27</f>
        <v>0</v>
      </c>
      <c r="F27" s="120">
        <f>Online!F27+'E-mail'!F27+Other!F27+Reused!F27+'Follow up lead'!F27+'Add prospect lead'!F27</f>
        <v>0</v>
      </c>
      <c r="G27" s="120">
        <f>Online!G27+'E-mail'!G27+Other!G27+Reused!G27+'Follow up lead'!G27+'Add prospect lead'!G27</f>
        <v>0</v>
      </c>
      <c r="H27" s="120">
        <f t="shared" si="0"/>
        <v>0</v>
      </c>
      <c r="I27" s="120">
        <f>Online!I27+'E-mail'!I27+Other!I27+Reused!I27+'Follow up lead'!I27+'Add prospect lead'!I27</f>
        <v>0</v>
      </c>
      <c r="J27" s="120">
        <f>Online!J27+'E-mail'!J27+Other!J27+Reused!J27+'Follow up lead'!J27+'Add prospect lead'!J27</f>
        <v>0</v>
      </c>
      <c r="K27" s="120">
        <f t="shared" si="1"/>
        <v>0</v>
      </c>
      <c r="L27" s="120">
        <f t="shared" si="2"/>
        <v>0</v>
      </c>
      <c r="M27" s="120">
        <f>Online!M27+'E-mail'!M27+Other!M27+Reused!M27+'Follow up lead'!M27+'Add prospect lead'!M27</f>
        <v>0</v>
      </c>
      <c r="N27" s="120">
        <f>Online!N27+'E-mail'!N27+Other!N27+Reused!N27+'Follow up lead'!N27+'Add prospect lead'!N27</f>
        <v>0</v>
      </c>
      <c r="O27" s="120">
        <f t="shared" si="3"/>
        <v>0</v>
      </c>
      <c r="P27" s="120">
        <f t="shared" si="4"/>
        <v>0</v>
      </c>
      <c r="Q27" s="121">
        <f t="shared" si="5"/>
        <v>0</v>
      </c>
      <c r="R27" s="120">
        <f>Online!R27+'E-mail'!R27+Other!R27+Reused!R27+'Follow up lead'!R27+'Add prospect lead'!R27</f>
        <v>0</v>
      </c>
      <c r="S27" s="212">
        <f>Online!S27+'E-mail'!S27+Other!S27+Reused!S27+'Follow up lead'!S27+'Add prospect lead'!S27</f>
        <v>0</v>
      </c>
      <c r="T27" s="121">
        <f t="shared" si="6"/>
        <v>0</v>
      </c>
      <c r="U27" s="120">
        <f>Online!U27+'E-mail'!U27+Other!U27+Reused!U27</f>
        <v>0</v>
      </c>
      <c r="V27" s="121">
        <f t="shared" si="7"/>
        <v>0</v>
      </c>
      <c r="W27" s="120">
        <f>Online!W27+'E-mail'!W27+Other!W27+Reused!W27</f>
        <v>0</v>
      </c>
      <c r="X27" s="212">
        <f>Online!X27+'E-mail'!X27+Other!X27+Reused!X27</f>
        <v>0</v>
      </c>
      <c r="Y27" s="121">
        <f t="shared" si="8"/>
        <v>0</v>
      </c>
      <c r="Z27" s="120">
        <f>Online!Z27+'E-mail'!Z27+Other!Z27+Reused!Z27+'Follow up lead'!Z27+'Add prospect lead'!Z27</f>
        <v>0</v>
      </c>
      <c r="AA27" s="212">
        <f>Online!AA27+'E-mail'!AA27+Other!AA27+Reused!AA27+'Follow up lead'!AA27+'Add prospect lead'!AA27</f>
        <v>0</v>
      </c>
      <c r="AB27" s="120">
        <f>Online!AB27+'E-mail'!AB27+Other!AB27+Reused!AB27+'Follow up lead'!AB27+'Add prospect lead'!AB27</f>
        <v>0</v>
      </c>
      <c r="AC27" s="212">
        <f>Online!AC27+'E-mail'!AC27+Other!AC27+Reused!AC27+'Follow up lead'!AC27+'Add prospect lead'!AC27</f>
        <v>0</v>
      </c>
      <c r="AD27" s="204">
        <f>Online!AD27+'E-mail'!AD27+Other!AD27+Reused!AD27+'Follow up lead'!AD27+'Add prospect lead'!AD27</f>
        <v>0</v>
      </c>
    </row>
    <row r="28" spans="1:32" s="14" customFormat="1" ht="22.2" customHeight="1">
      <c r="A28" s="119" t="s">
        <v>86</v>
      </c>
      <c r="B28" s="120">
        <f>Online!B28+'E-mail'!B28+Other!B28+Reused!B28+'Follow up lead'!B28+'Add prospect lead'!B28</f>
        <v>0</v>
      </c>
      <c r="C28" s="120">
        <f>Online!C28+'E-mail'!C28+Other!C28+Reused!C28+'Follow up lead'!C28+'Add prospect lead'!C28</f>
        <v>0</v>
      </c>
      <c r="D28" s="120">
        <f>Online!D28+'E-mail'!D28+Other!D28+Reused!D28+'Follow up lead'!D28+'Add prospect lead'!D28</f>
        <v>0</v>
      </c>
      <c r="E28" s="120">
        <f>Online!E28+'E-mail'!E28+Other!E28+Reused!E28+'Follow up lead'!E28+'Add prospect lead'!E28</f>
        <v>0</v>
      </c>
      <c r="F28" s="120">
        <f>Online!F28+'E-mail'!F28+Other!F28+Reused!F28+'Follow up lead'!F28+'Add prospect lead'!F28</f>
        <v>0</v>
      </c>
      <c r="G28" s="120">
        <f>Online!G28+'E-mail'!G28+Other!G28+Reused!G28+'Follow up lead'!G28+'Add prospect lead'!G28</f>
        <v>0</v>
      </c>
      <c r="H28" s="120">
        <f t="shared" si="0"/>
        <v>0</v>
      </c>
      <c r="I28" s="120">
        <f>Online!I28+'E-mail'!I28+Other!I28+Reused!I28+'Follow up lead'!I28+'Add prospect lead'!I28</f>
        <v>0</v>
      </c>
      <c r="J28" s="120">
        <f>Online!J28+'E-mail'!J28+Other!J28+Reused!J28+'Follow up lead'!J28+'Add prospect lead'!J28</f>
        <v>0</v>
      </c>
      <c r="K28" s="120">
        <f t="shared" si="1"/>
        <v>0</v>
      </c>
      <c r="L28" s="120">
        <f t="shared" si="2"/>
        <v>0</v>
      </c>
      <c r="M28" s="120">
        <f>Online!M28+'E-mail'!M28+Other!M28+Reused!M28+'Follow up lead'!M28+'Add prospect lead'!M28</f>
        <v>0</v>
      </c>
      <c r="N28" s="120">
        <f>Online!N28+'E-mail'!N28+Other!N28+Reused!N28+'Follow up lead'!N28+'Add prospect lead'!N28</f>
        <v>0</v>
      </c>
      <c r="O28" s="120">
        <f t="shared" si="3"/>
        <v>0</v>
      </c>
      <c r="P28" s="120">
        <f t="shared" si="4"/>
        <v>0</v>
      </c>
      <c r="Q28" s="121">
        <f t="shared" si="5"/>
        <v>0</v>
      </c>
      <c r="R28" s="120">
        <f>Online!R28+'E-mail'!R28+Other!R28+Reused!R28+'Follow up lead'!R28+'Add prospect lead'!R28</f>
        <v>0</v>
      </c>
      <c r="S28" s="212">
        <f>Online!S28+'E-mail'!S28+Other!S28+Reused!S28+'Follow up lead'!S28+'Add prospect lead'!S28</f>
        <v>0</v>
      </c>
      <c r="T28" s="121">
        <f t="shared" si="6"/>
        <v>0</v>
      </c>
      <c r="U28" s="120">
        <f>Online!U28+'E-mail'!U28+Other!U28+Reused!U28</f>
        <v>0</v>
      </c>
      <c r="V28" s="121">
        <f t="shared" si="7"/>
        <v>0</v>
      </c>
      <c r="W28" s="120">
        <f>Online!W28+'E-mail'!W28+Other!W28+Reused!W28</f>
        <v>0</v>
      </c>
      <c r="X28" s="212">
        <f>Online!X28+'E-mail'!X28+Other!X28+Reused!X28</f>
        <v>0</v>
      </c>
      <c r="Y28" s="121">
        <f t="shared" si="8"/>
        <v>0</v>
      </c>
      <c r="Z28" s="120">
        <f>Online!Z28+'E-mail'!Z28+Other!Z28+Reused!Z28+'Follow up lead'!Z28+'Add prospect lead'!Z28</f>
        <v>0</v>
      </c>
      <c r="AA28" s="212">
        <f>Online!AA28+'E-mail'!AA28+Other!AA28+Reused!AA28+'Follow up lead'!AA28+'Add prospect lead'!AA28</f>
        <v>0</v>
      </c>
      <c r="AB28" s="120">
        <f>Online!AB28+'E-mail'!AB28+Other!AB28+Reused!AB28+'Follow up lead'!AB28+'Add prospect lead'!AB28</f>
        <v>0</v>
      </c>
      <c r="AC28" s="212">
        <f>Online!AC28+'E-mail'!AC28+Other!AC28+Reused!AC28+'Follow up lead'!AC28+'Add prospect lead'!AC28</f>
        <v>0</v>
      </c>
      <c r="AD28" s="204">
        <f>Online!AD28+'E-mail'!AD28+Other!AD28+Reused!AD28+'Follow up lead'!AD28+'Add prospect lead'!AD28</f>
        <v>0</v>
      </c>
    </row>
    <row r="29" spans="1:32" s="14" customFormat="1" ht="22.2" customHeight="1">
      <c r="A29" s="119" t="s">
        <v>87</v>
      </c>
      <c r="B29" s="120">
        <f>Online!B29+'E-mail'!B29+Other!B29+Reused!B29+'Follow up lead'!B29+'Add prospect lead'!B29</f>
        <v>0</v>
      </c>
      <c r="C29" s="120">
        <f>Online!C29+'E-mail'!C29+Other!C29+Reused!C29+'Follow up lead'!C29+'Add prospect lead'!C29</f>
        <v>0</v>
      </c>
      <c r="D29" s="120">
        <f>Online!D29+'E-mail'!D29+Other!D29+Reused!D29+'Follow up lead'!D29+'Add prospect lead'!D29</f>
        <v>0</v>
      </c>
      <c r="E29" s="120">
        <f>Online!E29+'E-mail'!E29+Other!E29+Reused!E29+'Follow up lead'!E29+'Add prospect lead'!E29</f>
        <v>0</v>
      </c>
      <c r="F29" s="120">
        <f>Online!F29+'E-mail'!F29+Other!F29+Reused!F29+'Follow up lead'!F29+'Add prospect lead'!F29</f>
        <v>0</v>
      </c>
      <c r="G29" s="120">
        <f>Online!G29+'E-mail'!G29+Other!G29+Reused!G29+'Follow up lead'!G29+'Add prospect lead'!G29</f>
        <v>0</v>
      </c>
      <c r="H29" s="120">
        <f t="shared" si="0"/>
        <v>0</v>
      </c>
      <c r="I29" s="120">
        <f>Online!I29+'E-mail'!I29+Other!I29+Reused!I29+'Follow up lead'!I29+'Add prospect lead'!I29</f>
        <v>0</v>
      </c>
      <c r="J29" s="120">
        <f>Online!J29+'E-mail'!J29+Other!J29+Reused!J29+'Follow up lead'!J29+'Add prospect lead'!J29</f>
        <v>0</v>
      </c>
      <c r="K29" s="120">
        <f t="shared" si="1"/>
        <v>0</v>
      </c>
      <c r="L29" s="120">
        <f t="shared" si="2"/>
        <v>0</v>
      </c>
      <c r="M29" s="120">
        <f>Online!M29+'E-mail'!M29+Other!M29+Reused!M29+'Follow up lead'!M29+'Add prospect lead'!M29</f>
        <v>0</v>
      </c>
      <c r="N29" s="120">
        <f>Online!N29+'E-mail'!N29+Other!N29+Reused!N29+'Follow up lead'!N29+'Add prospect lead'!N29</f>
        <v>0</v>
      </c>
      <c r="O29" s="120">
        <f t="shared" si="3"/>
        <v>0</v>
      </c>
      <c r="P29" s="120">
        <f t="shared" si="4"/>
        <v>0</v>
      </c>
      <c r="Q29" s="121">
        <f t="shared" si="5"/>
        <v>0</v>
      </c>
      <c r="R29" s="120">
        <f>Online!R29+'E-mail'!R29+Other!R29+Reused!R29+'Follow up lead'!R29+'Add prospect lead'!R29</f>
        <v>0</v>
      </c>
      <c r="S29" s="212">
        <f>Online!S29+'E-mail'!S29+Other!S29+Reused!S29+'Follow up lead'!S29+'Add prospect lead'!S29</f>
        <v>0</v>
      </c>
      <c r="T29" s="121">
        <f t="shared" si="6"/>
        <v>0</v>
      </c>
      <c r="U29" s="120">
        <f>Online!U29+'E-mail'!U29+Other!U29+Reused!U29</f>
        <v>0</v>
      </c>
      <c r="V29" s="121">
        <f t="shared" si="7"/>
        <v>0</v>
      </c>
      <c r="W29" s="120">
        <f>Online!W29+'E-mail'!W29+Other!W29+Reused!W29</f>
        <v>0</v>
      </c>
      <c r="X29" s="212">
        <f>Online!X29+'E-mail'!X29+Other!X29+Reused!X29</f>
        <v>0</v>
      </c>
      <c r="Y29" s="121">
        <f t="shared" si="8"/>
        <v>0</v>
      </c>
      <c r="Z29" s="120">
        <f>Online!Z29+'E-mail'!Z29+Other!Z29+Reused!Z29+'Follow up lead'!Z29+'Add prospect lead'!Z29</f>
        <v>0</v>
      </c>
      <c r="AA29" s="212">
        <f>Online!AA29+'E-mail'!AA29+Other!AA29+Reused!AA29+'Follow up lead'!AA29+'Add prospect lead'!AA29</f>
        <v>0</v>
      </c>
      <c r="AB29" s="120">
        <f>Online!AB29+'E-mail'!AB29+Other!AB29+Reused!AB29+'Follow up lead'!AB29+'Add prospect lead'!AB29</f>
        <v>0</v>
      </c>
      <c r="AC29" s="212">
        <f>Online!AC29+'E-mail'!AC29+Other!AC29+Reused!AC29+'Follow up lead'!AC29+'Add prospect lead'!AC29</f>
        <v>0</v>
      </c>
      <c r="AD29" s="204">
        <f>Online!AD29+'E-mail'!AD29+Other!AD29+Reused!AD29+'Follow up lead'!AD29+'Add prospect lead'!AD29</f>
        <v>0</v>
      </c>
    </row>
    <row r="30" spans="1:32" s="14" customFormat="1" ht="22.2" customHeight="1">
      <c r="A30" s="119" t="s">
        <v>88</v>
      </c>
      <c r="B30" s="120">
        <f>Online!B30+'E-mail'!B30+Other!B30+Reused!B30+'Follow up lead'!B30+'Add prospect lead'!B30</f>
        <v>0</v>
      </c>
      <c r="C30" s="120">
        <f>Online!C30+'E-mail'!C30+Other!C30+Reused!C30+'Follow up lead'!C30+'Add prospect lead'!C30</f>
        <v>0</v>
      </c>
      <c r="D30" s="120">
        <f>Online!D30+'E-mail'!D30+Other!D30+Reused!D30+'Follow up lead'!D30+'Add prospect lead'!D30</f>
        <v>0</v>
      </c>
      <c r="E30" s="120">
        <f>Online!E30+'E-mail'!E30+Other!E30+Reused!E30+'Follow up lead'!E30+'Add prospect lead'!E30</f>
        <v>0</v>
      </c>
      <c r="F30" s="120">
        <f>Online!F30+'E-mail'!F30+Other!F30+Reused!F30+'Follow up lead'!F30+'Add prospect lead'!F30</f>
        <v>0</v>
      </c>
      <c r="G30" s="120">
        <f>Online!G30+'E-mail'!G30+Other!G30+Reused!G30+'Follow up lead'!G30+'Add prospect lead'!G30</f>
        <v>0</v>
      </c>
      <c r="H30" s="120">
        <f t="shared" si="0"/>
        <v>0</v>
      </c>
      <c r="I30" s="120">
        <f>Online!I30+'E-mail'!I30+Other!I30+Reused!I30+'Follow up lead'!I30+'Add prospect lead'!I30</f>
        <v>0</v>
      </c>
      <c r="J30" s="120">
        <f>Online!J30+'E-mail'!J30+Other!J30+Reused!J30+'Follow up lead'!J30+'Add prospect lead'!J30</f>
        <v>0</v>
      </c>
      <c r="K30" s="120">
        <f t="shared" si="1"/>
        <v>0</v>
      </c>
      <c r="L30" s="120">
        <f t="shared" si="2"/>
        <v>0</v>
      </c>
      <c r="M30" s="120">
        <f>Online!M30+'E-mail'!M30+Other!M30+Reused!M30+'Follow up lead'!M30+'Add prospect lead'!M30</f>
        <v>0</v>
      </c>
      <c r="N30" s="120">
        <f>Online!N30+'E-mail'!N30+Other!N30+Reused!N30+'Follow up lead'!N30+'Add prospect lead'!N30</f>
        <v>0</v>
      </c>
      <c r="O30" s="120">
        <f t="shared" si="3"/>
        <v>0</v>
      </c>
      <c r="P30" s="120">
        <f t="shared" si="4"/>
        <v>0</v>
      </c>
      <c r="Q30" s="121">
        <f t="shared" si="5"/>
        <v>0</v>
      </c>
      <c r="R30" s="120">
        <f>Online!R30+'E-mail'!R30+Other!R30+Reused!R30+'Follow up lead'!R30+'Add prospect lead'!R30</f>
        <v>0</v>
      </c>
      <c r="S30" s="212">
        <f>Online!S30+'E-mail'!S30+Other!S30+Reused!S30+'Follow up lead'!S30+'Add prospect lead'!S30</f>
        <v>0</v>
      </c>
      <c r="T30" s="121">
        <f t="shared" si="6"/>
        <v>0</v>
      </c>
      <c r="U30" s="120">
        <f>Online!U30+'E-mail'!U30+Other!U30+Reused!U30</f>
        <v>0</v>
      </c>
      <c r="V30" s="121">
        <f t="shared" si="7"/>
        <v>0</v>
      </c>
      <c r="W30" s="120">
        <f>Online!W30+'E-mail'!W30+Other!W30+Reused!W30</f>
        <v>0</v>
      </c>
      <c r="X30" s="212">
        <f>Online!X30+'E-mail'!X30+Other!X30+Reused!X30</f>
        <v>0</v>
      </c>
      <c r="Y30" s="121">
        <f t="shared" si="8"/>
        <v>0</v>
      </c>
      <c r="Z30" s="120">
        <f>Online!Z30+'E-mail'!Z30+Other!Z30+Reused!Z30+'Follow up lead'!Z30+'Add prospect lead'!Z30</f>
        <v>0</v>
      </c>
      <c r="AA30" s="212">
        <f>Online!AA30+'E-mail'!AA30+Other!AA30+Reused!AA30+'Follow up lead'!AA30+'Add prospect lead'!AA30</f>
        <v>0</v>
      </c>
      <c r="AB30" s="120">
        <f>Online!AB30+'E-mail'!AB30+Other!AB30+Reused!AB30+'Follow up lead'!AB30+'Add prospect lead'!AB30</f>
        <v>0</v>
      </c>
      <c r="AC30" s="212">
        <f>Online!AC30+'E-mail'!AC30+Other!AC30+Reused!AC30+'Follow up lead'!AC30+'Add prospect lead'!AC30</f>
        <v>0</v>
      </c>
      <c r="AD30" s="204">
        <f>Online!AD30+'E-mail'!AD30+Other!AD30+Reused!AD30+'Follow up lead'!AD30+'Add prospect lead'!AD30</f>
        <v>0</v>
      </c>
    </row>
    <row r="31" spans="1:32" s="14" customFormat="1" ht="22.2" customHeight="1">
      <c r="A31" s="119" t="s">
        <v>89</v>
      </c>
      <c r="B31" s="120">
        <f>Online!B31+'E-mail'!B31+Other!B31+Reused!B31+'Follow up lead'!B31+'Add prospect lead'!B31</f>
        <v>0</v>
      </c>
      <c r="C31" s="120">
        <f>Online!C31+'E-mail'!C31+Other!C31+Reused!C31+'Follow up lead'!C31+'Add prospect lead'!C31</f>
        <v>0</v>
      </c>
      <c r="D31" s="120">
        <f>Online!D31+'E-mail'!D31+Other!D31+Reused!D31+'Follow up lead'!D31+'Add prospect lead'!D31</f>
        <v>0</v>
      </c>
      <c r="E31" s="120">
        <f>Online!E31+'E-mail'!E31+Other!E31+Reused!E31+'Follow up lead'!E31+'Add prospect lead'!E31</f>
        <v>0</v>
      </c>
      <c r="F31" s="120">
        <f>Online!F31+'E-mail'!F31+Other!F31+Reused!F31+'Follow up lead'!F31+'Add prospect lead'!F31</f>
        <v>0</v>
      </c>
      <c r="G31" s="120">
        <f>Online!G31+'E-mail'!G31+Other!G31+Reused!G31+'Follow up lead'!G31+'Add prospect lead'!G31</f>
        <v>0</v>
      </c>
      <c r="H31" s="120">
        <f t="shared" si="0"/>
        <v>0</v>
      </c>
      <c r="I31" s="120">
        <f>Online!I31+'E-mail'!I31+Other!I31+Reused!I31+'Follow up lead'!I31+'Add prospect lead'!I31</f>
        <v>0</v>
      </c>
      <c r="J31" s="120">
        <f>Online!J31+'E-mail'!J31+Other!J31+Reused!J31+'Follow up lead'!J31+'Add prospect lead'!J31</f>
        <v>0</v>
      </c>
      <c r="K31" s="120">
        <f t="shared" si="1"/>
        <v>0</v>
      </c>
      <c r="L31" s="120">
        <f t="shared" si="2"/>
        <v>0</v>
      </c>
      <c r="M31" s="120">
        <f>Online!M31+'E-mail'!M31+Other!M31+Reused!M31+'Follow up lead'!M31+'Add prospect lead'!M31</f>
        <v>0</v>
      </c>
      <c r="N31" s="120">
        <f>Online!N31+'E-mail'!N31+Other!N31+Reused!N31+'Follow up lead'!N31+'Add prospect lead'!N31</f>
        <v>0</v>
      </c>
      <c r="O31" s="120">
        <f t="shared" si="3"/>
        <v>0</v>
      </c>
      <c r="P31" s="120">
        <f t="shared" si="4"/>
        <v>0</v>
      </c>
      <c r="Q31" s="121">
        <f t="shared" si="5"/>
        <v>0</v>
      </c>
      <c r="R31" s="120">
        <f>Online!R31+'E-mail'!R31+Other!R31+Reused!R31+'Follow up lead'!R31+'Add prospect lead'!R31</f>
        <v>0</v>
      </c>
      <c r="S31" s="212">
        <f>Online!S31+'E-mail'!S31+Other!S31+Reused!S31+'Follow up lead'!S31+'Add prospect lead'!S31</f>
        <v>0</v>
      </c>
      <c r="T31" s="121">
        <f t="shared" si="6"/>
        <v>0</v>
      </c>
      <c r="U31" s="120">
        <f>Online!U31+'E-mail'!U31+Other!U31+Reused!U31</f>
        <v>0</v>
      </c>
      <c r="V31" s="121">
        <f t="shared" si="7"/>
        <v>0</v>
      </c>
      <c r="W31" s="120">
        <f>Online!W31+'E-mail'!W31+Other!W31+Reused!W31</f>
        <v>0</v>
      </c>
      <c r="X31" s="212">
        <f>Online!X31+'E-mail'!X31+Other!X31+Reused!X31</f>
        <v>0</v>
      </c>
      <c r="Y31" s="121">
        <f t="shared" si="8"/>
        <v>0</v>
      </c>
      <c r="Z31" s="120">
        <f>Online!Z31+'E-mail'!Z31+Other!Z31+Reused!Z31+'Follow up lead'!Z31+'Add prospect lead'!Z31</f>
        <v>0</v>
      </c>
      <c r="AA31" s="212">
        <f>Online!AA31+'E-mail'!AA31+Other!AA31+Reused!AA31+'Follow up lead'!AA31+'Add prospect lead'!AA31</f>
        <v>0</v>
      </c>
      <c r="AB31" s="120">
        <f>Online!AB31+'E-mail'!AB31+Other!AB31+Reused!AB31+'Follow up lead'!AB31+'Add prospect lead'!AB31</f>
        <v>0</v>
      </c>
      <c r="AC31" s="212">
        <f>Online!AC31+'E-mail'!AC31+Other!AC31+Reused!AC31+'Follow up lead'!AC31+'Add prospect lead'!AC31</f>
        <v>0</v>
      </c>
      <c r="AD31" s="204">
        <f>Online!AD31+'E-mail'!AD31+Other!AD31+Reused!AD31+'Follow up lead'!AD31+'Add prospect lead'!AD31</f>
        <v>0</v>
      </c>
    </row>
    <row r="32" spans="1:32" s="14" customFormat="1" ht="22.2" customHeight="1">
      <c r="A32" s="119" t="s">
        <v>90</v>
      </c>
      <c r="B32" s="120">
        <f>Online!B32+'E-mail'!B32+Other!B32+Reused!B32+'Follow up lead'!B32+'Add prospect lead'!B32</f>
        <v>0</v>
      </c>
      <c r="C32" s="120">
        <f>Online!C32+'E-mail'!C32+Other!C32+Reused!C32+'Follow up lead'!C32+'Add prospect lead'!C32</f>
        <v>0</v>
      </c>
      <c r="D32" s="120">
        <f>Online!D32+'E-mail'!D32+Other!D32+Reused!D32+'Follow up lead'!D32+'Add prospect lead'!D32</f>
        <v>0</v>
      </c>
      <c r="E32" s="120">
        <f>Online!E32+'E-mail'!E32+Other!E32+Reused!E32+'Follow up lead'!E32+'Add prospect lead'!E32</f>
        <v>0</v>
      </c>
      <c r="F32" s="120">
        <f>Online!F32+'E-mail'!F32+Other!F32+Reused!F32+'Follow up lead'!F32+'Add prospect lead'!F32</f>
        <v>0</v>
      </c>
      <c r="G32" s="120">
        <f>Online!G32+'E-mail'!G32+Other!G32+Reused!G32+'Follow up lead'!G32+'Add prospect lead'!G32</f>
        <v>0</v>
      </c>
      <c r="H32" s="120">
        <f t="shared" si="0"/>
        <v>0</v>
      </c>
      <c r="I32" s="120">
        <f>Online!I32+'E-mail'!I32+Other!I32+Reused!I32+'Follow up lead'!I32+'Add prospect lead'!I32</f>
        <v>0</v>
      </c>
      <c r="J32" s="120">
        <f>Online!J32+'E-mail'!J32+Other!J32+Reused!J32+'Follow up lead'!J32+'Add prospect lead'!J32</f>
        <v>0</v>
      </c>
      <c r="K32" s="120">
        <f t="shared" si="1"/>
        <v>0</v>
      </c>
      <c r="L32" s="120">
        <f t="shared" si="2"/>
        <v>0</v>
      </c>
      <c r="M32" s="120">
        <f>Online!M32+'E-mail'!M32+Other!M32+Reused!M32+'Follow up lead'!M32+'Add prospect lead'!M32</f>
        <v>0</v>
      </c>
      <c r="N32" s="120">
        <f>Online!N32+'E-mail'!N32+Other!N32+Reused!N32+'Follow up lead'!N32+'Add prospect lead'!N32</f>
        <v>0</v>
      </c>
      <c r="O32" s="120">
        <f t="shared" si="3"/>
        <v>0</v>
      </c>
      <c r="P32" s="120">
        <f t="shared" si="4"/>
        <v>0</v>
      </c>
      <c r="Q32" s="121">
        <f t="shared" si="5"/>
        <v>0</v>
      </c>
      <c r="R32" s="120">
        <f>Online!R32+'E-mail'!R32+Other!R32+Reused!R32+'Follow up lead'!R32+'Add prospect lead'!R32</f>
        <v>0</v>
      </c>
      <c r="S32" s="212">
        <f>Online!S32+'E-mail'!S32+Other!S32+Reused!S32+'Follow up lead'!S32+'Add prospect lead'!S32</f>
        <v>0</v>
      </c>
      <c r="T32" s="121">
        <f t="shared" si="6"/>
        <v>0</v>
      </c>
      <c r="U32" s="120">
        <f>Online!U32+'E-mail'!U32+Other!U32+Reused!U32</f>
        <v>0</v>
      </c>
      <c r="V32" s="121">
        <f t="shared" si="7"/>
        <v>0</v>
      </c>
      <c r="W32" s="120">
        <f>Online!W32+'E-mail'!W32+Other!W32+Reused!W32</f>
        <v>0</v>
      </c>
      <c r="X32" s="212">
        <f>Online!X32+'E-mail'!X32+Other!X32+Reused!X32</f>
        <v>0</v>
      </c>
      <c r="Y32" s="121">
        <f t="shared" si="8"/>
        <v>0</v>
      </c>
      <c r="Z32" s="120">
        <f>Online!Z32+'E-mail'!Z32+Other!Z32+Reused!Z32+'Follow up lead'!Z32+'Add prospect lead'!Z32</f>
        <v>0</v>
      </c>
      <c r="AA32" s="212">
        <f>Online!AA32+'E-mail'!AA32+Other!AA32+Reused!AA32+'Follow up lead'!AA32+'Add prospect lead'!AA32</f>
        <v>0</v>
      </c>
      <c r="AB32" s="120">
        <f>Online!AB32+'E-mail'!AB32+Other!AB32+Reused!AB32+'Follow up lead'!AB32+'Add prospect lead'!AB32</f>
        <v>0</v>
      </c>
      <c r="AC32" s="212">
        <f>Online!AC32+'E-mail'!AC32+Other!AC32+Reused!AC32+'Follow up lead'!AC32+'Add prospect lead'!AC32</f>
        <v>0</v>
      </c>
      <c r="AD32" s="204">
        <f>Online!AD32+'E-mail'!AD32+Other!AD32+Reused!AD32+'Follow up lead'!AD32+'Add prospect lead'!AD32</f>
        <v>0</v>
      </c>
    </row>
    <row r="33" spans="1:45" s="15" customFormat="1" ht="22.2" customHeight="1">
      <c r="A33" s="119" t="s">
        <v>91</v>
      </c>
      <c r="B33" s="120">
        <f>Online!B33+'E-mail'!B33+Other!B33+Reused!B33+'Follow up lead'!B33+'Add prospect lead'!B33</f>
        <v>0</v>
      </c>
      <c r="C33" s="120">
        <f>Online!C33+'E-mail'!C33+Other!C33+Reused!C33+'Follow up lead'!C33+'Add prospect lead'!C33</f>
        <v>0</v>
      </c>
      <c r="D33" s="120">
        <f>Online!D33+'E-mail'!D33+Other!D33+Reused!D33+'Follow up lead'!D33+'Add prospect lead'!D33</f>
        <v>0</v>
      </c>
      <c r="E33" s="120">
        <f>Online!E33+'E-mail'!E33+Other!E33+Reused!E33+'Follow up lead'!E33+'Add prospect lead'!E33</f>
        <v>0</v>
      </c>
      <c r="F33" s="120">
        <f>Online!F33+'E-mail'!F33+Other!F33+Reused!F33+'Follow up lead'!F33+'Add prospect lead'!F33</f>
        <v>0</v>
      </c>
      <c r="G33" s="120">
        <f>Online!G33+'E-mail'!G33+Other!G33+Reused!G33+'Follow up lead'!G33+'Add prospect lead'!G33</f>
        <v>0</v>
      </c>
      <c r="H33" s="120">
        <f t="shared" si="0"/>
        <v>0</v>
      </c>
      <c r="I33" s="120">
        <f>Online!I33+'E-mail'!I33+Other!I33+Reused!I33+'Follow up lead'!I33+'Add prospect lead'!I33</f>
        <v>0</v>
      </c>
      <c r="J33" s="120">
        <f>Online!J33+'E-mail'!J33+Other!J33+Reused!J33+'Follow up lead'!J33+'Add prospect lead'!J33</f>
        <v>0</v>
      </c>
      <c r="K33" s="120">
        <f t="shared" si="1"/>
        <v>0</v>
      </c>
      <c r="L33" s="120">
        <f t="shared" si="2"/>
        <v>0</v>
      </c>
      <c r="M33" s="120">
        <f>Online!M33+'E-mail'!M33+Other!M33+Reused!M33+'Follow up lead'!M33+'Add prospect lead'!M33</f>
        <v>0</v>
      </c>
      <c r="N33" s="120">
        <f>Online!N33+'E-mail'!N33+Other!N33+Reused!N33+'Follow up lead'!N33+'Add prospect lead'!N33</f>
        <v>0</v>
      </c>
      <c r="O33" s="120">
        <f t="shared" si="3"/>
        <v>0</v>
      </c>
      <c r="P33" s="120">
        <f t="shared" si="4"/>
        <v>0</v>
      </c>
      <c r="Q33" s="121">
        <f t="shared" si="5"/>
        <v>0</v>
      </c>
      <c r="R33" s="120">
        <f>Online!R33+'E-mail'!R33+Other!R33+Reused!R33+'Follow up lead'!R33+'Add prospect lead'!R33</f>
        <v>0</v>
      </c>
      <c r="S33" s="212">
        <f>Online!S33+'E-mail'!S33+Other!S33+Reused!S33+'Follow up lead'!S33+'Add prospect lead'!S33</f>
        <v>0</v>
      </c>
      <c r="T33" s="121">
        <f t="shared" si="6"/>
        <v>0</v>
      </c>
      <c r="U33" s="120">
        <f>Online!U33+'E-mail'!U33+Other!U33+Reused!U33</f>
        <v>0</v>
      </c>
      <c r="V33" s="121">
        <f t="shared" si="7"/>
        <v>0</v>
      </c>
      <c r="W33" s="120">
        <f>Online!W33+'E-mail'!W33+Other!W33+Reused!W33</f>
        <v>0</v>
      </c>
      <c r="X33" s="212">
        <f>Online!X33+'E-mail'!X33+Other!X33+Reused!X33</f>
        <v>0</v>
      </c>
      <c r="Y33" s="121">
        <f t="shared" si="8"/>
        <v>0</v>
      </c>
      <c r="Z33" s="120">
        <f>Online!Z33+'E-mail'!Z33+Other!Z33+Reused!Z33+'Follow up lead'!Z33+'Add prospect lead'!Z33</f>
        <v>0</v>
      </c>
      <c r="AA33" s="212">
        <f>Online!AA33+'E-mail'!AA33+Other!AA33+Reused!AA33+'Follow up lead'!AA33+'Add prospect lead'!AA33</f>
        <v>0</v>
      </c>
      <c r="AB33" s="120">
        <f>Online!AB33+'E-mail'!AB33+Other!AB33+Reused!AB33+'Follow up lead'!AB33+'Add prospect lead'!AB33</f>
        <v>0</v>
      </c>
      <c r="AC33" s="212">
        <f>Online!AC33+'E-mail'!AC33+Other!AC33+Reused!AC33+'Follow up lead'!AC33+'Add prospect lead'!AC33</f>
        <v>0</v>
      </c>
      <c r="AD33" s="204">
        <f>Online!AD33+'E-mail'!AD33+Other!AD33+Reused!AD33+'Follow up lead'!AD33+'Add prospect lead'!AD33</f>
        <v>0</v>
      </c>
      <c r="AE33" s="2"/>
    </row>
    <row r="34" spans="1:45" s="15" customFormat="1" ht="22.2" customHeight="1">
      <c r="A34" s="119" t="s">
        <v>92</v>
      </c>
      <c r="B34" s="120">
        <f>Online!B34+'E-mail'!B34+Other!B34+Reused!B34+'Follow up lead'!B34+'Add prospect lead'!B34</f>
        <v>0</v>
      </c>
      <c r="C34" s="120">
        <f>Online!C34+'E-mail'!C34+Other!C34+Reused!C34+'Follow up lead'!C34+'Add prospect lead'!C34</f>
        <v>0</v>
      </c>
      <c r="D34" s="120">
        <f>Online!D34+'E-mail'!D34+Other!D34+Reused!D34+'Follow up lead'!D34+'Add prospect lead'!D34</f>
        <v>0</v>
      </c>
      <c r="E34" s="120">
        <f>Online!E34+'E-mail'!E34+Other!E34+Reused!E34+'Follow up lead'!E34+'Add prospect lead'!E34</f>
        <v>0</v>
      </c>
      <c r="F34" s="120">
        <f>Online!F34+'E-mail'!F34+Other!F34+Reused!F34+'Follow up lead'!F34+'Add prospect lead'!F34</f>
        <v>0</v>
      </c>
      <c r="G34" s="120">
        <f>Online!G34+'E-mail'!G34+Other!G34+Reused!G34+'Follow up lead'!G34+'Add prospect lead'!G34</f>
        <v>0</v>
      </c>
      <c r="H34" s="120">
        <f t="shared" si="0"/>
        <v>0</v>
      </c>
      <c r="I34" s="120">
        <f>Online!I34+'E-mail'!I34+Other!I34+Reused!I34+'Follow up lead'!I34+'Add prospect lead'!I34</f>
        <v>0</v>
      </c>
      <c r="J34" s="120">
        <f>Online!J34+'E-mail'!J34+Other!J34+Reused!J34+'Follow up lead'!J34+'Add prospect lead'!J34</f>
        <v>0</v>
      </c>
      <c r="K34" s="120">
        <f t="shared" si="1"/>
        <v>0</v>
      </c>
      <c r="L34" s="120">
        <f t="shared" si="2"/>
        <v>0</v>
      </c>
      <c r="M34" s="120">
        <f>Online!M34+'E-mail'!M34+Other!M34+Reused!M34+'Follow up lead'!M34+'Add prospect lead'!M34</f>
        <v>0</v>
      </c>
      <c r="N34" s="120">
        <f>Online!N34+'E-mail'!N34+Other!N34+Reused!N34+'Follow up lead'!N34+'Add prospect lead'!N34</f>
        <v>0</v>
      </c>
      <c r="O34" s="120">
        <f t="shared" si="3"/>
        <v>0</v>
      </c>
      <c r="P34" s="120">
        <f t="shared" si="4"/>
        <v>0</v>
      </c>
      <c r="Q34" s="121">
        <f t="shared" si="5"/>
        <v>0</v>
      </c>
      <c r="R34" s="120">
        <f>Online!R34+'E-mail'!R34+Other!R34+Reused!R34+'Follow up lead'!R34+'Add prospect lead'!R34</f>
        <v>0</v>
      </c>
      <c r="S34" s="212">
        <f>Online!S34+'E-mail'!S34+Other!S34+Reused!S34+'Follow up lead'!S34+'Add prospect lead'!S34</f>
        <v>0</v>
      </c>
      <c r="T34" s="121">
        <f t="shared" si="6"/>
        <v>0</v>
      </c>
      <c r="U34" s="120">
        <f>Online!U34+'E-mail'!U34+Other!U34+Reused!U34</f>
        <v>0</v>
      </c>
      <c r="V34" s="121">
        <f t="shared" si="7"/>
        <v>0</v>
      </c>
      <c r="W34" s="120">
        <f>Online!W34+'E-mail'!W34+Other!W34+Reused!W34</f>
        <v>0</v>
      </c>
      <c r="X34" s="212">
        <f>Online!X34+'E-mail'!X34+Other!X34+Reused!X34</f>
        <v>0</v>
      </c>
      <c r="Y34" s="121">
        <f t="shared" si="8"/>
        <v>0</v>
      </c>
      <c r="Z34" s="120">
        <f>Online!Z34+'E-mail'!Z34+Other!Z34+Reused!Z34+'Follow up lead'!Z34+'Add prospect lead'!Z34</f>
        <v>0</v>
      </c>
      <c r="AA34" s="212">
        <f>Online!AA34+'E-mail'!AA34+Other!AA34+Reused!AA34+'Follow up lead'!AA34+'Add prospect lead'!AA34</f>
        <v>0</v>
      </c>
      <c r="AB34" s="120">
        <f>Online!AB34+'E-mail'!AB34+Other!AB34+Reused!AB34+'Follow up lead'!AB34+'Add prospect lead'!AB34</f>
        <v>0</v>
      </c>
      <c r="AC34" s="212">
        <f>Online!AC34+'E-mail'!AC34+Other!AC34+Reused!AC34+'Follow up lead'!AC34+'Add prospect lead'!AC34</f>
        <v>0</v>
      </c>
      <c r="AD34" s="204">
        <f>Online!AD34+'E-mail'!AD34+Other!AD34+Reused!AD34+'Follow up lead'!AD34+'Add prospect lead'!AD34</f>
        <v>0</v>
      </c>
      <c r="AE34" s="2"/>
    </row>
    <row r="35" spans="1:45" s="15" customFormat="1" ht="22.2" customHeight="1">
      <c r="A35" s="179" t="s">
        <v>118</v>
      </c>
      <c r="B35" s="146">
        <f>Online!B35+'E-mail'!B35+Other!B35+Reused!B35+'Follow up lead'!B35+'Add prospect lead'!B35</f>
        <v>0</v>
      </c>
      <c r="C35" s="146">
        <f>Online!C35+'E-mail'!C35+Other!C35+Reused!C35+'Follow up lead'!C35+'Add prospect lead'!C35</f>
        <v>0</v>
      </c>
      <c r="D35" s="146">
        <f>Online!D35+'E-mail'!D35+Other!D35+Reused!D35+'Follow up lead'!D35+'Add prospect lead'!D35</f>
        <v>0</v>
      </c>
      <c r="E35" s="146">
        <f>Online!E35+'E-mail'!E35+Other!E35+Reused!E35+'Follow up lead'!E35+'Add prospect lead'!E35</f>
        <v>0</v>
      </c>
      <c r="F35" s="146">
        <f>Online!F35+'E-mail'!F35+Other!F35+Reused!F35+'Follow up lead'!F35+'Add prospect lead'!F35</f>
        <v>0</v>
      </c>
      <c r="G35" s="146">
        <f>Online!G35+'E-mail'!G35+Other!G35+Reused!G35+'Follow up lead'!G35+'Add prospect lead'!G35</f>
        <v>0</v>
      </c>
      <c r="H35" s="146">
        <f t="shared" si="0"/>
        <v>0</v>
      </c>
      <c r="I35" s="146">
        <f>Online!I35+'E-mail'!I35+Other!I35+Reused!I35+'Follow up lead'!I35+'Add prospect lead'!I35</f>
        <v>0</v>
      </c>
      <c r="J35" s="146">
        <f>Online!J35+'E-mail'!J35+Other!J35+Reused!J35+'Follow up lead'!J35+'Add prospect lead'!J35</f>
        <v>0</v>
      </c>
      <c r="K35" s="146">
        <f t="shared" si="1"/>
        <v>0</v>
      </c>
      <c r="L35" s="146">
        <f t="shared" si="2"/>
        <v>0</v>
      </c>
      <c r="M35" s="146">
        <f>Online!M35+'E-mail'!M35+Other!M35+Reused!M35+'Follow up lead'!M35+'Add prospect lead'!M35</f>
        <v>0</v>
      </c>
      <c r="N35" s="146">
        <f>Online!N35+'E-mail'!N35+Other!N35+Reused!N35+'Follow up lead'!N35+'Add prospect lead'!N35</f>
        <v>0</v>
      </c>
      <c r="O35" s="146">
        <f t="shared" si="3"/>
        <v>0</v>
      </c>
      <c r="P35" s="146">
        <f t="shared" si="4"/>
        <v>0</v>
      </c>
      <c r="Q35" s="180">
        <f t="shared" si="5"/>
        <v>0</v>
      </c>
      <c r="R35" s="146">
        <f>Online!R35+'E-mail'!R35+Other!R35+Reused!R35+'Follow up lead'!R35+'Add prospect lead'!R35</f>
        <v>0</v>
      </c>
      <c r="S35" s="222">
        <f>Online!S35+'E-mail'!S35+Other!S35+Reused!S35+'Follow up lead'!S35+'Add prospect lead'!S35</f>
        <v>0</v>
      </c>
      <c r="T35" s="180">
        <f t="shared" si="6"/>
        <v>0</v>
      </c>
      <c r="U35" s="146">
        <f>Online!U35+'E-mail'!U35+Other!U35+Reused!U35</f>
        <v>0</v>
      </c>
      <c r="V35" s="180">
        <f t="shared" si="7"/>
        <v>0</v>
      </c>
      <c r="W35" s="146">
        <f>Online!W35+'E-mail'!W35+Other!W35+Reused!W35</f>
        <v>0</v>
      </c>
      <c r="X35" s="222">
        <f>Online!X35+'E-mail'!X35+Other!X35+Reused!X35</f>
        <v>0</v>
      </c>
      <c r="Y35" s="180">
        <f t="shared" si="8"/>
        <v>0</v>
      </c>
      <c r="Z35" s="146">
        <f>Online!Z35+'E-mail'!Z35+Other!Z35+Reused!Z35+'Follow up lead'!Z35+'Add prospect lead'!Z35</f>
        <v>0</v>
      </c>
      <c r="AA35" s="222">
        <f>Online!AA35+'E-mail'!AA35+Other!AA35+Reused!AA35+'Follow up lead'!AA35+'Add prospect lead'!AA35</f>
        <v>0</v>
      </c>
      <c r="AB35" s="146">
        <f>Online!AB35+'E-mail'!AB35+Other!AB35+Reused!AB35+'Follow up lead'!AB35+'Add prospect lead'!AB35</f>
        <v>0</v>
      </c>
      <c r="AC35" s="222">
        <f>Online!AC35+'E-mail'!AC35+Other!AC35+Reused!AC35+'Follow up lead'!AC35+'Add prospect lead'!AC35</f>
        <v>0</v>
      </c>
      <c r="AD35" s="204">
        <f>Online!AD35+'E-mail'!AD35+Other!AD35+Reused!AD35+'Follow up lead'!AD35+'Add prospect lead'!AD35</f>
        <v>0</v>
      </c>
      <c r="AE35" s="2"/>
    </row>
    <row r="36" spans="1:45" s="15" customFormat="1" ht="21.75" customHeight="1">
      <c r="A36" s="129" t="s">
        <v>93</v>
      </c>
      <c r="B36" s="130">
        <f>Online!B36+'E-mail'!B36+Other!B36+Reused!B36+'Follow up lead'!B36+'Add prospect lead'!B36</f>
        <v>0</v>
      </c>
      <c r="C36" s="130">
        <f>Online!C36+'E-mail'!C36+Other!C36+Reused!C36+'Follow up lead'!C36+'Add prospect lead'!C36</f>
        <v>0</v>
      </c>
      <c r="D36" s="130">
        <f>Online!D36+'E-mail'!D36+Other!D36+Reused!D36+'Follow up lead'!D36+'Add prospect lead'!D36</f>
        <v>0</v>
      </c>
      <c r="E36" s="130">
        <f>Online!E36+'E-mail'!E36+Other!E36+Reused!E36+'Follow up lead'!E36+'Add prospect lead'!E36</f>
        <v>0</v>
      </c>
      <c r="F36" s="130">
        <f>Online!F36+'E-mail'!F36+Other!F36+Reused!F36+'Follow up lead'!F36+'Add prospect lead'!F36</f>
        <v>0</v>
      </c>
      <c r="G36" s="130">
        <f>Online!G36+'E-mail'!G36+Other!G36+Reused!G36+'Follow up lead'!G36+'Add prospect lead'!G36</f>
        <v>0</v>
      </c>
      <c r="H36" s="130">
        <f t="shared" si="0"/>
        <v>0</v>
      </c>
      <c r="I36" s="130">
        <f>Online!I36+'E-mail'!I36+Other!I36+Reused!I36+'Follow up lead'!I36+'Add prospect lead'!I36</f>
        <v>0</v>
      </c>
      <c r="J36" s="130">
        <f>Online!J36+'E-mail'!J36+Other!J36+Reused!J36+'Follow up lead'!J36+'Add prospect lead'!J36</f>
        <v>0</v>
      </c>
      <c r="K36" s="130">
        <f t="shared" si="1"/>
        <v>0</v>
      </c>
      <c r="L36" s="130">
        <f t="shared" si="2"/>
        <v>0</v>
      </c>
      <c r="M36" s="130">
        <f>Online!M36+'E-mail'!M36+Other!M36+Reused!M36+'Follow up lead'!M36+'Add prospect lead'!M36</f>
        <v>0</v>
      </c>
      <c r="N36" s="130">
        <f>Online!N36+'E-mail'!N36+Other!N36+Reused!N36+'Follow up lead'!N36+'Add prospect lead'!N36</f>
        <v>0</v>
      </c>
      <c r="O36" s="130">
        <f t="shared" si="3"/>
        <v>0</v>
      </c>
      <c r="P36" s="130">
        <f t="shared" si="4"/>
        <v>0</v>
      </c>
      <c r="Q36" s="131">
        <f t="shared" si="5"/>
        <v>0</v>
      </c>
      <c r="R36" s="130">
        <f>Online!R36+'E-mail'!R36+Other!R36+Reused!R36+'Follow up lead'!R36+'Add prospect lead'!R36</f>
        <v>0</v>
      </c>
      <c r="S36" s="218">
        <f>Online!S36+'E-mail'!S36+Other!S36+Reused!S36+'Follow up lead'!S36+'Add prospect lead'!S36</f>
        <v>0</v>
      </c>
      <c r="T36" s="131">
        <f t="shared" si="6"/>
        <v>0</v>
      </c>
      <c r="U36" s="130">
        <f>Online!U36+'E-mail'!U36+Other!U36+Reused!U36</f>
        <v>0</v>
      </c>
      <c r="V36" s="131">
        <f t="shared" si="7"/>
        <v>0</v>
      </c>
      <c r="W36" s="130">
        <f>Online!W36+'E-mail'!W36+Other!W36+Reused!W36</f>
        <v>0</v>
      </c>
      <c r="X36" s="218">
        <f>Online!X36+'E-mail'!X36+Other!X36+Reused!X36</f>
        <v>0</v>
      </c>
      <c r="Y36" s="131">
        <f t="shared" si="8"/>
        <v>0</v>
      </c>
      <c r="Z36" s="130">
        <f>Online!Z36+'E-mail'!Z36+Other!Z36+Reused!Z36+'Follow up lead'!Z36+'Add prospect lead'!Z36</f>
        <v>0</v>
      </c>
      <c r="AA36" s="218">
        <f>Online!AA36+'E-mail'!AA36+Other!AA36+Reused!AA36+'Follow up lead'!AA36+'Add prospect lead'!AA36</f>
        <v>0</v>
      </c>
      <c r="AB36" s="130">
        <f>Online!AB36+'E-mail'!AB36+Other!AB36+Reused!AB36+'Follow up lead'!AB36+'Add prospect lead'!AB36</f>
        <v>0</v>
      </c>
      <c r="AC36" s="218">
        <f>Online!AC36+'E-mail'!AC36+Other!AC36+Reused!AC36+'Follow up lead'!AC36+'Add prospect lead'!AC36</f>
        <v>0</v>
      </c>
      <c r="AD36" s="167">
        <f>Online!AD36+'E-mail'!AD36+Other!AD36+Reused!AD36+'Follow up lead'!AD36+'Add prospect lead'!AD36</f>
        <v>0</v>
      </c>
      <c r="AE36" s="2"/>
    </row>
    <row r="37" spans="1:45" s="15" customFormat="1" ht="22.2" customHeight="1">
      <c r="A37" s="112" t="s">
        <v>94</v>
      </c>
      <c r="B37" s="122">
        <f>Online!B37+'E-mail'!B37+Other!B37+Reused!B37+'Follow up lead'!B37+'Add prospect lead'!B37</f>
        <v>0</v>
      </c>
      <c r="C37" s="122">
        <f>Online!C37+'E-mail'!C37+Other!C37+Reused!C37+'Follow up lead'!C37+'Add prospect lead'!C37</f>
        <v>0</v>
      </c>
      <c r="D37" s="122">
        <f>Online!D37+'E-mail'!D37+Other!D37+Reused!D37+'Follow up lead'!D37+'Add prospect lead'!D37</f>
        <v>0</v>
      </c>
      <c r="E37" s="122">
        <f>Online!E37+'E-mail'!E37+Other!E37+Reused!E37+'Follow up lead'!E37+'Add prospect lead'!E37</f>
        <v>0</v>
      </c>
      <c r="F37" s="122">
        <f>Online!F37+'E-mail'!F37+Other!F37+Reused!F37+'Follow up lead'!F37+'Add prospect lead'!F37</f>
        <v>0</v>
      </c>
      <c r="G37" s="122">
        <f>Online!G37+'E-mail'!G37+Other!G37+Reused!G37+'Follow up lead'!G37+'Add prospect lead'!G37</f>
        <v>0</v>
      </c>
      <c r="H37" s="122">
        <f t="shared" si="0"/>
        <v>0</v>
      </c>
      <c r="I37" s="122">
        <f>Online!I37+'E-mail'!I37+Other!I37+Reused!I37+'Follow up lead'!I37+'Add prospect lead'!I37</f>
        <v>0</v>
      </c>
      <c r="J37" s="122">
        <f>Online!J37+'E-mail'!J37+Other!J37+Reused!J37+'Follow up lead'!J37+'Add prospect lead'!J37</f>
        <v>0</v>
      </c>
      <c r="K37" s="122">
        <f t="shared" si="1"/>
        <v>0</v>
      </c>
      <c r="L37" s="122">
        <f t="shared" si="2"/>
        <v>0</v>
      </c>
      <c r="M37" s="122">
        <f>Online!M37+'E-mail'!M37+Other!M37+Reused!M37+'Follow up lead'!M37+'Add prospect lead'!M37</f>
        <v>0</v>
      </c>
      <c r="N37" s="122">
        <f>Online!N37+'E-mail'!N37+Other!N37+Reused!N37+'Follow up lead'!N37+'Add prospect lead'!N37</f>
        <v>0</v>
      </c>
      <c r="O37" s="122">
        <f t="shared" si="3"/>
        <v>0</v>
      </c>
      <c r="P37" s="122">
        <f t="shared" si="4"/>
        <v>0</v>
      </c>
      <c r="Q37" s="123">
        <f t="shared" si="5"/>
        <v>0</v>
      </c>
      <c r="R37" s="122">
        <f>Online!R37+'E-mail'!R37+Other!R37+Reused!R37+'Follow up lead'!R37+'Add prospect lead'!R37</f>
        <v>0</v>
      </c>
      <c r="S37" s="219">
        <f>Online!S37+'E-mail'!S37+Other!S37+Reused!S37+'Follow up lead'!S37+'Add prospect lead'!S37</f>
        <v>0</v>
      </c>
      <c r="T37" s="123">
        <f t="shared" si="6"/>
        <v>0</v>
      </c>
      <c r="U37" s="122">
        <f>Online!U37+'E-mail'!U37+Other!U37+Reused!U37</f>
        <v>0</v>
      </c>
      <c r="V37" s="123">
        <f t="shared" si="7"/>
        <v>0</v>
      </c>
      <c r="W37" s="122">
        <f>Online!W37+'E-mail'!W37+Other!W37+Reused!W37</f>
        <v>0</v>
      </c>
      <c r="X37" s="219">
        <f>Online!X37+'E-mail'!X37+Other!X37+Reused!X37</f>
        <v>0</v>
      </c>
      <c r="Y37" s="123">
        <f t="shared" si="8"/>
        <v>0</v>
      </c>
      <c r="Z37" s="122">
        <f>Online!Z37+'E-mail'!Z37+Other!Z37+Reused!Z37+'Follow up lead'!Z37+'Add prospect lead'!Z37</f>
        <v>0</v>
      </c>
      <c r="AA37" s="219">
        <f>Online!AA37+'E-mail'!AA37+Other!AA37+Reused!AA37+'Follow up lead'!AA37+'Add prospect lead'!AA37</f>
        <v>0</v>
      </c>
      <c r="AB37" s="122">
        <f>Online!AB37+'E-mail'!AB37+Other!AB37+Reused!AB37+'Follow up lead'!AB37+'Add prospect lead'!AB37</f>
        <v>0</v>
      </c>
      <c r="AC37" s="219">
        <f>Online!AC37+'E-mail'!AC37+Other!AC37+Reused!AC37+'Follow up lead'!AC37+'Add prospect lead'!AC37</f>
        <v>0</v>
      </c>
      <c r="AD37" s="168">
        <f>Online!AD37+'E-mail'!AD37+Other!AD37+Reused!AD37+'Follow up lead'!AD37+'Add prospect lead'!AD37</f>
        <v>0</v>
      </c>
      <c r="AE37" s="2"/>
    </row>
    <row r="38" spans="1:45" s="15" customFormat="1" ht="22.2" customHeight="1">
      <c r="A38" s="112" t="s">
        <v>95</v>
      </c>
      <c r="B38" s="122">
        <f>Online!B38+'E-mail'!B38+Other!B38+Reused!B38+'Follow up lead'!B38+'Add prospect lead'!B38</f>
        <v>0</v>
      </c>
      <c r="C38" s="122">
        <f>Online!C38+'E-mail'!C38+Other!C38+Reused!C38+'Follow up lead'!C38+'Add prospect lead'!C38</f>
        <v>0</v>
      </c>
      <c r="D38" s="122">
        <f>Online!D38+'E-mail'!D38+Other!D38+Reused!D38+'Follow up lead'!D38+'Add prospect lead'!D38</f>
        <v>0</v>
      </c>
      <c r="E38" s="122">
        <f>Online!E38+'E-mail'!E38+Other!E38+Reused!E38+'Follow up lead'!E38+'Add prospect lead'!E38</f>
        <v>0</v>
      </c>
      <c r="F38" s="122">
        <f>Online!F38+'E-mail'!F38+Other!F38+Reused!F38+'Follow up lead'!F38+'Add prospect lead'!F38</f>
        <v>0</v>
      </c>
      <c r="G38" s="122">
        <f>Online!G38+'E-mail'!G38+Other!G38+Reused!G38+'Follow up lead'!G38+'Add prospect lead'!G38</f>
        <v>0</v>
      </c>
      <c r="H38" s="122">
        <f t="shared" si="0"/>
        <v>0</v>
      </c>
      <c r="I38" s="122">
        <f>Online!I38+'E-mail'!I38+Other!I38+Reused!I38+'Follow up lead'!I38+'Add prospect lead'!I38</f>
        <v>0</v>
      </c>
      <c r="J38" s="122">
        <f>Online!J38+'E-mail'!J38+Other!J38+Reused!J38+'Follow up lead'!J38+'Add prospect lead'!J38</f>
        <v>0</v>
      </c>
      <c r="K38" s="122">
        <f t="shared" si="1"/>
        <v>0</v>
      </c>
      <c r="L38" s="122">
        <f t="shared" si="2"/>
        <v>0</v>
      </c>
      <c r="M38" s="122">
        <f>Online!M38+'E-mail'!M38+Other!M38+Reused!M38+'Follow up lead'!M38+'Add prospect lead'!M38</f>
        <v>0</v>
      </c>
      <c r="N38" s="122">
        <f>Online!N38+'E-mail'!N38+Other!N38+Reused!N38+'Follow up lead'!N38+'Add prospect lead'!N38</f>
        <v>0</v>
      </c>
      <c r="O38" s="122">
        <f t="shared" si="3"/>
        <v>0</v>
      </c>
      <c r="P38" s="122">
        <f t="shared" si="4"/>
        <v>0</v>
      </c>
      <c r="Q38" s="123">
        <f t="shared" si="5"/>
        <v>0</v>
      </c>
      <c r="R38" s="122">
        <f>Online!R38+'E-mail'!R38+Other!R38+Reused!R38+'Follow up lead'!R38+'Add prospect lead'!R38</f>
        <v>0</v>
      </c>
      <c r="S38" s="219">
        <f>Online!S38+'E-mail'!S38+Other!S38+Reused!S38+'Follow up lead'!S38+'Add prospect lead'!S38</f>
        <v>0</v>
      </c>
      <c r="T38" s="123">
        <f t="shared" si="6"/>
        <v>0</v>
      </c>
      <c r="U38" s="122">
        <f>Online!U38+'E-mail'!U38+Other!U38+Reused!U38</f>
        <v>0</v>
      </c>
      <c r="V38" s="123">
        <f t="shared" si="7"/>
        <v>0</v>
      </c>
      <c r="W38" s="122">
        <f>Online!W38+'E-mail'!W38+Other!W38+Reused!W38</f>
        <v>0</v>
      </c>
      <c r="X38" s="219">
        <f>Online!X38+'E-mail'!X38+Other!X38+Reused!X38</f>
        <v>0</v>
      </c>
      <c r="Y38" s="123">
        <f t="shared" si="8"/>
        <v>0</v>
      </c>
      <c r="Z38" s="122">
        <f>Online!Z38+'E-mail'!Z38+Other!Z38+Reused!Z38+'Follow up lead'!Z38+'Add prospect lead'!Z38</f>
        <v>0</v>
      </c>
      <c r="AA38" s="219">
        <f>Online!AA38+'E-mail'!AA38+Other!AA38+Reused!AA38+'Follow up lead'!AA38+'Add prospect lead'!AA38</f>
        <v>0</v>
      </c>
      <c r="AB38" s="122">
        <f>Online!AB38+'E-mail'!AB38+Other!AB38+Reused!AB38+'Follow up lead'!AB38+'Add prospect lead'!AB38</f>
        <v>0</v>
      </c>
      <c r="AC38" s="219">
        <f>Online!AC38+'E-mail'!AC38+Other!AC38+Reused!AC38+'Follow up lead'!AC38+'Add prospect lead'!AC38</f>
        <v>0</v>
      </c>
      <c r="AD38" s="168">
        <f>Online!AD38+'E-mail'!AD38+Other!AD38+Reused!AD38+'Follow up lead'!AD38+'Add prospect lead'!AD38</f>
        <v>0</v>
      </c>
      <c r="AE38" s="2"/>
    </row>
    <row r="39" spans="1:45" ht="21.75" customHeight="1">
      <c r="A39" s="40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1"/>
      <c r="R39" s="1" t="s">
        <v>96</v>
      </c>
      <c r="S39" s="51"/>
      <c r="T39" s="1"/>
      <c r="U39" s="1"/>
      <c r="V39" s="1"/>
      <c r="W39" s="1"/>
      <c r="X39" s="1"/>
      <c r="Y39" s="1"/>
      <c r="Z39" s="1"/>
      <c r="AA39" s="1"/>
      <c r="AB39" s="2"/>
      <c r="AC39" s="2"/>
      <c r="AD39" s="2"/>
      <c r="AE39" s="2"/>
    </row>
    <row r="40" spans="1:45" ht="26.25" customHeight="1">
      <c r="A40" s="54" t="s">
        <v>97</v>
      </c>
      <c r="B40" s="55"/>
      <c r="C40" s="1"/>
      <c r="D40" s="77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51"/>
      <c r="T40" s="1"/>
      <c r="U40" s="77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4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42"/>
      <c r="Y41" s="42"/>
      <c r="Z41" s="42"/>
      <c r="AA41" s="42"/>
      <c r="AB41" s="1"/>
      <c r="AC41" s="1"/>
      <c r="AD41" s="1"/>
      <c r="AE41" s="1"/>
    </row>
    <row r="42" spans="1:45" s="86" customFormat="1" ht="59.25" customHeight="1">
      <c r="A42" s="87" t="s">
        <v>29</v>
      </c>
      <c r="B42" s="88" t="s">
        <v>104</v>
      </c>
      <c r="C42" s="140" t="s">
        <v>98</v>
      </c>
      <c r="D42" s="88" t="s">
        <v>105</v>
      </c>
      <c r="E42" s="89" t="s">
        <v>98</v>
      </c>
      <c r="F42" s="144" t="s">
        <v>106</v>
      </c>
      <c r="G42" s="140" t="s">
        <v>98</v>
      </c>
      <c r="H42" s="88" t="s">
        <v>107</v>
      </c>
      <c r="I42" s="89" t="s">
        <v>98</v>
      </c>
      <c r="J42" s="144" t="s">
        <v>108</v>
      </c>
      <c r="K42" s="140" t="s">
        <v>98</v>
      </c>
      <c r="L42" s="88" t="s">
        <v>109</v>
      </c>
      <c r="M42" s="89" t="s">
        <v>98</v>
      </c>
      <c r="N42" s="144" t="s">
        <v>110</v>
      </c>
      <c r="O42" s="140" t="s">
        <v>98</v>
      </c>
      <c r="P42" s="88" t="s">
        <v>111</v>
      </c>
      <c r="Q42" s="89" t="s">
        <v>98</v>
      </c>
      <c r="R42" s="144" t="s">
        <v>112</v>
      </c>
      <c r="S42" s="140" t="s">
        <v>98</v>
      </c>
      <c r="T42" s="88" t="s">
        <v>113</v>
      </c>
      <c r="U42" s="89" t="s">
        <v>98</v>
      </c>
      <c r="V42" s="144" t="s">
        <v>114</v>
      </c>
      <c r="W42" s="140" t="s">
        <v>98</v>
      </c>
      <c r="X42" s="88" t="s">
        <v>115</v>
      </c>
      <c r="Y42" s="89" t="s">
        <v>98</v>
      </c>
      <c r="Z42" s="88" t="s">
        <v>102</v>
      </c>
      <c r="AA42" s="140" t="s">
        <v>98</v>
      </c>
      <c r="AB42" s="88" t="s">
        <v>99</v>
      </c>
      <c r="AC42" s="145" t="s">
        <v>98</v>
      </c>
      <c r="AD42" s="1"/>
      <c r="AE42" s="1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</row>
    <row r="43" spans="1:45" s="104" customFormat="1" ht="21.75" customHeight="1">
      <c r="A43" s="100" t="s">
        <v>81</v>
      </c>
      <c r="B43" s="137">
        <f>Online!B43+'E-mail'!B43+Other!B43+Reused!B43+'Follow up lead'!B43+'Add prospect lead'!B43</f>
        <v>0</v>
      </c>
      <c r="C43" s="141">
        <f t="shared" ref="C43:C58" si="9">IF(AB43=0,0,B43/AB43)</f>
        <v>0</v>
      </c>
      <c r="D43" s="137">
        <f>Online!D43+'E-mail'!D43+Other!D43+Reused!D43+'Follow up lead'!D43+'Add prospect lead'!D43</f>
        <v>0</v>
      </c>
      <c r="E43" s="135">
        <f t="shared" ref="E43:E58" si="10">IF(AB43=0,0,D43/AB43)</f>
        <v>0</v>
      </c>
      <c r="F43" s="137">
        <f>Online!F43+'E-mail'!F43+Other!F43+Reused!F43+'Follow up lead'!F43+'Add prospect lead'!F43</f>
        <v>0</v>
      </c>
      <c r="G43" s="141">
        <f t="shared" ref="G43:G58" si="11">IF(AB43=0,0,F43/AB43)</f>
        <v>0</v>
      </c>
      <c r="H43" s="137">
        <f>Online!H43+'E-mail'!H43+Other!H43+Reused!H43+'Follow up lead'!H43+'Add prospect lead'!H43</f>
        <v>0</v>
      </c>
      <c r="I43" s="135">
        <f t="shared" ref="I43:I58" si="12">IF(AB43=0,0,H43/AB43)</f>
        <v>0</v>
      </c>
      <c r="J43" s="137">
        <f>Online!J43+'E-mail'!J43+Other!J43+Reused!J43+'Follow up lead'!J43+'Add prospect lead'!J43</f>
        <v>0</v>
      </c>
      <c r="K43" s="141">
        <f t="shared" ref="K43:K58" si="13">IF(AB43=0,0,J43/AB43)</f>
        <v>0</v>
      </c>
      <c r="L43" s="137">
        <f>Online!L43+'E-mail'!L43+Other!L43+Reused!L43+'Follow up lead'!L43+'Add prospect lead'!L43</f>
        <v>0</v>
      </c>
      <c r="M43" s="135">
        <f t="shared" ref="M43:M58" si="14">IF(AB43=0,0,L43/AB43)</f>
        <v>0</v>
      </c>
      <c r="N43" s="137">
        <f>Online!N43+'E-mail'!N43+Other!N43+Reused!N43+'Follow up lead'!N43+'Add prospect lead'!N43</f>
        <v>0</v>
      </c>
      <c r="O43" s="141">
        <f t="shared" ref="O43:O58" si="15">IF(AB43=0,0,N43/AB43)</f>
        <v>0</v>
      </c>
      <c r="P43" s="137">
        <f>Online!P43+'E-mail'!P43+Other!P43+Reused!P43+'Follow up lead'!P43+'Add prospect lead'!P43</f>
        <v>0</v>
      </c>
      <c r="Q43" s="135">
        <f t="shared" ref="Q43:Q58" si="16">IF(AB43=0,0,P43/AB43)</f>
        <v>0</v>
      </c>
      <c r="R43" s="137">
        <f>Online!R43+'E-mail'!R43+Other!R43+Reused!R43+'Follow up lead'!R43+'Add prospect lead'!R43</f>
        <v>0</v>
      </c>
      <c r="S43" s="141">
        <f t="shared" ref="S43:S58" si="17">IF(AB43=0,0,R43/AB43)</f>
        <v>0</v>
      </c>
      <c r="T43" s="137">
        <f>Online!T43+'E-mail'!T43+Other!T43+Reused!T43+'Follow up lead'!T43+'Add prospect lead'!T43</f>
        <v>0</v>
      </c>
      <c r="U43" s="135">
        <f t="shared" ref="U43:U58" si="18">IF(AB43=0,0,T43/AB43)</f>
        <v>0</v>
      </c>
      <c r="V43" s="137">
        <f>Online!V43+'E-mail'!V43+Other!V43+Reused!V43+'Follow up lead'!V43+'Add prospect lead'!V43</f>
        <v>0</v>
      </c>
      <c r="W43" s="141">
        <f t="shared" ref="W43:W58" si="19">IF(AB43=0,0,V43/AB43)</f>
        <v>0</v>
      </c>
      <c r="X43" s="137">
        <f>Online!X43+'E-mail'!X43+Other!X43+Reused!X43+'Follow up lead'!X43+'Add prospect lead'!X43</f>
        <v>0</v>
      </c>
      <c r="Y43" s="135">
        <f t="shared" ref="Y43:Y58" si="20">IF(AB43=0,0,X43/AB43)</f>
        <v>0</v>
      </c>
      <c r="Z43" s="137">
        <f>Online!Z43+'E-mail'!Z43+Other!Z43+Reused!Z43+'Follow up lead'!Z43+'Add prospect lead'!Z43</f>
        <v>0</v>
      </c>
      <c r="AA43" s="141">
        <f t="shared" ref="AA43:AA58" si="21">IF(AB43=0,0,Z43/AB43)</f>
        <v>0</v>
      </c>
      <c r="AB43" s="137">
        <f>Online!AB43+'E-mail'!AB43+Other!AB43+Reused!AB43+'Follow up lead'!AB43+'Add prospect lead'!AB43</f>
        <v>0</v>
      </c>
      <c r="AC43" s="103">
        <f t="shared" ref="AC43:AC58" si="22">IF(AB43=0,0,AB43/AB43)</f>
        <v>0</v>
      </c>
      <c r="AD43" s="2"/>
      <c r="AE43" s="2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</row>
    <row r="44" spans="1:45" s="104" customFormat="1" ht="21.75" customHeight="1">
      <c r="A44" s="105" t="s">
        <v>82</v>
      </c>
      <c r="B44" s="138">
        <f>Online!B44+'E-mail'!B44+Other!B44+Reused!B44+'Follow up lead'!B44+'Add prospect lead'!B44</f>
        <v>0</v>
      </c>
      <c r="C44" s="142">
        <f t="shared" si="9"/>
        <v>0</v>
      </c>
      <c r="D44" s="138">
        <f>Online!D44+'E-mail'!D44+Other!D44+Reused!D44+'Follow up lead'!D44+'Add prospect lead'!D44</f>
        <v>0</v>
      </c>
      <c r="E44" s="106">
        <f t="shared" si="10"/>
        <v>0</v>
      </c>
      <c r="F44" s="138">
        <f>Online!F44+'E-mail'!F44+Other!F44+Reused!F44+'Follow up lead'!F44+'Add prospect lead'!F44</f>
        <v>0</v>
      </c>
      <c r="G44" s="142">
        <f t="shared" si="11"/>
        <v>0</v>
      </c>
      <c r="H44" s="138">
        <f>Online!H44+'E-mail'!H44+Other!H44+Reused!H44+'Follow up lead'!H44+'Add prospect lead'!H44</f>
        <v>0</v>
      </c>
      <c r="I44" s="106">
        <f t="shared" si="12"/>
        <v>0</v>
      </c>
      <c r="J44" s="138">
        <f>Online!J44+'E-mail'!J44+Other!J44+Reused!J44+'Follow up lead'!J44+'Add prospect lead'!J44</f>
        <v>0</v>
      </c>
      <c r="K44" s="142">
        <f t="shared" si="13"/>
        <v>0</v>
      </c>
      <c r="L44" s="138">
        <f>Online!L44+'E-mail'!L44+Other!L44+Reused!L44+'Follow up lead'!L44+'Add prospect lead'!L44</f>
        <v>0</v>
      </c>
      <c r="M44" s="106">
        <f t="shared" si="14"/>
        <v>0</v>
      </c>
      <c r="N44" s="138">
        <f>Online!N44+'E-mail'!N44+Other!N44+Reused!N44+'Follow up lead'!N44+'Add prospect lead'!N44</f>
        <v>0</v>
      </c>
      <c r="O44" s="142">
        <f t="shared" si="15"/>
        <v>0</v>
      </c>
      <c r="P44" s="138">
        <f>Online!P44+'E-mail'!P44+Other!P44+Reused!P44+'Follow up lead'!P44+'Add prospect lead'!P44</f>
        <v>0</v>
      </c>
      <c r="Q44" s="106">
        <f t="shared" si="16"/>
        <v>0</v>
      </c>
      <c r="R44" s="138">
        <f>Online!R44+'E-mail'!R44+Other!R44+Reused!R44+'Follow up lead'!R44+'Add prospect lead'!R44</f>
        <v>0</v>
      </c>
      <c r="S44" s="142">
        <f t="shared" si="17"/>
        <v>0</v>
      </c>
      <c r="T44" s="138">
        <f>Online!T44+'E-mail'!T44+Other!T44+Reused!T44+'Follow up lead'!T44+'Add prospect lead'!T44</f>
        <v>0</v>
      </c>
      <c r="U44" s="106">
        <f t="shared" si="18"/>
        <v>0</v>
      </c>
      <c r="V44" s="138">
        <f>Online!V44+'E-mail'!V44+Other!V44+Reused!V44+'Follow up lead'!V44+'Add prospect lead'!V44</f>
        <v>0</v>
      </c>
      <c r="W44" s="142">
        <f t="shared" si="19"/>
        <v>0</v>
      </c>
      <c r="X44" s="138">
        <f>Online!X44+'E-mail'!X44+Other!X44+Reused!X44+'Follow up lead'!X44+'Add prospect lead'!X44</f>
        <v>0</v>
      </c>
      <c r="Y44" s="106">
        <f t="shared" si="20"/>
        <v>0</v>
      </c>
      <c r="Z44" s="213">
        <f>Online!Z44+'E-mail'!Z44+Other!Z44+Reused!Z44+'Follow up lead'!Z44+'Add prospect lead'!Z44</f>
        <v>0</v>
      </c>
      <c r="AA44" s="142">
        <f t="shared" si="21"/>
        <v>0</v>
      </c>
      <c r="AB44" s="213">
        <f>Online!AB44+'E-mail'!AB44+Other!AB44+Reused!AB44+'Follow up lead'!AB44+'Add prospect lead'!AB44</f>
        <v>0</v>
      </c>
      <c r="AC44" s="107">
        <f t="shared" si="22"/>
        <v>0</v>
      </c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</row>
    <row r="45" spans="1:45" s="104" customFormat="1" ht="21.75" customHeight="1">
      <c r="A45" s="105" t="s">
        <v>83</v>
      </c>
      <c r="B45" s="138">
        <f>Online!B45+'E-mail'!B45+Other!B45+Reused!B45+'Follow up lead'!B45+'Add prospect lead'!B45</f>
        <v>0</v>
      </c>
      <c r="C45" s="142">
        <f t="shared" si="9"/>
        <v>0</v>
      </c>
      <c r="D45" s="138">
        <f>Online!D45+'E-mail'!D45+Other!D45+Reused!D45+'Follow up lead'!D45+'Add prospect lead'!D45</f>
        <v>0</v>
      </c>
      <c r="E45" s="106">
        <f t="shared" si="10"/>
        <v>0</v>
      </c>
      <c r="F45" s="138">
        <f>Online!F45+'E-mail'!F45+Other!F45+Reused!F45+'Follow up lead'!F45+'Add prospect lead'!F45</f>
        <v>0</v>
      </c>
      <c r="G45" s="142">
        <f t="shared" si="11"/>
        <v>0</v>
      </c>
      <c r="H45" s="138">
        <f>Online!H45+'E-mail'!H45+Other!H45+Reused!H45+'Follow up lead'!H45+'Add prospect lead'!H45</f>
        <v>0</v>
      </c>
      <c r="I45" s="106">
        <f t="shared" si="12"/>
        <v>0</v>
      </c>
      <c r="J45" s="138">
        <f>Online!J45+'E-mail'!J45+Other!J45+Reused!J45+'Follow up lead'!J45+'Add prospect lead'!J45</f>
        <v>0</v>
      </c>
      <c r="K45" s="142">
        <f t="shared" si="13"/>
        <v>0</v>
      </c>
      <c r="L45" s="138">
        <f>Online!L45+'E-mail'!L45+Other!L45+Reused!L45+'Follow up lead'!L45+'Add prospect lead'!L45</f>
        <v>0</v>
      </c>
      <c r="M45" s="106">
        <f t="shared" si="14"/>
        <v>0</v>
      </c>
      <c r="N45" s="138">
        <f>Online!N45+'E-mail'!N45+Other!N45+Reused!N45+'Follow up lead'!N45+'Add prospect lead'!N45</f>
        <v>0</v>
      </c>
      <c r="O45" s="142">
        <f t="shared" si="15"/>
        <v>0</v>
      </c>
      <c r="P45" s="138">
        <f>Online!P45+'E-mail'!P45+Other!P45+Reused!P45+'Follow up lead'!P45+'Add prospect lead'!P45</f>
        <v>0</v>
      </c>
      <c r="Q45" s="106">
        <f t="shared" si="16"/>
        <v>0</v>
      </c>
      <c r="R45" s="138">
        <f>Online!R45+'E-mail'!R45+Other!R45+Reused!R45+'Follow up lead'!R45+'Add prospect lead'!R45</f>
        <v>0</v>
      </c>
      <c r="S45" s="142">
        <f t="shared" si="17"/>
        <v>0</v>
      </c>
      <c r="T45" s="138">
        <f>Online!T45+'E-mail'!T45+Other!T45+Reused!T45+'Follow up lead'!T45+'Add prospect lead'!T45</f>
        <v>0</v>
      </c>
      <c r="U45" s="106">
        <f t="shared" si="18"/>
        <v>0</v>
      </c>
      <c r="V45" s="138">
        <f>Online!V45+'E-mail'!V45+Other!V45+Reused!V45+'Follow up lead'!V45+'Add prospect lead'!V45</f>
        <v>0</v>
      </c>
      <c r="W45" s="142">
        <f t="shared" si="19"/>
        <v>0</v>
      </c>
      <c r="X45" s="138">
        <f>Online!X45+'E-mail'!X45+Other!X45+Reused!X45+'Follow up lead'!X45+'Add prospect lead'!X45</f>
        <v>0</v>
      </c>
      <c r="Y45" s="106">
        <f t="shared" si="20"/>
        <v>0</v>
      </c>
      <c r="Z45" s="213">
        <f>Online!Z45+'E-mail'!Z45+Other!Z45+Reused!Z45+'Follow up lead'!Z45+'Add prospect lead'!Z45</f>
        <v>0</v>
      </c>
      <c r="AA45" s="142">
        <f t="shared" si="21"/>
        <v>0</v>
      </c>
      <c r="AB45" s="213">
        <f>Online!AB45+'E-mail'!AB45+Other!AB45+Reused!AB45+'Follow up lead'!AB45+'Add prospect lead'!AB45</f>
        <v>0</v>
      </c>
      <c r="AC45" s="107">
        <f t="shared" si="22"/>
        <v>0</v>
      </c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</row>
    <row r="46" spans="1:45" s="104" customFormat="1" ht="21.75" customHeight="1">
      <c r="A46" s="105" t="s">
        <v>84</v>
      </c>
      <c r="B46" s="138">
        <f>Online!B46+'E-mail'!B46+Other!B46+Reused!B46+'Follow up lead'!B46+'Add prospect lead'!B46</f>
        <v>0</v>
      </c>
      <c r="C46" s="142">
        <f t="shared" si="9"/>
        <v>0</v>
      </c>
      <c r="D46" s="138">
        <f>Online!D46+'E-mail'!D46+Other!D46+Reused!D46+'Follow up lead'!D46+'Add prospect lead'!D46</f>
        <v>0</v>
      </c>
      <c r="E46" s="106">
        <f t="shared" si="10"/>
        <v>0</v>
      </c>
      <c r="F46" s="138">
        <f>Online!F46+'E-mail'!F46+Other!F46+Reused!F46+'Follow up lead'!F46+'Add prospect lead'!F46</f>
        <v>0</v>
      </c>
      <c r="G46" s="142">
        <f t="shared" si="11"/>
        <v>0</v>
      </c>
      <c r="H46" s="138">
        <f>Online!H46+'E-mail'!H46+Other!H46+Reused!H46+'Follow up lead'!H46+'Add prospect lead'!H46</f>
        <v>0</v>
      </c>
      <c r="I46" s="106">
        <f t="shared" si="12"/>
        <v>0</v>
      </c>
      <c r="J46" s="138">
        <f>Online!J46+'E-mail'!J46+Other!J46+Reused!J46+'Follow up lead'!J46+'Add prospect lead'!J46</f>
        <v>0</v>
      </c>
      <c r="K46" s="142">
        <f t="shared" si="13"/>
        <v>0</v>
      </c>
      <c r="L46" s="138">
        <f>Online!L46+'E-mail'!L46+Other!L46+Reused!L46+'Follow up lead'!L46+'Add prospect lead'!L46</f>
        <v>0</v>
      </c>
      <c r="M46" s="106">
        <f t="shared" si="14"/>
        <v>0</v>
      </c>
      <c r="N46" s="138">
        <f>Online!N46+'E-mail'!N46+Other!N46+Reused!N46+'Follow up lead'!N46+'Add prospect lead'!N46</f>
        <v>0</v>
      </c>
      <c r="O46" s="142">
        <f t="shared" si="15"/>
        <v>0</v>
      </c>
      <c r="P46" s="138">
        <f>Online!P46+'E-mail'!P46+Other!P46+Reused!P46+'Follow up lead'!P46+'Add prospect lead'!P46</f>
        <v>0</v>
      </c>
      <c r="Q46" s="106">
        <f t="shared" si="16"/>
        <v>0</v>
      </c>
      <c r="R46" s="138">
        <f>Online!R46+'E-mail'!R46+Other!R46+Reused!R46+'Follow up lead'!R46+'Add prospect lead'!R46</f>
        <v>0</v>
      </c>
      <c r="S46" s="142">
        <f t="shared" si="17"/>
        <v>0</v>
      </c>
      <c r="T46" s="138">
        <f>Online!T46+'E-mail'!T46+Other!T46+Reused!T46+'Follow up lead'!T46+'Add prospect lead'!T46</f>
        <v>0</v>
      </c>
      <c r="U46" s="106">
        <f t="shared" si="18"/>
        <v>0</v>
      </c>
      <c r="V46" s="138">
        <f>Online!V46+'E-mail'!V46+Other!V46+Reused!V46+'Follow up lead'!V46+'Add prospect lead'!V46</f>
        <v>0</v>
      </c>
      <c r="W46" s="142">
        <f t="shared" si="19"/>
        <v>0</v>
      </c>
      <c r="X46" s="138">
        <f>Online!X46+'E-mail'!X46+Other!X46+Reused!X46+'Follow up lead'!X46+'Add prospect lead'!X46</f>
        <v>0</v>
      </c>
      <c r="Y46" s="106">
        <f t="shared" si="20"/>
        <v>0</v>
      </c>
      <c r="Z46" s="213">
        <f>Online!Z46+'E-mail'!Z46+Other!Z46+Reused!Z46+'Follow up lead'!Z46+'Add prospect lead'!Z46</f>
        <v>0</v>
      </c>
      <c r="AA46" s="142">
        <f t="shared" si="21"/>
        <v>0</v>
      </c>
      <c r="AB46" s="213">
        <f>Online!AB46+'E-mail'!AB46+Other!AB46+Reused!AB46+'Follow up lead'!AB46+'Add prospect lead'!AB46</f>
        <v>0</v>
      </c>
      <c r="AC46" s="107">
        <f t="shared" si="22"/>
        <v>0</v>
      </c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</row>
    <row r="47" spans="1:45" s="104" customFormat="1" ht="21.75" customHeight="1">
      <c r="A47" s="105" t="s">
        <v>85</v>
      </c>
      <c r="B47" s="138">
        <f>Online!B47+'E-mail'!B47+Other!B47+Reused!B47+'Follow up lead'!B47+'Add prospect lead'!B47</f>
        <v>0</v>
      </c>
      <c r="C47" s="142">
        <f t="shared" si="9"/>
        <v>0</v>
      </c>
      <c r="D47" s="138">
        <f>Online!D47+'E-mail'!D47+Other!D47+Reused!D47+'Follow up lead'!D47+'Add prospect lead'!D47</f>
        <v>0</v>
      </c>
      <c r="E47" s="106">
        <f t="shared" si="10"/>
        <v>0</v>
      </c>
      <c r="F47" s="138">
        <f>Online!F47+'E-mail'!F47+Other!F47+Reused!F47+'Follow up lead'!F47+'Add prospect lead'!F47</f>
        <v>0</v>
      </c>
      <c r="G47" s="142">
        <f t="shared" si="11"/>
        <v>0</v>
      </c>
      <c r="H47" s="138">
        <f>Online!H47+'E-mail'!H47+Other!H47+Reused!H47+'Follow up lead'!H47+'Add prospect lead'!H47</f>
        <v>0</v>
      </c>
      <c r="I47" s="106">
        <f t="shared" si="12"/>
        <v>0</v>
      </c>
      <c r="J47" s="138">
        <f>Online!J47+'E-mail'!J47+Other!J47+Reused!J47+'Follow up lead'!J47+'Add prospect lead'!J47</f>
        <v>0</v>
      </c>
      <c r="K47" s="142">
        <f t="shared" si="13"/>
        <v>0</v>
      </c>
      <c r="L47" s="138">
        <f>Online!L47+'E-mail'!L47+Other!L47+Reused!L47+'Follow up lead'!L47+'Add prospect lead'!L47</f>
        <v>0</v>
      </c>
      <c r="M47" s="106">
        <f t="shared" si="14"/>
        <v>0</v>
      </c>
      <c r="N47" s="138">
        <f>Online!N47+'E-mail'!N47+Other!N47+Reused!N47+'Follow up lead'!N47+'Add prospect lead'!N47</f>
        <v>0</v>
      </c>
      <c r="O47" s="142">
        <f t="shared" si="15"/>
        <v>0</v>
      </c>
      <c r="P47" s="138">
        <f>Online!P47+'E-mail'!P47+Other!P47+Reused!P47+'Follow up lead'!P47+'Add prospect lead'!P47</f>
        <v>0</v>
      </c>
      <c r="Q47" s="106">
        <f t="shared" si="16"/>
        <v>0</v>
      </c>
      <c r="R47" s="138">
        <f>Online!R47+'E-mail'!R47+Other!R47+Reused!R47+'Follow up lead'!R47+'Add prospect lead'!R47</f>
        <v>0</v>
      </c>
      <c r="S47" s="142">
        <f t="shared" si="17"/>
        <v>0</v>
      </c>
      <c r="T47" s="138">
        <f>Online!T47+'E-mail'!T47+Other!T47+Reused!T47+'Follow up lead'!T47+'Add prospect lead'!T47</f>
        <v>0</v>
      </c>
      <c r="U47" s="106">
        <f t="shared" si="18"/>
        <v>0</v>
      </c>
      <c r="V47" s="138">
        <f>Online!V47+'E-mail'!V47+Other!V47+Reused!V47+'Follow up lead'!V47+'Add prospect lead'!V47</f>
        <v>0</v>
      </c>
      <c r="W47" s="142">
        <f t="shared" si="19"/>
        <v>0</v>
      </c>
      <c r="X47" s="138">
        <f>Online!X47+'E-mail'!X47+Other!X47+Reused!X47+'Follow up lead'!X47+'Add prospect lead'!X47</f>
        <v>0</v>
      </c>
      <c r="Y47" s="106">
        <f t="shared" si="20"/>
        <v>0</v>
      </c>
      <c r="Z47" s="213">
        <f>Online!Z47+'E-mail'!Z47+Other!Z47+Reused!Z47+'Follow up lead'!Z47+'Add prospect lead'!Z47</f>
        <v>0</v>
      </c>
      <c r="AA47" s="142">
        <f t="shared" si="21"/>
        <v>0</v>
      </c>
      <c r="AB47" s="213">
        <f>Online!AB47+'E-mail'!AB47+Other!AB47+Reused!AB47+'Follow up lead'!AB47+'Add prospect lead'!AB47</f>
        <v>0</v>
      </c>
      <c r="AC47" s="107">
        <f t="shared" si="22"/>
        <v>0</v>
      </c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</row>
    <row r="48" spans="1:45" s="104" customFormat="1" ht="21.75" customHeight="1">
      <c r="A48" s="105" t="s">
        <v>86</v>
      </c>
      <c r="B48" s="138">
        <f>Online!B48+'E-mail'!B48+Other!B48+Reused!B48+'Follow up lead'!B48+'Add prospect lead'!B48</f>
        <v>0</v>
      </c>
      <c r="C48" s="142">
        <f t="shared" si="9"/>
        <v>0</v>
      </c>
      <c r="D48" s="138">
        <f>Online!D48+'E-mail'!D48+Other!D48+Reused!D48+'Follow up lead'!D48+'Add prospect lead'!D48</f>
        <v>0</v>
      </c>
      <c r="E48" s="106">
        <f t="shared" si="10"/>
        <v>0</v>
      </c>
      <c r="F48" s="138">
        <f>Online!F48+'E-mail'!F48+Other!F48+Reused!F48+'Follow up lead'!F48+'Add prospect lead'!F48</f>
        <v>0</v>
      </c>
      <c r="G48" s="142">
        <f t="shared" si="11"/>
        <v>0</v>
      </c>
      <c r="H48" s="138">
        <f>Online!H48+'E-mail'!H48+Other!H48+Reused!H48+'Follow up lead'!H48+'Add prospect lead'!H48</f>
        <v>0</v>
      </c>
      <c r="I48" s="106">
        <f t="shared" si="12"/>
        <v>0</v>
      </c>
      <c r="J48" s="138">
        <f>Online!J48+'E-mail'!J48+Other!J48+Reused!J48+'Follow up lead'!J48+'Add prospect lead'!J48</f>
        <v>0</v>
      </c>
      <c r="K48" s="142">
        <f t="shared" si="13"/>
        <v>0</v>
      </c>
      <c r="L48" s="138">
        <f>Online!L48+'E-mail'!L48+Other!L48+Reused!L48+'Follow up lead'!L48+'Add prospect lead'!L48</f>
        <v>0</v>
      </c>
      <c r="M48" s="106">
        <f t="shared" si="14"/>
        <v>0</v>
      </c>
      <c r="N48" s="138">
        <f>Online!N48+'E-mail'!N48+Other!N48+Reused!N48+'Follow up lead'!N48+'Add prospect lead'!N48</f>
        <v>0</v>
      </c>
      <c r="O48" s="142">
        <f t="shared" si="15"/>
        <v>0</v>
      </c>
      <c r="P48" s="138">
        <f>Online!P48+'E-mail'!P48+Other!P48+Reused!P48+'Follow up lead'!P48+'Add prospect lead'!P48</f>
        <v>0</v>
      </c>
      <c r="Q48" s="106">
        <f t="shared" si="16"/>
        <v>0</v>
      </c>
      <c r="R48" s="138">
        <f>Online!R48+'E-mail'!R48+Other!R48+Reused!R48+'Follow up lead'!R48+'Add prospect lead'!R48</f>
        <v>0</v>
      </c>
      <c r="S48" s="142">
        <f t="shared" si="17"/>
        <v>0</v>
      </c>
      <c r="T48" s="138">
        <f>Online!T48+'E-mail'!T48+Other!T48+Reused!T48+'Follow up lead'!T48+'Add prospect lead'!T48</f>
        <v>0</v>
      </c>
      <c r="U48" s="106">
        <f t="shared" si="18"/>
        <v>0</v>
      </c>
      <c r="V48" s="138">
        <f>Online!V48+'E-mail'!V48+Other!V48+Reused!V48+'Follow up lead'!V48+'Add prospect lead'!V48</f>
        <v>0</v>
      </c>
      <c r="W48" s="142">
        <f t="shared" si="19"/>
        <v>0</v>
      </c>
      <c r="X48" s="138">
        <f>Online!X48+'E-mail'!X48+Other!X48+Reused!X48+'Follow up lead'!X48+'Add prospect lead'!X48</f>
        <v>0</v>
      </c>
      <c r="Y48" s="106">
        <f t="shared" si="20"/>
        <v>0</v>
      </c>
      <c r="Z48" s="213">
        <f>Online!Z48+'E-mail'!Z48+Other!Z48+Reused!Z48+'Follow up lead'!Z48+'Add prospect lead'!Z48</f>
        <v>0</v>
      </c>
      <c r="AA48" s="142">
        <f t="shared" si="21"/>
        <v>0</v>
      </c>
      <c r="AB48" s="213">
        <f>Online!AB48+'E-mail'!AB48+Other!AB48+Reused!AB48+'Follow up lead'!AB48+'Add prospect lead'!AB48</f>
        <v>0</v>
      </c>
      <c r="AC48" s="107">
        <f t="shared" si="22"/>
        <v>0</v>
      </c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</row>
    <row r="49" spans="1:45" s="104" customFormat="1" ht="21.75" customHeight="1">
      <c r="A49" s="105" t="s">
        <v>87</v>
      </c>
      <c r="B49" s="138">
        <f>Online!B49+'E-mail'!B49+Other!B49+Reused!B49+'Follow up lead'!B49+'Add prospect lead'!B49</f>
        <v>0</v>
      </c>
      <c r="C49" s="142">
        <f t="shared" si="9"/>
        <v>0</v>
      </c>
      <c r="D49" s="138">
        <f>Online!D49+'E-mail'!D49+Other!D49+Reused!D49+'Follow up lead'!D49+'Add prospect lead'!D49</f>
        <v>0</v>
      </c>
      <c r="E49" s="106">
        <f t="shared" si="10"/>
        <v>0</v>
      </c>
      <c r="F49" s="138">
        <f>Online!F49+'E-mail'!F49+Other!F49+Reused!F49+'Follow up lead'!F49+'Add prospect lead'!F49</f>
        <v>0</v>
      </c>
      <c r="G49" s="142">
        <f t="shared" si="11"/>
        <v>0</v>
      </c>
      <c r="H49" s="138">
        <f>Online!H49+'E-mail'!H49+Other!H49+Reused!H49+'Follow up lead'!H49+'Add prospect lead'!H49</f>
        <v>0</v>
      </c>
      <c r="I49" s="106">
        <f t="shared" si="12"/>
        <v>0</v>
      </c>
      <c r="J49" s="138">
        <f>Online!J49+'E-mail'!J49+Other!J49+Reused!J49+'Follow up lead'!J49+'Add prospect lead'!J49</f>
        <v>0</v>
      </c>
      <c r="K49" s="142">
        <f t="shared" si="13"/>
        <v>0</v>
      </c>
      <c r="L49" s="138">
        <f>Online!L49+'E-mail'!L49+Other!L49+Reused!L49+'Follow up lead'!L49+'Add prospect lead'!L49</f>
        <v>0</v>
      </c>
      <c r="M49" s="106">
        <f t="shared" si="14"/>
        <v>0</v>
      </c>
      <c r="N49" s="138">
        <f>Online!N49+'E-mail'!N49+Other!N49+Reused!N49+'Follow up lead'!N49+'Add prospect lead'!N49</f>
        <v>0</v>
      </c>
      <c r="O49" s="142">
        <f t="shared" si="15"/>
        <v>0</v>
      </c>
      <c r="P49" s="138">
        <f>Online!P49+'E-mail'!P49+Other!P49+Reused!P49+'Follow up lead'!P49+'Add prospect lead'!P49</f>
        <v>0</v>
      </c>
      <c r="Q49" s="106">
        <f t="shared" si="16"/>
        <v>0</v>
      </c>
      <c r="R49" s="138">
        <f>Online!R49+'E-mail'!R49+Other!R49+Reused!R49+'Follow up lead'!R49+'Add prospect lead'!R49</f>
        <v>0</v>
      </c>
      <c r="S49" s="142">
        <f t="shared" si="17"/>
        <v>0</v>
      </c>
      <c r="T49" s="138">
        <f>Online!T49+'E-mail'!T49+Other!T49+Reused!T49+'Follow up lead'!T49+'Add prospect lead'!T49</f>
        <v>0</v>
      </c>
      <c r="U49" s="106">
        <f t="shared" si="18"/>
        <v>0</v>
      </c>
      <c r="V49" s="138">
        <f>Online!V49+'E-mail'!V49+Other!V49+Reused!V49+'Follow up lead'!V49+'Add prospect lead'!V49</f>
        <v>0</v>
      </c>
      <c r="W49" s="142">
        <f t="shared" si="19"/>
        <v>0</v>
      </c>
      <c r="X49" s="138">
        <f>Online!X49+'E-mail'!X49+Other!X49+Reused!X49+'Follow up lead'!X49+'Add prospect lead'!X49</f>
        <v>0</v>
      </c>
      <c r="Y49" s="106">
        <f t="shared" si="20"/>
        <v>0</v>
      </c>
      <c r="Z49" s="213">
        <f>Online!Z49+'E-mail'!Z49+Other!Z49+Reused!Z49+'Follow up lead'!Z49+'Add prospect lead'!Z49</f>
        <v>0</v>
      </c>
      <c r="AA49" s="142">
        <f t="shared" si="21"/>
        <v>0</v>
      </c>
      <c r="AB49" s="213">
        <f>Online!AB49+'E-mail'!AB49+Other!AB49+Reused!AB49+'Follow up lead'!AB49+'Add prospect lead'!AB49</f>
        <v>0</v>
      </c>
      <c r="AC49" s="107">
        <f t="shared" si="22"/>
        <v>0</v>
      </c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</row>
    <row r="50" spans="1:45" s="104" customFormat="1" ht="21.75" customHeight="1">
      <c r="A50" s="105" t="s">
        <v>88</v>
      </c>
      <c r="B50" s="138">
        <f>Online!B50+'E-mail'!B50+Other!B50+Reused!B50+'Follow up lead'!B50+'Add prospect lead'!B50</f>
        <v>0</v>
      </c>
      <c r="C50" s="142">
        <f t="shared" si="9"/>
        <v>0</v>
      </c>
      <c r="D50" s="138">
        <f>Online!D50+'E-mail'!D50+Other!D50+Reused!D50+'Follow up lead'!D50+'Add prospect lead'!D50</f>
        <v>0</v>
      </c>
      <c r="E50" s="106">
        <f t="shared" si="10"/>
        <v>0</v>
      </c>
      <c r="F50" s="138">
        <f>Online!F50+'E-mail'!F50+Other!F50+Reused!F50+'Follow up lead'!F50+'Add prospect lead'!F50</f>
        <v>0</v>
      </c>
      <c r="G50" s="142">
        <f t="shared" si="11"/>
        <v>0</v>
      </c>
      <c r="H50" s="138">
        <f>Online!H50+'E-mail'!H50+Other!H50+Reused!H50+'Follow up lead'!H50+'Add prospect lead'!H50</f>
        <v>0</v>
      </c>
      <c r="I50" s="106">
        <f t="shared" si="12"/>
        <v>0</v>
      </c>
      <c r="J50" s="138">
        <f>Online!J50+'E-mail'!J50+Other!J50+Reused!J50+'Follow up lead'!J50+'Add prospect lead'!J50</f>
        <v>0</v>
      </c>
      <c r="K50" s="142">
        <f t="shared" si="13"/>
        <v>0</v>
      </c>
      <c r="L50" s="138">
        <f>Online!L50+'E-mail'!L50+Other!L50+Reused!L50+'Follow up lead'!L50+'Add prospect lead'!L50</f>
        <v>0</v>
      </c>
      <c r="M50" s="106">
        <f t="shared" si="14"/>
        <v>0</v>
      </c>
      <c r="N50" s="138">
        <f>Online!N50+'E-mail'!N50+Other!N50+Reused!N50+'Follow up lead'!N50+'Add prospect lead'!N50</f>
        <v>0</v>
      </c>
      <c r="O50" s="142">
        <f t="shared" si="15"/>
        <v>0</v>
      </c>
      <c r="P50" s="138">
        <f>Online!P50+'E-mail'!P50+Other!P50+Reused!P50+'Follow up lead'!P50+'Add prospect lead'!P50</f>
        <v>0</v>
      </c>
      <c r="Q50" s="106">
        <f t="shared" si="16"/>
        <v>0</v>
      </c>
      <c r="R50" s="138">
        <f>Online!R50+'E-mail'!R50+Other!R50+Reused!R50+'Follow up lead'!R50+'Add prospect lead'!R50</f>
        <v>0</v>
      </c>
      <c r="S50" s="142">
        <f t="shared" si="17"/>
        <v>0</v>
      </c>
      <c r="T50" s="138">
        <f>Online!T50+'E-mail'!T50+Other!T50+Reused!T50+'Follow up lead'!T50+'Add prospect lead'!T50</f>
        <v>0</v>
      </c>
      <c r="U50" s="106">
        <f t="shared" si="18"/>
        <v>0</v>
      </c>
      <c r="V50" s="138">
        <f>Online!V50+'E-mail'!V50+Other!V50+Reused!V50+'Follow up lead'!V50+'Add prospect lead'!V50</f>
        <v>0</v>
      </c>
      <c r="W50" s="142">
        <f t="shared" si="19"/>
        <v>0</v>
      </c>
      <c r="X50" s="138">
        <f>Online!X50+'E-mail'!X50+Other!X50+Reused!X50+'Follow up lead'!X50+'Add prospect lead'!X50</f>
        <v>0</v>
      </c>
      <c r="Y50" s="106">
        <f t="shared" si="20"/>
        <v>0</v>
      </c>
      <c r="Z50" s="213">
        <f>Online!Z50+'E-mail'!Z50+Other!Z50+Reused!Z50+'Follow up lead'!Z50+'Add prospect lead'!Z50</f>
        <v>0</v>
      </c>
      <c r="AA50" s="142">
        <f t="shared" si="21"/>
        <v>0</v>
      </c>
      <c r="AB50" s="213">
        <f>Online!AB50+'E-mail'!AB50+Other!AB50+Reused!AB50+'Follow up lead'!AB50+'Add prospect lead'!AB50</f>
        <v>0</v>
      </c>
      <c r="AC50" s="107">
        <f t="shared" si="22"/>
        <v>0</v>
      </c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</row>
    <row r="51" spans="1:45" s="104" customFormat="1" ht="21.75" customHeight="1">
      <c r="A51" s="105" t="s">
        <v>89</v>
      </c>
      <c r="B51" s="138">
        <f>Online!B51+'E-mail'!B51+Other!B51+Reused!B51+'Follow up lead'!B51+'Add prospect lead'!B51</f>
        <v>0</v>
      </c>
      <c r="C51" s="142">
        <f t="shared" si="9"/>
        <v>0</v>
      </c>
      <c r="D51" s="138">
        <f>Online!D51+'E-mail'!D51+Other!D51+Reused!D51+'Follow up lead'!D51+'Add prospect lead'!D51</f>
        <v>0</v>
      </c>
      <c r="E51" s="106">
        <f t="shared" si="10"/>
        <v>0</v>
      </c>
      <c r="F51" s="138">
        <f>Online!F51+'E-mail'!F51+Other!F51+Reused!F51+'Follow up lead'!F51+'Add prospect lead'!F51</f>
        <v>0</v>
      </c>
      <c r="G51" s="142">
        <f t="shared" si="11"/>
        <v>0</v>
      </c>
      <c r="H51" s="138">
        <f>Online!H51+'E-mail'!H51+Other!H51+Reused!H51+'Follow up lead'!H51+'Add prospect lead'!H51</f>
        <v>0</v>
      </c>
      <c r="I51" s="106">
        <f t="shared" si="12"/>
        <v>0</v>
      </c>
      <c r="J51" s="138">
        <f>Online!J51+'E-mail'!J51+Other!J51+Reused!J51+'Follow up lead'!J51+'Add prospect lead'!J51</f>
        <v>0</v>
      </c>
      <c r="K51" s="142">
        <f t="shared" si="13"/>
        <v>0</v>
      </c>
      <c r="L51" s="138">
        <f>Online!L51+'E-mail'!L51+Other!L51+Reused!L51+'Follow up lead'!L51+'Add prospect lead'!L51</f>
        <v>0</v>
      </c>
      <c r="M51" s="106">
        <f t="shared" si="14"/>
        <v>0</v>
      </c>
      <c r="N51" s="138">
        <f>Online!N51+'E-mail'!N51+Other!N51+Reused!N51+'Follow up lead'!N51+'Add prospect lead'!N51</f>
        <v>0</v>
      </c>
      <c r="O51" s="142">
        <f t="shared" si="15"/>
        <v>0</v>
      </c>
      <c r="P51" s="138">
        <f>Online!P51+'E-mail'!P51+Other!P51+Reused!P51+'Follow up lead'!P51+'Add prospect lead'!P51</f>
        <v>0</v>
      </c>
      <c r="Q51" s="106">
        <f t="shared" si="16"/>
        <v>0</v>
      </c>
      <c r="R51" s="138">
        <f>Online!R51+'E-mail'!R51+Other!R51+Reused!R51+'Follow up lead'!R51+'Add prospect lead'!R51</f>
        <v>0</v>
      </c>
      <c r="S51" s="142">
        <f t="shared" si="17"/>
        <v>0</v>
      </c>
      <c r="T51" s="138">
        <f>Online!T51+'E-mail'!T51+Other!T51+Reused!T51+'Follow up lead'!T51+'Add prospect lead'!T51</f>
        <v>0</v>
      </c>
      <c r="U51" s="106">
        <f t="shared" si="18"/>
        <v>0</v>
      </c>
      <c r="V51" s="138">
        <f>Online!V51+'E-mail'!V51+Other!V51+Reused!V51+'Follow up lead'!V51+'Add prospect lead'!V51</f>
        <v>0</v>
      </c>
      <c r="W51" s="142">
        <f t="shared" si="19"/>
        <v>0</v>
      </c>
      <c r="X51" s="138">
        <f>Online!X51+'E-mail'!X51+Other!X51+Reused!X51+'Follow up lead'!X51+'Add prospect lead'!X51</f>
        <v>0</v>
      </c>
      <c r="Y51" s="106">
        <f t="shared" si="20"/>
        <v>0</v>
      </c>
      <c r="Z51" s="213">
        <f>Online!Z51+'E-mail'!Z51+Other!Z51+Reused!Z51+'Follow up lead'!Z51+'Add prospect lead'!Z51</f>
        <v>0</v>
      </c>
      <c r="AA51" s="142">
        <f t="shared" si="21"/>
        <v>0</v>
      </c>
      <c r="AB51" s="213">
        <f>Online!AB51+'E-mail'!AB51+Other!AB51+Reused!AB51+'Follow up lead'!AB51+'Add prospect lead'!AB51</f>
        <v>0</v>
      </c>
      <c r="AC51" s="107">
        <f t="shared" si="22"/>
        <v>0</v>
      </c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</row>
    <row r="52" spans="1:45" s="104" customFormat="1" ht="21.75" customHeight="1">
      <c r="A52" s="105" t="s">
        <v>90</v>
      </c>
      <c r="B52" s="138">
        <f>Online!B52+'E-mail'!B52+Other!B52+Reused!B52+'Follow up lead'!B52+'Add prospect lead'!B52</f>
        <v>1</v>
      </c>
      <c r="C52" s="142">
        <f t="shared" si="9"/>
        <v>1</v>
      </c>
      <c r="D52" s="138">
        <f>Online!D52+'E-mail'!D52+Other!D52+Reused!D52+'Follow up lead'!D52+'Add prospect lead'!D52</f>
        <v>1</v>
      </c>
      <c r="E52" s="106">
        <f t="shared" si="10"/>
        <v>1</v>
      </c>
      <c r="F52" s="138">
        <f>Online!F52+'E-mail'!F52+Other!F52+Reused!F52+'Follow up lead'!F52+'Add prospect lead'!F52</f>
        <v>1</v>
      </c>
      <c r="G52" s="142">
        <f t="shared" si="11"/>
        <v>1</v>
      </c>
      <c r="H52" s="138">
        <f>Online!H52+'E-mail'!H52+Other!H52+Reused!H52+'Follow up lead'!H52+'Add prospect lead'!H52</f>
        <v>1</v>
      </c>
      <c r="I52" s="106">
        <f t="shared" si="12"/>
        <v>1</v>
      </c>
      <c r="J52" s="138">
        <f>Online!J52+'E-mail'!J52+Other!J52+Reused!J52+'Follow up lead'!J52+'Add prospect lead'!J52</f>
        <v>1</v>
      </c>
      <c r="K52" s="142">
        <f t="shared" si="13"/>
        <v>1</v>
      </c>
      <c r="L52" s="138">
        <f>Online!L52+'E-mail'!L52+Other!L52+Reused!L52+'Follow up lead'!L52+'Add prospect lead'!L52</f>
        <v>1</v>
      </c>
      <c r="M52" s="106">
        <f t="shared" si="14"/>
        <v>1</v>
      </c>
      <c r="N52" s="138">
        <f>Online!N52+'E-mail'!N52+Other!N52+Reused!N52+'Follow up lead'!N52+'Add prospect lead'!N52</f>
        <v>1</v>
      </c>
      <c r="O52" s="142">
        <f t="shared" si="15"/>
        <v>1</v>
      </c>
      <c r="P52" s="138">
        <f>Online!P52+'E-mail'!P52+Other!P52+Reused!P52+'Follow up lead'!P52+'Add prospect lead'!P52</f>
        <v>1</v>
      </c>
      <c r="Q52" s="106">
        <f t="shared" si="16"/>
        <v>1</v>
      </c>
      <c r="R52" s="138">
        <f>Online!R52+'E-mail'!R52+Other!R52+Reused!R52+'Follow up lead'!R52+'Add prospect lead'!R52</f>
        <v>1</v>
      </c>
      <c r="S52" s="142">
        <f t="shared" si="17"/>
        <v>1</v>
      </c>
      <c r="T52" s="138">
        <f>Online!T52+'E-mail'!T52+Other!T52+Reused!T52+'Follow up lead'!T52+'Add prospect lead'!T52</f>
        <v>1</v>
      </c>
      <c r="U52" s="106">
        <f t="shared" si="18"/>
        <v>1</v>
      </c>
      <c r="V52" s="138">
        <f>Online!V52+'E-mail'!V52+Other!V52+Reused!V52+'Follow up lead'!V52+'Add prospect lead'!V52</f>
        <v>1</v>
      </c>
      <c r="W52" s="142">
        <f t="shared" si="19"/>
        <v>1</v>
      </c>
      <c r="X52" s="138">
        <f>Online!X52+'E-mail'!X52+Other!X52+Reused!X52+'Follow up lead'!X52+'Add prospect lead'!X52</f>
        <v>1</v>
      </c>
      <c r="Y52" s="106">
        <f t="shared" si="20"/>
        <v>1</v>
      </c>
      <c r="Z52" s="213">
        <f>Online!Z52+'E-mail'!Z52+Other!Z52+Reused!Z52+'Follow up lead'!Z52+'Add prospect lead'!Z52</f>
        <v>1</v>
      </c>
      <c r="AA52" s="142">
        <f t="shared" si="21"/>
        <v>1</v>
      </c>
      <c r="AB52" s="213">
        <f>Online!AB52+'E-mail'!AB52+Other!AB52+Reused!AB52+'Follow up lead'!AB52+'Add prospect lead'!AB52</f>
        <v>1</v>
      </c>
      <c r="AC52" s="107">
        <f t="shared" si="22"/>
        <v>1</v>
      </c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</row>
    <row r="53" spans="1:45" s="104" customFormat="1" ht="21.75" customHeight="1">
      <c r="A53" s="105" t="s">
        <v>91</v>
      </c>
      <c r="B53" s="138">
        <f>Online!B53+'E-mail'!B53+Other!B53+Reused!B53+'Follow up lead'!B53+'Add prospect lead'!B53</f>
        <v>0</v>
      </c>
      <c r="C53" s="142">
        <f t="shared" si="9"/>
        <v>0</v>
      </c>
      <c r="D53" s="138">
        <f>Online!D53+'E-mail'!D53+Other!D53+Reused!D53+'Follow up lead'!D53+'Add prospect lead'!D53</f>
        <v>0</v>
      </c>
      <c r="E53" s="106">
        <f t="shared" si="10"/>
        <v>0</v>
      </c>
      <c r="F53" s="138">
        <f>Online!F53+'E-mail'!F53+Other!F53+Reused!F53+'Follow up lead'!F53+'Add prospect lead'!F53</f>
        <v>0</v>
      </c>
      <c r="G53" s="142">
        <f t="shared" si="11"/>
        <v>0</v>
      </c>
      <c r="H53" s="138">
        <f>Online!H53+'E-mail'!H53+Other!H53+Reused!H53+'Follow up lead'!H53+'Add prospect lead'!H53</f>
        <v>0</v>
      </c>
      <c r="I53" s="106">
        <f t="shared" si="12"/>
        <v>0</v>
      </c>
      <c r="J53" s="138">
        <f>Online!J53+'E-mail'!J53+Other!J53+Reused!J53+'Follow up lead'!J53+'Add prospect lead'!J53</f>
        <v>0</v>
      </c>
      <c r="K53" s="142">
        <f t="shared" si="13"/>
        <v>0</v>
      </c>
      <c r="L53" s="138">
        <f>Online!L53+'E-mail'!L53+Other!L53+Reused!L53+'Follow up lead'!L53+'Add prospect lead'!L53</f>
        <v>0</v>
      </c>
      <c r="M53" s="106">
        <f t="shared" si="14"/>
        <v>0</v>
      </c>
      <c r="N53" s="138">
        <f>Online!N53+'E-mail'!N53+Other!N53+Reused!N53+'Follow up lead'!N53+'Add prospect lead'!N53</f>
        <v>0</v>
      </c>
      <c r="O53" s="142">
        <f t="shared" si="15"/>
        <v>0</v>
      </c>
      <c r="P53" s="138">
        <f>Online!P53+'E-mail'!P53+Other!P53+Reused!P53+'Follow up lead'!P53+'Add prospect lead'!P53</f>
        <v>0</v>
      </c>
      <c r="Q53" s="106">
        <f t="shared" si="16"/>
        <v>0</v>
      </c>
      <c r="R53" s="138">
        <f>Online!R53+'E-mail'!R53+Other!R53+Reused!R53+'Follow up lead'!R53+'Add prospect lead'!R53</f>
        <v>0</v>
      </c>
      <c r="S53" s="142">
        <f t="shared" si="17"/>
        <v>0</v>
      </c>
      <c r="T53" s="138">
        <f>Online!T53+'E-mail'!T53+Other!T53+Reused!T53+'Follow up lead'!T53+'Add prospect lead'!T53</f>
        <v>0</v>
      </c>
      <c r="U53" s="106">
        <f t="shared" si="18"/>
        <v>0</v>
      </c>
      <c r="V53" s="138">
        <f>Online!V53+'E-mail'!V53+Other!V53+Reused!V53+'Follow up lead'!V53+'Add prospect lead'!V53</f>
        <v>0</v>
      </c>
      <c r="W53" s="142">
        <f t="shared" si="19"/>
        <v>0</v>
      </c>
      <c r="X53" s="138">
        <f>Online!X53+'E-mail'!X53+Other!X53+Reused!X53+'Follow up lead'!X53+'Add prospect lead'!X53</f>
        <v>0</v>
      </c>
      <c r="Y53" s="106">
        <f t="shared" si="20"/>
        <v>0</v>
      </c>
      <c r="Z53" s="213">
        <f>Online!Z53+'E-mail'!Z53+Other!Z53+Reused!Z53+'Follow up lead'!Z53+'Add prospect lead'!Z53</f>
        <v>0</v>
      </c>
      <c r="AA53" s="142">
        <f t="shared" si="21"/>
        <v>0</v>
      </c>
      <c r="AB53" s="213">
        <f>Online!AB53+'E-mail'!AB53+Other!AB53+Reused!AB53+'Follow up lead'!AB53+'Add prospect lead'!AB53</f>
        <v>0</v>
      </c>
      <c r="AC53" s="107">
        <f t="shared" si="22"/>
        <v>0</v>
      </c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</row>
    <row r="54" spans="1:45" s="104" customFormat="1" ht="21.75" customHeight="1">
      <c r="A54" s="105" t="s">
        <v>92</v>
      </c>
      <c r="B54" s="138">
        <f>Online!B54+'E-mail'!B54+Other!B54+Reused!B54+'Follow up lead'!B54+'Add prospect lead'!B54</f>
        <v>0</v>
      </c>
      <c r="C54" s="142">
        <f t="shared" si="9"/>
        <v>0</v>
      </c>
      <c r="D54" s="138">
        <f>Online!D54+'E-mail'!D54+Other!D54+Reused!D54+'Follow up lead'!D54+'Add prospect lead'!D54</f>
        <v>0</v>
      </c>
      <c r="E54" s="106">
        <f t="shared" si="10"/>
        <v>0</v>
      </c>
      <c r="F54" s="138">
        <f>Online!F54+'E-mail'!F54+Other!F54+Reused!F54+'Follow up lead'!F54+'Add prospect lead'!F54</f>
        <v>0</v>
      </c>
      <c r="G54" s="142">
        <f t="shared" si="11"/>
        <v>0</v>
      </c>
      <c r="H54" s="138">
        <f>Online!H54+'E-mail'!H54+Other!H54+Reused!H54+'Follow up lead'!H54+'Add prospect lead'!H54</f>
        <v>0</v>
      </c>
      <c r="I54" s="106">
        <f t="shared" si="12"/>
        <v>0</v>
      </c>
      <c r="J54" s="138">
        <f>Online!J54+'E-mail'!J54+Other!J54+Reused!J54+'Follow up lead'!J54+'Add prospect lead'!J54</f>
        <v>0</v>
      </c>
      <c r="K54" s="142">
        <f t="shared" si="13"/>
        <v>0</v>
      </c>
      <c r="L54" s="138">
        <f>Online!L54+'E-mail'!L54+Other!L54+Reused!L54+'Follow up lead'!L54+'Add prospect lead'!L54</f>
        <v>0</v>
      </c>
      <c r="M54" s="106">
        <f t="shared" si="14"/>
        <v>0</v>
      </c>
      <c r="N54" s="138">
        <f>Online!N54+'E-mail'!N54+Other!N54+Reused!N54+'Follow up lead'!N54+'Add prospect lead'!N54</f>
        <v>0</v>
      </c>
      <c r="O54" s="142">
        <f t="shared" si="15"/>
        <v>0</v>
      </c>
      <c r="P54" s="138">
        <f>Online!P54+'E-mail'!P54+Other!P54+Reused!P54+'Follow up lead'!P54+'Add prospect lead'!P54</f>
        <v>0</v>
      </c>
      <c r="Q54" s="106">
        <f t="shared" si="16"/>
        <v>0</v>
      </c>
      <c r="R54" s="138">
        <f>Online!R54+'E-mail'!R54+Other!R54+Reused!R54+'Follow up lead'!R54+'Add prospect lead'!R54</f>
        <v>0</v>
      </c>
      <c r="S54" s="142">
        <f t="shared" si="17"/>
        <v>0</v>
      </c>
      <c r="T54" s="138">
        <f>Online!T54+'E-mail'!T54+Other!T54+Reused!T54+'Follow up lead'!T54+'Add prospect lead'!T54</f>
        <v>0</v>
      </c>
      <c r="U54" s="106">
        <f t="shared" si="18"/>
        <v>0</v>
      </c>
      <c r="V54" s="138">
        <f>Online!V54+'E-mail'!V54+Other!V54+Reused!V54+'Follow up lead'!V54+'Add prospect lead'!V54</f>
        <v>0</v>
      </c>
      <c r="W54" s="142">
        <f t="shared" si="19"/>
        <v>0</v>
      </c>
      <c r="X54" s="138">
        <f>Online!X54+'E-mail'!X54+Other!X54+Reused!X54+'Follow up lead'!X54+'Add prospect lead'!X54</f>
        <v>0</v>
      </c>
      <c r="Y54" s="106">
        <f t="shared" si="20"/>
        <v>0</v>
      </c>
      <c r="Z54" s="213">
        <f>Online!Z54+'E-mail'!Z54+Other!Z54+Reused!Z54+'Follow up lead'!Z54+'Add prospect lead'!Z54</f>
        <v>0</v>
      </c>
      <c r="AA54" s="142">
        <f t="shared" si="21"/>
        <v>0</v>
      </c>
      <c r="AB54" s="213">
        <f>Online!AB54+'E-mail'!AB54+Other!AB54+Reused!AB54+'Follow up lead'!AB54+'Add prospect lead'!AB54</f>
        <v>0</v>
      </c>
      <c r="AC54" s="107">
        <f t="shared" si="22"/>
        <v>0</v>
      </c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</row>
    <row r="55" spans="1:45" s="104" customFormat="1" ht="21.75" customHeight="1">
      <c r="A55" s="105" t="s">
        <v>118</v>
      </c>
      <c r="B55" s="139">
        <f>Online!B55+'E-mail'!B55+Other!B55+Reused!B55+'Follow up lead'!B55+'Add prospect lead'!B55</f>
        <v>0</v>
      </c>
      <c r="C55" s="143">
        <f t="shared" si="9"/>
        <v>0</v>
      </c>
      <c r="D55" s="139">
        <f>Online!D55+'E-mail'!D55+Other!D55+Reused!D55+'Follow up lead'!D55+'Add prospect lead'!D55</f>
        <v>0</v>
      </c>
      <c r="E55" s="136">
        <f t="shared" si="10"/>
        <v>0</v>
      </c>
      <c r="F55" s="139">
        <f>Online!F55+'E-mail'!F55+Other!F55+Reused!F55+'Follow up lead'!F55+'Add prospect lead'!F55</f>
        <v>0</v>
      </c>
      <c r="G55" s="143">
        <f t="shared" si="11"/>
        <v>0</v>
      </c>
      <c r="H55" s="139">
        <f>Online!H55+'E-mail'!H55+Other!H55+Reused!H55+'Follow up lead'!H55+'Add prospect lead'!H55</f>
        <v>0</v>
      </c>
      <c r="I55" s="136">
        <f t="shared" si="12"/>
        <v>0</v>
      </c>
      <c r="J55" s="139">
        <f>Online!J55+'E-mail'!J55+Other!J55+Reused!J55+'Follow up lead'!J55+'Add prospect lead'!J55</f>
        <v>0</v>
      </c>
      <c r="K55" s="143">
        <f t="shared" si="13"/>
        <v>0</v>
      </c>
      <c r="L55" s="139">
        <f>Online!L55+'E-mail'!L55+Other!L55+Reused!L55+'Follow up lead'!L55+'Add prospect lead'!L55</f>
        <v>0</v>
      </c>
      <c r="M55" s="136">
        <f t="shared" si="14"/>
        <v>0</v>
      </c>
      <c r="N55" s="139">
        <f>Online!N55+'E-mail'!N55+Other!N55+Reused!N55+'Follow up lead'!N55+'Add prospect lead'!N55</f>
        <v>0</v>
      </c>
      <c r="O55" s="143">
        <f t="shared" si="15"/>
        <v>0</v>
      </c>
      <c r="P55" s="139">
        <f>Online!P55+'E-mail'!P55+Other!P55+Reused!P55+'Follow up lead'!P55+'Add prospect lead'!P55</f>
        <v>0</v>
      </c>
      <c r="Q55" s="136">
        <f t="shared" si="16"/>
        <v>0</v>
      </c>
      <c r="R55" s="139">
        <f>Online!R55+'E-mail'!R55+Other!R55+Reused!R55+'Follow up lead'!R55+'Add prospect lead'!R55</f>
        <v>0</v>
      </c>
      <c r="S55" s="143">
        <f t="shared" si="17"/>
        <v>0</v>
      </c>
      <c r="T55" s="139">
        <f>Online!T55+'E-mail'!T55+Other!T55+Reused!T55+'Follow up lead'!T55+'Add prospect lead'!T55</f>
        <v>0</v>
      </c>
      <c r="U55" s="136">
        <f t="shared" si="18"/>
        <v>0</v>
      </c>
      <c r="V55" s="139">
        <f>Online!V55+'E-mail'!V55+Other!V55+Reused!V55+'Follow up lead'!V55+'Add prospect lead'!V55</f>
        <v>0</v>
      </c>
      <c r="W55" s="143">
        <f t="shared" si="19"/>
        <v>0</v>
      </c>
      <c r="X55" s="139">
        <f>Online!X55+'E-mail'!X55+Other!X55+Reused!X55+'Follow up lead'!X55+'Add prospect lead'!X55</f>
        <v>0</v>
      </c>
      <c r="Y55" s="136">
        <f t="shared" si="20"/>
        <v>0</v>
      </c>
      <c r="Z55" s="214">
        <f>Online!Z55+'E-mail'!Z55+Other!Z55+Reused!Z55+'Follow up lead'!Z55+'Add prospect lead'!Z55</f>
        <v>0</v>
      </c>
      <c r="AA55" s="143">
        <f t="shared" si="21"/>
        <v>0</v>
      </c>
      <c r="AB55" s="214">
        <f>Online!AB55+'E-mail'!AB55+Other!AB55+Reused!AB55+'Follow up lead'!AB55+'Add prospect lead'!AB55</f>
        <v>0</v>
      </c>
      <c r="AC55" s="181">
        <f t="shared" si="22"/>
        <v>0</v>
      </c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</row>
    <row r="56" spans="1:45" s="111" customFormat="1" ht="21.75" customHeight="1">
      <c r="A56" s="129" t="s">
        <v>93</v>
      </c>
      <c r="B56" s="182">
        <f>Online!B56+'E-mail'!B56+Other!B56+Reused!B56+'Follow up lead'!B56+'Add prospect lead'!B56</f>
        <v>0</v>
      </c>
      <c r="C56" s="183">
        <f t="shared" si="9"/>
        <v>0</v>
      </c>
      <c r="D56" s="182">
        <f>Online!D56+'E-mail'!D56+Other!D56+Reused!D56+'Follow up lead'!D56+'Add prospect lead'!D56</f>
        <v>0</v>
      </c>
      <c r="E56" s="132">
        <f t="shared" si="10"/>
        <v>0</v>
      </c>
      <c r="F56" s="182">
        <f>Online!F56+'E-mail'!F56+Other!F56+Reused!F56+'Follow up lead'!F56+'Add prospect lead'!F56</f>
        <v>0</v>
      </c>
      <c r="G56" s="183">
        <f t="shared" si="11"/>
        <v>0</v>
      </c>
      <c r="H56" s="182">
        <f>Online!H56+'E-mail'!H56+Other!H56+Reused!H56+'Follow up lead'!H56+'Add prospect lead'!H56</f>
        <v>0</v>
      </c>
      <c r="I56" s="132">
        <f t="shared" si="12"/>
        <v>0</v>
      </c>
      <c r="J56" s="182">
        <f>Online!J56+'E-mail'!J56+Other!J56+Reused!J56+'Follow up lead'!J56+'Add prospect lead'!J56</f>
        <v>0</v>
      </c>
      <c r="K56" s="183">
        <f t="shared" si="13"/>
        <v>0</v>
      </c>
      <c r="L56" s="182">
        <f>Online!L56+'E-mail'!L56+Other!L56+Reused!L56+'Follow up lead'!L56+'Add prospect lead'!L56</f>
        <v>0</v>
      </c>
      <c r="M56" s="132">
        <f t="shared" si="14"/>
        <v>0</v>
      </c>
      <c r="N56" s="182">
        <f>Online!N56+'E-mail'!N56+Other!N56+Reused!N56+'Follow up lead'!N56+'Add prospect lead'!N56</f>
        <v>0</v>
      </c>
      <c r="O56" s="183">
        <f t="shared" si="15"/>
        <v>0</v>
      </c>
      <c r="P56" s="182">
        <f>Online!P56+'E-mail'!P56+Other!P56+Reused!P56+'Follow up lead'!P56+'Add prospect lead'!P56</f>
        <v>0</v>
      </c>
      <c r="Q56" s="132">
        <f t="shared" si="16"/>
        <v>0</v>
      </c>
      <c r="R56" s="182">
        <f>Online!R56+'E-mail'!R56+Other!R56+Reused!R56+'Follow up lead'!R56+'Add prospect lead'!R56</f>
        <v>0</v>
      </c>
      <c r="S56" s="183">
        <f t="shared" si="17"/>
        <v>0</v>
      </c>
      <c r="T56" s="182">
        <f>Online!T56+'E-mail'!T56+Other!T56+Reused!T56+'Follow up lead'!T56+'Add prospect lead'!T56</f>
        <v>0</v>
      </c>
      <c r="U56" s="132">
        <f t="shared" si="18"/>
        <v>0</v>
      </c>
      <c r="V56" s="182">
        <f>Online!V56+'E-mail'!V56+Other!V56+Reused!V56+'Follow up lead'!V56+'Add prospect lead'!V56</f>
        <v>0</v>
      </c>
      <c r="W56" s="183">
        <f t="shared" si="19"/>
        <v>0</v>
      </c>
      <c r="X56" s="182">
        <f>Online!X56+'E-mail'!X56+Other!X56+Reused!X56+'Follow up lead'!X56+'Add prospect lead'!X56</f>
        <v>0</v>
      </c>
      <c r="Y56" s="132">
        <f t="shared" si="20"/>
        <v>0</v>
      </c>
      <c r="Z56" s="215">
        <f>Online!Z56+'E-mail'!Z56+Other!Z56+Reused!Z56+'Follow up lead'!Z56+'Add prospect lead'!Z56</f>
        <v>0</v>
      </c>
      <c r="AA56" s="183">
        <f t="shared" si="21"/>
        <v>0</v>
      </c>
      <c r="AB56" s="215">
        <f>Online!AB56+'E-mail'!AB56+Other!AB56+Reused!AB56+'Follow up lead'!AB56+'Add prospect lead'!AB56</f>
        <v>0</v>
      </c>
      <c r="AC56" s="133">
        <f t="shared" si="22"/>
        <v>0</v>
      </c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</row>
    <row r="57" spans="1:45" s="111" customFormat="1" ht="21.75" customHeight="1">
      <c r="A57" s="112" t="s">
        <v>94</v>
      </c>
      <c r="B57" s="184">
        <f>Online!B57+'E-mail'!B57+Other!B57+Reused!B57+'Follow up lead'!B57+'Add prospect lead'!B57</f>
        <v>0</v>
      </c>
      <c r="C57" s="185">
        <f t="shared" si="9"/>
        <v>0</v>
      </c>
      <c r="D57" s="184">
        <f>Online!D57+'E-mail'!D57+Other!D57+Reused!D57+'Follow up lead'!D57+'Add prospect lead'!D57</f>
        <v>0</v>
      </c>
      <c r="E57" s="113">
        <f t="shared" si="10"/>
        <v>0</v>
      </c>
      <c r="F57" s="184">
        <f>Online!F57+'E-mail'!F57+Other!F57+Reused!F57+'Follow up lead'!F57+'Add prospect lead'!F57</f>
        <v>0</v>
      </c>
      <c r="G57" s="185">
        <f t="shared" si="11"/>
        <v>0</v>
      </c>
      <c r="H57" s="184">
        <f>Online!H57+'E-mail'!H57+Other!H57+Reused!H57+'Follow up lead'!H57+'Add prospect lead'!H57</f>
        <v>0</v>
      </c>
      <c r="I57" s="113">
        <f t="shared" si="12"/>
        <v>0</v>
      </c>
      <c r="J57" s="184">
        <f>Online!J57+'E-mail'!J57+Other!J57+Reused!J57+'Follow up lead'!J57+'Add prospect lead'!J57</f>
        <v>0</v>
      </c>
      <c r="K57" s="185">
        <f t="shared" si="13"/>
        <v>0</v>
      </c>
      <c r="L57" s="184">
        <f>Online!L57+'E-mail'!L57+Other!L57+Reused!L57+'Follow up lead'!L57+'Add prospect lead'!L57</f>
        <v>0</v>
      </c>
      <c r="M57" s="113">
        <f t="shared" si="14"/>
        <v>0</v>
      </c>
      <c r="N57" s="184">
        <f>Online!N57+'E-mail'!N57+Other!N57+Reused!N57+'Follow up lead'!N57+'Add prospect lead'!N57</f>
        <v>0</v>
      </c>
      <c r="O57" s="185">
        <f t="shared" si="15"/>
        <v>0</v>
      </c>
      <c r="P57" s="184">
        <f>Online!P57+'E-mail'!P57+Other!P57+Reused!P57+'Follow up lead'!P57+'Add prospect lead'!P57</f>
        <v>0</v>
      </c>
      <c r="Q57" s="113">
        <f t="shared" si="16"/>
        <v>0</v>
      </c>
      <c r="R57" s="184">
        <f>Online!R57+'E-mail'!R57+Other!R57+Reused!R57+'Follow up lead'!R57+'Add prospect lead'!R57</f>
        <v>0</v>
      </c>
      <c r="S57" s="185">
        <f t="shared" si="17"/>
        <v>0</v>
      </c>
      <c r="T57" s="184">
        <f>Online!T57+'E-mail'!T57+Other!T57+Reused!T57+'Follow up lead'!T57+'Add prospect lead'!T57</f>
        <v>0</v>
      </c>
      <c r="U57" s="113">
        <f t="shared" si="18"/>
        <v>0</v>
      </c>
      <c r="V57" s="184">
        <f>Online!V57+'E-mail'!V57+Other!V57+Reused!V57+'Follow up lead'!V57+'Add prospect lead'!V57</f>
        <v>0</v>
      </c>
      <c r="W57" s="185">
        <f t="shared" si="19"/>
        <v>0</v>
      </c>
      <c r="X57" s="184">
        <f>Online!X57+'E-mail'!X57+Other!X57+Reused!X57+'Follow up lead'!X57+'Add prospect lead'!X57</f>
        <v>0</v>
      </c>
      <c r="Y57" s="113">
        <f t="shared" si="20"/>
        <v>0</v>
      </c>
      <c r="Z57" s="216">
        <f>Online!Z57+'E-mail'!Z57+Other!Z57+Reused!Z57+'Follow up lead'!Z57+'Add prospect lead'!Z57</f>
        <v>0</v>
      </c>
      <c r="AA57" s="185">
        <f t="shared" si="21"/>
        <v>0</v>
      </c>
      <c r="AB57" s="216">
        <f>Online!AB57+'E-mail'!AB57+Other!AB57+Reused!AB57+'Follow up lead'!AB57+'Add prospect lead'!AB57</f>
        <v>0</v>
      </c>
      <c r="AC57" s="114">
        <f t="shared" si="22"/>
        <v>0</v>
      </c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</row>
    <row r="58" spans="1:45" s="111" customFormat="1" ht="21.75" customHeight="1">
      <c r="A58" s="112" t="s">
        <v>95</v>
      </c>
      <c r="B58" s="184">
        <f>Online!B58+'E-mail'!B58+Other!B58+Reused!B58+'Follow up lead'!B58+'Add prospect lead'!B58</f>
        <v>0</v>
      </c>
      <c r="C58" s="185">
        <f t="shared" si="9"/>
        <v>0</v>
      </c>
      <c r="D58" s="184">
        <f>Online!D58+'E-mail'!D58+Other!D58+Reused!D58+'Follow up lead'!D58+'Add prospect lead'!D58</f>
        <v>0</v>
      </c>
      <c r="E58" s="113">
        <f t="shared" si="10"/>
        <v>0</v>
      </c>
      <c r="F58" s="184">
        <f>Online!F58+'E-mail'!F58+Other!F58+Reused!F58+'Follow up lead'!F58+'Add prospect lead'!F58</f>
        <v>0</v>
      </c>
      <c r="G58" s="185">
        <f t="shared" si="11"/>
        <v>0</v>
      </c>
      <c r="H58" s="184">
        <f>Online!H58+'E-mail'!H58+Other!H58+Reused!H58+'Follow up lead'!H58+'Add prospect lead'!H58</f>
        <v>0</v>
      </c>
      <c r="I58" s="113">
        <f t="shared" si="12"/>
        <v>0</v>
      </c>
      <c r="J58" s="184">
        <f>Online!J58+'E-mail'!J58+Other!J58+Reused!J58+'Follow up lead'!J58+'Add prospect lead'!J58</f>
        <v>0</v>
      </c>
      <c r="K58" s="185">
        <f t="shared" si="13"/>
        <v>0</v>
      </c>
      <c r="L58" s="184">
        <f>Online!L58+'E-mail'!L58+Other!L58+Reused!L58+'Follow up lead'!L58+'Add prospect lead'!L58</f>
        <v>0</v>
      </c>
      <c r="M58" s="113">
        <f t="shared" si="14"/>
        <v>0</v>
      </c>
      <c r="N58" s="184">
        <f>Online!N58+'E-mail'!N58+Other!N58+Reused!N58+'Follow up lead'!N58+'Add prospect lead'!N58</f>
        <v>0</v>
      </c>
      <c r="O58" s="185">
        <f t="shared" si="15"/>
        <v>0</v>
      </c>
      <c r="P58" s="184">
        <f>Online!P58+'E-mail'!P58+Other!P58+Reused!P58+'Follow up lead'!P58+'Add prospect lead'!P58</f>
        <v>0</v>
      </c>
      <c r="Q58" s="113">
        <f t="shared" si="16"/>
        <v>0</v>
      </c>
      <c r="R58" s="184">
        <f>Online!R58+'E-mail'!R58+Other!R58+Reused!R58+'Follow up lead'!R58+'Add prospect lead'!R58</f>
        <v>0</v>
      </c>
      <c r="S58" s="185">
        <f t="shared" si="17"/>
        <v>0</v>
      </c>
      <c r="T58" s="184">
        <f>Online!T58+'E-mail'!T58+Other!T58+Reused!T58+'Follow up lead'!T58+'Add prospect lead'!T58</f>
        <v>0</v>
      </c>
      <c r="U58" s="113">
        <f t="shared" si="18"/>
        <v>0</v>
      </c>
      <c r="V58" s="184">
        <f>Online!V58+'E-mail'!V58+Other!V58+Reused!V58+'Follow up lead'!V58+'Add prospect lead'!V58</f>
        <v>0</v>
      </c>
      <c r="W58" s="185">
        <f t="shared" si="19"/>
        <v>0</v>
      </c>
      <c r="X58" s="184">
        <f>Online!X58+'E-mail'!X58+Other!X58+Reused!X58+'Follow up lead'!X58+'Add prospect lead'!X58</f>
        <v>0</v>
      </c>
      <c r="Y58" s="113">
        <f t="shared" si="20"/>
        <v>0</v>
      </c>
      <c r="Z58" s="216">
        <f>Online!Z58+'E-mail'!Z58+Other!Z58+Reused!Z58+'Follow up lead'!Z58+'Add prospect lead'!Z58</f>
        <v>0</v>
      </c>
      <c r="AA58" s="185">
        <f t="shared" si="21"/>
        <v>0</v>
      </c>
      <c r="AB58" s="216">
        <f>Online!AB58+'E-mail'!AB58+Other!AB58+Reused!AB58+'Follow up lead'!AB58+'Add prospect lead'!AB58</f>
        <v>0</v>
      </c>
      <c r="AC58" s="114">
        <f t="shared" si="22"/>
        <v>0</v>
      </c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</row>
    <row r="59" spans="1:45" s="43" customForma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50"/>
      <c r="Z59" s="40"/>
      <c r="AA59" s="40"/>
      <c r="AB59" s="1"/>
      <c r="AC59" s="1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1:45" ht="13.8">
      <c r="A60" s="2"/>
      <c r="B60" s="2"/>
      <c r="C60" s="2"/>
      <c r="D60" s="2"/>
      <c r="E60" s="13"/>
      <c r="F60" s="2"/>
      <c r="G60" s="2"/>
      <c r="H60" s="2"/>
      <c r="I60" s="2"/>
      <c r="J60" s="13"/>
      <c r="K60" s="2"/>
      <c r="L60" s="2"/>
      <c r="M60" s="2"/>
      <c r="N60" s="2"/>
      <c r="O60" s="13"/>
      <c r="P60" s="2"/>
      <c r="Q60" s="2"/>
      <c r="R60" s="2"/>
      <c r="S60" s="2"/>
      <c r="T60" s="13"/>
      <c r="U60" s="2"/>
      <c r="V60" s="2"/>
      <c r="W60" s="2"/>
      <c r="X60" s="2"/>
      <c r="Y60" s="13"/>
      <c r="Z60" s="2"/>
      <c r="AA60" s="2"/>
      <c r="AB60" s="1"/>
      <c r="AC60" s="1"/>
    </row>
  </sheetData>
  <mergeCells count="28">
    <mergeCell ref="AD19:AD22"/>
    <mergeCell ref="J13:K13"/>
    <mergeCell ref="D11:F11"/>
    <mergeCell ref="D9:F9"/>
    <mergeCell ref="D10:F10"/>
    <mergeCell ref="W19:Y20"/>
    <mergeCell ref="AB20:AC20"/>
    <mergeCell ref="AB19:AC19"/>
    <mergeCell ref="U19:V20"/>
    <mergeCell ref="H13:I14"/>
    <mergeCell ref="M19:N19"/>
    <mergeCell ref="Z19:AA20"/>
    <mergeCell ref="D3:F4"/>
    <mergeCell ref="D6:F6"/>
    <mergeCell ref="D12:F12"/>
    <mergeCell ref="N13:O13"/>
    <mergeCell ref="R19:T20"/>
    <mergeCell ref="D14:F14"/>
    <mergeCell ref="D13:F13"/>
    <mergeCell ref="L13:M13"/>
    <mergeCell ref="B20:H20"/>
    <mergeCell ref="I20:K20"/>
    <mergeCell ref="B19:K19"/>
    <mergeCell ref="H16:I16"/>
    <mergeCell ref="D8:F8"/>
    <mergeCell ref="H5:L5"/>
    <mergeCell ref="H15:I15"/>
    <mergeCell ref="D15:F15"/>
  </mergeCells>
  <phoneticPr fontId="0" type="noConversion"/>
  <pageMargins left="0.75" right="0.75" top="1" bottom="1" header="0.5" footer="0.5"/>
  <pageSetup scale="27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CA60"/>
  <sheetViews>
    <sheetView showGridLines="0" topLeftCell="A46" zoomScale="75" workbookViewId="0">
      <selection activeCell="L12" sqref="L12"/>
    </sheetView>
  </sheetViews>
  <sheetFormatPr defaultColWidth="8.88671875" defaultRowHeight="13.2"/>
  <cols>
    <col min="1" max="1" width="15" style="4" customWidth="1"/>
    <col min="2" max="2" width="13.33203125" style="4" customWidth="1"/>
    <col min="3" max="3" width="12.44140625" style="4" customWidth="1"/>
    <col min="4" max="4" width="12.5546875" style="4" customWidth="1"/>
    <col min="5" max="5" width="12.88671875" style="4" bestFit="1" customWidth="1"/>
    <col min="6" max="6" width="14.6640625" style="4" customWidth="1"/>
    <col min="7" max="8" width="12.5546875" style="4" customWidth="1"/>
    <col min="9" max="11" width="14.6640625" style="4" customWidth="1"/>
    <col min="12" max="12" width="13.33203125" style="4" bestFit="1" customWidth="1"/>
    <col min="13" max="13" width="18.44140625" style="4" bestFit="1" customWidth="1"/>
    <col min="14" max="14" width="11.33203125" style="4" customWidth="1"/>
    <col min="15" max="16" width="14.6640625" style="4" customWidth="1"/>
    <col min="17" max="17" width="11.5546875" style="4" customWidth="1"/>
    <col min="18" max="18" width="11.88671875" style="4" customWidth="1"/>
    <col min="19" max="19" width="14.6640625" style="4" customWidth="1"/>
    <col min="20" max="20" width="11.6640625" style="4" bestFit="1" customWidth="1"/>
    <col min="21" max="22" width="9.6640625" style="4" customWidth="1"/>
    <col min="23" max="23" width="11.6640625" style="4" customWidth="1"/>
    <col min="24" max="24" width="14.6640625" style="4" customWidth="1"/>
    <col min="25" max="25" width="10.109375" style="4" customWidth="1"/>
    <col min="26" max="26" width="12.33203125" style="4" customWidth="1"/>
    <col min="27" max="27" width="14.6640625" style="4" customWidth="1"/>
    <col min="28" max="28" width="11.6640625" style="4" customWidth="1"/>
    <col min="29" max="30" width="14.6640625" style="4" customWidth="1"/>
    <col min="31" max="31" width="19" style="4" bestFit="1" customWidth="1"/>
    <col min="32" max="32" width="25.44140625" style="4" bestFit="1" customWidth="1"/>
    <col min="33" max="41" width="15.6640625" style="4" customWidth="1"/>
    <col min="42" max="42" width="23.109375" style="4" bestFit="1" customWidth="1"/>
    <col min="43" max="43" width="17.88671875" style="4" bestFit="1" customWidth="1"/>
    <col min="44" max="44" width="14.33203125" style="4" bestFit="1" customWidth="1"/>
    <col min="45" max="45" width="17.88671875" style="4" bestFit="1" customWidth="1"/>
    <col min="46" max="16384" width="8.88671875" style="4"/>
  </cols>
  <sheetData>
    <row r="1" spans="1:79" ht="33" customHeight="1">
      <c r="A1" s="53" t="s">
        <v>0</v>
      </c>
      <c r="B1" s="52"/>
      <c r="C1" s="52"/>
      <c r="D1" s="52"/>
      <c r="E1" s="52"/>
      <c r="F1" s="1"/>
      <c r="G1" s="1"/>
      <c r="H1" s="2"/>
      <c r="I1" s="2"/>
      <c r="J1" s="2"/>
      <c r="K1" s="2"/>
      <c r="L1" s="2"/>
      <c r="M1" s="2"/>
      <c r="N1" s="1"/>
      <c r="O1" s="1"/>
      <c r="P1" s="1"/>
      <c r="Q1" s="1"/>
      <c r="R1" s="1"/>
      <c r="S1" s="3"/>
      <c r="T1" s="1"/>
      <c r="U1" s="1"/>
      <c r="V1" s="1"/>
      <c r="W1" s="1"/>
      <c r="X1" s="1"/>
      <c r="Y1" s="3"/>
      <c r="Z1" s="1"/>
      <c r="AA1" s="1"/>
      <c r="AB1" s="1"/>
      <c r="AC1" s="1"/>
      <c r="AD1" s="1"/>
      <c r="AE1" s="1"/>
    </row>
    <row r="2" spans="1:79" ht="21.75" customHeight="1">
      <c r="A2" s="5"/>
      <c r="B2" s="1"/>
      <c r="C2" s="1"/>
      <c r="D2" s="1"/>
      <c r="E2" s="1"/>
      <c r="F2" s="1"/>
      <c r="G2" s="1"/>
      <c r="H2" s="48"/>
      <c r="I2" s="49"/>
      <c r="J2" s="6" t="s">
        <v>1</v>
      </c>
      <c r="K2" s="6" t="s">
        <v>2</v>
      </c>
      <c r="L2" s="6" t="s">
        <v>3</v>
      </c>
      <c r="M2" s="2"/>
      <c r="N2" s="62"/>
      <c r="O2" s="64"/>
      <c r="P2" s="65"/>
      <c r="Q2" s="65"/>
      <c r="R2" s="1"/>
      <c r="S2" s="3"/>
      <c r="T2" s="1"/>
      <c r="U2" s="1"/>
      <c r="V2" s="1"/>
      <c r="W2" s="1"/>
      <c r="X2" s="1"/>
      <c r="Y2" s="3"/>
      <c r="Z2" s="1"/>
      <c r="AA2" s="1"/>
      <c r="AB2" s="1"/>
      <c r="AC2" s="1"/>
      <c r="AD2" s="1"/>
      <c r="AE2" s="1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</row>
    <row r="3" spans="1:79" s="15" customFormat="1" ht="21.75" customHeight="1">
      <c r="A3" s="8" t="s">
        <v>4</v>
      </c>
      <c r="B3" s="9"/>
      <c r="C3" s="10" t="s">
        <v>5</v>
      </c>
      <c r="D3" s="231"/>
      <c r="E3" s="232"/>
      <c r="F3" s="233"/>
      <c r="G3" s="2"/>
      <c r="H3" s="11" t="s">
        <v>6</v>
      </c>
      <c r="I3" s="11"/>
      <c r="J3" s="12">
        <v>0</v>
      </c>
      <c r="K3" s="12">
        <v>0</v>
      </c>
      <c r="L3" s="12">
        <f>K3-J3</f>
        <v>0</v>
      </c>
      <c r="M3" s="9"/>
      <c r="N3" s="63"/>
      <c r="O3" s="66"/>
      <c r="P3" s="63"/>
      <c r="Q3" s="63"/>
      <c r="R3" s="2"/>
      <c r="S3" s="13"/>
      <c r="T3" s="2"/>
      <c r="U3" s="2"/>
      <c r="V3" s="2"/>
      <c r="W3" s="2"/>
      <c r="X3" s="2"/>
      <c r="Y3" s="13"/>
      <c r="Z3" s="2"/>
      <c r="AA3" s="2"/>
      <c r="AB3" s="2"/>
      <c r="AC3" s="2"/>
      <c r="AD3" s="2"/>
      <c r="AE3" s="2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</row>
    <row r="4" spans="1:79" s="15" customFormat="1" ht="21.75" customHeight="1">
      <c r="A4" s="8"/>
      <c r="B4" s="9"/>
      <c r="C4" s="10"/>
      <c r="D4" s="234"/>
      <c r="E4" s="235"/>
      <c r="F4" s="236"/>
      <c r="G4" s="2"/>
      <c r="H4" s="11" t="s">
        <v>7</v>
      </c>
      <c r="I4" s="11"/>
      <c r="J4" s="56">
        <v>0</v>
      </c>
      <c r="K4" s="12">
        <v>0</v>
      </c>
      <c r="L4" s="12">
        <f>K4-J4</f>
        <v>0</v>
      </c>
      <c r="M4" s="44"/>
      <c r="N4" s="67"/>
      <c r="O4" s="67"/>
      <c r="P4" s="68"/>
      <c r="Q4" s="63"/>
      <c r="R4" s="2"/>
      <c r="S4" s="13"/>
      <c r="T4" s="2"/>
      <c r="U4" s="2"/>
      <c r="V4" s="2"/>
      <c r="W4" s="2"/>
      <c r="X4" s="2"/>
      <c r="Y4" s="13"/>
      <c r="Z4" s="2"/>
      <c r="AA4" s="2"/>
      <c r="AB4" s="2"/>
      <c r="AC4" s="2"/>
      <c r="AD4" s="2"/>
      <c r="AE4" s="2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</row>
    <row r="5" spans="1:79" s="15" customFormat="1" ht="21.75" customHeight="1">
      <c r="G5" s="2"/>
      <c r="H5" s="237" t="s">
        <v>9</v>
      </c>
      <c r="I5" s="237"/>
      <c r="J5" s="237"/>
      <c r="K5" s="237"/>
      <c r="L5" s="237"/>
      <c r="M5" s="124"/>
      <c r="N5" s="67"/>
      <c r="O5" s="69"/>
      <c r="P5" s="75"/>
      <c r="Q5" s="63"/>
      <c r="R5" s="2"/>
      <c r="S5" s="13"/>
      <c r="T5" s="2"/>
      <c r="U5" s="2"/>
      <c r="V5" s="2"/>
      <c r="W5" s="2"/>
      <c r="X5" s="2"/>
      <c r="Y5" s="13"/>
      <c r="Z5" s="2"/>
      <c r="AA5" s="2"/>
      <c r="AB5" s="2"/>
      <c r="AC5" s="2"/>
      <c r="AD5" s="2"/>
      <c r="AE5" s="2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</row>
    <row r="6" spans="1:79" s="14" customFormat="1" ht="21.75" customHeight="1">
      <c r="A6" s="8" t="s">
        <v>8</v>
      </c>
      <c r="B6" s="9"/>
      <c r="C6" s="10" t="s">
        <v>5</v>
      </c>
      <c r="D6" s="238"/>
      <c r="E6" s="239"/>
      <c r="F6" s="240"/>
      <c r="G6" s="2"/>
      <c r="H6" s="11" t="s">
        <v>10</v>
      </c>
      <c r="I6" s="11"/>
      <c r="J6" s="56">
        <v>0</v>
      </c>
      <c r="K6" s="12">
        <v>0</v>
      </c>
      <c r="L6" s="12">
        <v>0</v>
      </c>
      <c r="M6" s="45"/>
      <c r="N6" s="74"/>
      <c r="O6" s="72"/>
      <c r="P6" s="73"/>
      <c r="Q6" s="17"/>
      <c r="R6" s="17"/>
      <c r="S6" s="18"/>
      <c r="T6" s="17"/>
      <c r="U6" s="17"/>
      <c r="V6" s="16"/>
      <c r="W6" s="17"/>
      <c r="X6" s="17"/>
      <c r="Y6" s="18"/>
      <c r="Z6" s="17"/>
      <c r="AA6" s="17"/>
      <c r="AB6" s="16"/>
      <c r="AC6" s="17"/>
      <c r="AD6" s="17"/>
      <c r="AE6" s="16"/>
    </row>
    <row r="7" spans="1:79" s="14" customFormat="1" ht="21.75" customHeight="1">
      <c r="A7" s="186"/>
      <c r="B7" s="125"/>
      <c r="C7" s="187"/>
      <c r="D7" s="241"/>
      <c r="E7" s="242"/>
      <c r="F7" s="242"/>
      <c r="G7" s="2"/>
      <c r="H7" s="126" t="s">
        <v>11</v>
      </c>
      <c r="I7" s="9"/>
      <c r="J7" s="9"/>
      <c r="K7" s="20"/>
      <c r="L7" s="11"/>
      <c r="M7" s="21"/>
      <c r="N7" s="74"/>
      <c r="O7" s="70"/>
      <c r="P7" s="71"/>
      <c r="Q7" s="16"/>
      <c r="R7" s="16"/>
      <c r="S7" s="18"/>
      <c r="T7" s="16"/>
      <c r="U7" s="16"/>
      <c r="V7" s="16"/>
      <c r="W7" s="16"/>
      <c r="X7" s="16"/>
      <c r="Y7" s="18"/>
      <c r="Z7" s="16"/>
      <c r="AA7" s="16"/>
      <c r="AB7" s="16"/>
      <c r="AC7" s="16"/>
      <c r="AD7" s="16"/>
      <c r="AE7" s="16"/>
    </row>
    <row r="8" spans="1:79" s="14" customFormat="1" ht="21.75" customHeight="1">
      <c r="A8" s="186"/>
      <c r="B8" s="125"/>
      <c r="C8" s="187"/>
      <c r="D8" s="272"/>
      <c r="E8" s="273"/>
      <c r="F8" s="273"/>
      <c r="G8" s="2"/>
      <c r="H8" s="11" t="s">
        <v>12</v>
      </c>
      <c r="I8" s="11"/>
      <c r="J8" s="149">
        <f>(D9-D13)*J4</f>
        <v>0</v>
      </c>
      <c r="K8" s="23">
        <f>R38</f>
        <v>0</v>
      </c>
      <c r="L8" s="23">
        <f>K8-J8</f>
        <v>0</v>
      </c>
      <c r="M8" s="188"/>
      <c r="N8" s="24"/>
      <c r="O8" s="16"/>
      <c r="P8" s="17"/>
      <c r="Q8" s="17"/>
      <c r="R8" s="17"/>
      <c r="S8" s="18"/>
      <c r="T8" s="17"/>
      <c r="U8" s="17"/>
      <c r="V8" s="16"/>
      <c r="W8" s="17"/>
      <c r="X8" s="17"/>
      <c r="Y8" s="18"/>
      <c r="Z8" s="17"/>
      <c r="AA8" s="17"/>
      <c r="AB8" s="16"/>
      <c r="AC8" s="17"/>
      <c r="AD8" s="17"/>
      <c r="AE8" s="16"/>
    </row>
    <row r="9" spans="1:79" s="14" customFormat="1" ht="21.75" customHeight="1">
      <c r="A9" s="19" t="s">
        <v>103</v>
      </c>
      <c r="B9" s="9"/>
      <c r="C9" s="10" t="s">
        <v>5</v>
      </c>
      <c r="D9" s="228">
        <v>0</v>
      </c>
      <c r="E9" s="229"/>
      <c r="F9" s="230"/>
      <c r="G9" s="2"/>
      <c r="H9" s="11" t="s">
        <v>13</v>
      </c>
      <c r="I9" s="11"/>
      <c r="J9" s="189">
        <v>0</v>
      </c>
      <c r="K9" s="190">
        <v>0</v>
      </c>
      <c r="L9" s="191">
        <v>0</v>
      </c>
      <c r="M9" s="21"/>
      <c r="N9" s="22"/>
      <c r="O9" s="16"/>
      <c r="P9" s="16"/>
      <c r="Q9" s="16"/>
      <c r="R9" s="16"/>
      <c r="S9" s="18"/>
      <c r="T9" s="16"/>
      <c r="U9" s="16"/>
      <c r="V9" s="16"/>
      <c r="W9" s="16"/>
      <c r="X9" s="16"/>
      <c r="Y9" s="18"/>
      <c r="Z9" s="16"/>
      <c r="AA9" s="16"/>
      <c r="AB9" s="16"/>
      <c r="AC9" s="16"/>
      <c r="AD9" s="16"/>
      <c r="AE9" s="16"/>
    </row>
    <row r="10" spans="1:79" s="14" customFormat="1" ht="21.75" customHeight="1">
      <c r="A10" s="25" t="s">
        <v>14</v>
      </c>
      <c r="B10" s="11"/>
      <c r="C10" s="10" t="s">
        <v>5</v>
      </c>
      <c r="D10" s="274">
        <v>0</v>
      </c>
      <c r="E10" s="275"/>
      <c r="F10" s="276"/>
      <c r="G10" s="2"/>
      <c r="H10" s="11" t="s">
        <v>119</v>
      </c>
      <c r="I10" s="11"/>
      <c r="J10" s="189">
        <f>J8*J9</f>
        <v>0</v>
      </c>
      <c r="K10" s="190">
        <f>S38</f>
        <v>0</v>
      </c>
      <c r="L10" s="192">
        <v>0</v>
      </c>
      <c r="M10" s="193"/>
      <c r="N10" s="22"/>
      <c r="O10" s="16"/>
      <c r="P10" s="16"/>
      <c r="Q10" s="16"/>
      <c r="R10" s="16"/>
      <c r="S10" s="18"/>
      <c r="T10" s="16"/>
      <c r="U10" s="16"/>
      <c r="V10" s="16"/>
      <c r="W10" s="16"/>
      <c r="X10" s="16"/>
      <c r="Y10" s="18"/>
      <c r="Z10" s="16"/>
      <c r="AA10" s="16"/>
      <c r="AB10" s="16"/>
      <c r="AC10" s="16"/>
      <c r="AD10" s="16"/>
      <c r="AE10" s="16"/>
    </row>
    <row r="11" spans="1:79" s="14" customFormat="1" ht="21.75" customHeight="1">
      <c r="A11" s="25" t="s">
        <v>15</v>
      </c>
      <c r="B11" s="11"/>
      <c r="C11" s="10"/>
      <c r="D11" s="228">
        <v>0</v>
      </c>
      <c r="E11" s="229"/>
      <c r="F11" s="230"/>
      <c r="G11" s="2"/>
      <c r="H11" s="194"/>
      <c r="I11" s="194"/>
      <c r="J11" s="195"/>
      <c r="K11" s="196"/>
      <c r="L11" s="197"/>
      <c r="M11" s="198"/>
      <c r="N11" s="22"/>
      <c r="O11" s="16"/>
      <c r="P11" s="16"/>
      <c r="Q11" s="16"/>
      <c r="R11" s="16"/>
      <c r="S11" s="18"/>
      <c r="T11" s="16"/>
      <c r="U11" s="16"/>
      <c r="V11" s="16"/>
      <c r="W11" s="16"/>
      <c r="X11" s="16"/>
      <c r="Y11" s="18"/>
      <c r="Z11" s="16"/>
      <c r="AA11" s="16"/>
      <c r="AB11" s="16"/>
      <c r="AC11" s="16"/>
      <c r="AD11" s="16"/>
      <c r="AE11" s="16"/>
    </row>
    <row r="12" spans="1:79" s="14" customFormat="1" ht="21.75" customHeight="1">
      <c r="A12" s="11" t="s">
        <v>16</v>
      </c>
      <c r="B12" s="11"/>
      <c r="C12" s="10"/>
      <c r="D12" s="228">
        <v>0</v>
      </c>
      <c r="E12" s="229"/>
      <c r="F12" s="230"/>
      <c r="G12" s="26"/>
      <c r="H12" s="11"/>
      <c r="I12" s="30"/>
      <c r="J12" s="15"/>
      <c r="K12" s="11"/>
      <c r="L12" s="2"/>
      <c r="M12" s="29"/>
      <c r="N12" s="22"/>
      <c r="O12" s="16"/>
      <c r="P12" s="16"/>
      <c r="Q12" s="16"/>
      <c r="R12" s="16"/>
      <c r="S12" s="18"/>
      <c r="T12" s="16"/>
      <c r="U12" s="16"/>
      <c r="V12" s="16"/>
      <c r="W12" s="16"/>
      <c r="X12" s="16"/>
      <c r="Y12" s="18"/>
      <c r="Z12" s="16"/>
      <c r="AA12" s="16"/>
      <c r="AB12" s="16"/>
      <c r="AC12" s="16"/>
      <c r="AD12" s="16"/>
      <c r="AE12" s="16"/>
    </row>
    <row r="13" spans="1:79" s="14" customFormat="1" ht="21.75" customHeight="1">
      <c r="A13" s="25" t="s">
        <v>17</v>
      </c>
      <c r="B13" s="11"/>
      <c r="C13" s="10"/>
      <c r="D13" s="228">
        <v>0</v>
      </c>
      <c r="E13" s="229"/>
      <c r="F13" s="230"/>
      <c r="G13" s="2"/>
      <c r="H13" s="270"/>
      <c r="I13" s="271"/>
      <c r="J13" s="271"/>
      <c r="K13" s="271"/>
      <c r="L13" s="271"/>
      <c r="M13" s="271"/>
      <c r="N13" s="253"/>
      <c r="O13" s="253"/>
      <c r="P13" s="16"/>
      <c r="Q13" s="16"/>
      <c r="R13" s="16"/>
      <c r="S13" s="18"/>
      <c r="T13" s="16"/>
      <c r="U13" s="16"/>
      <c r="V13" s="16"/>
      <c r="W13" s="16"/>
      <c r="X13" s="16"/>
      <c r="Y13" s="18"/>
      <c r="Z13" s="16"/>
      <c r="AA13" s="16"/>
      <c r="AB13" s="16"/>
      <c r="AC13" s="16"/>
      <c r="AD13" s="16"/>
      <c r="AE13" s="16"/>
    </row>
    <row r="14" spans="1:79" s="14" customFormat="1" ht="21.75" customHeight="1">
      <c r="A14" s="25" t="s">
        <v>18</v>
      </c>
      <c r="B14" s="11"/>
      <c r="C14" s="10"/>
      <c r="D14" s="228">
        <v>0</v>
      </c>
      <c r="E14" s="229"/>
      <c r="F14" s="230"/>
      <c r="G14" s="2"/>
      <c r="H14" s="271"/>
      <c r="I14" s="271"/>
      <c r="J14" s="80"/>
      <c r="K14" s="80"/>
      <c r="L14" s="80"/>
      <c r="M14" s="80"/>
      <c r="N14" s="80"/>
      <c r="O14" s="80"/>
      <c r="P14" s="16"/>
      <c r="Q14" s="16"/>
      <c r="R14" s="16"/>
      <c r="S14" s="16"/>
      <c r="T14" s="18"/>
      <c r="U14" s="16"/>
      <c r="V14" s="16"/>
      <c r="W14" s="16"/>
      <c r="X14" s="16"/>
      <c r="Y14" s="16"/>
      <c r="Z14" s="18"/>
      <c r="AA14" s="16"/>
      <c r="AB14" s="16"/>
      <c r="AC14" s="16"/>
      <c r="AD14" s="16"/>
      <c r="AE14" s="16"/>
      <c r="AF14" s="16"/>
    </row>
    <row r="15" spans="1:79" s="14" customFormat="1" ht="21.75" customHeight="1">
      <c r="A15" s="31" t="s">
        <v>19</v>
      </c>
      <c r="B15" s="11"/>
      <c r="C15" s="10" t="s">
        <v>5</v>
      </c>
      <c r="D15" s="254">
        <v>0</v>
      </c>
      <c r="E15" s="255"/>
      <c r="F15" s="256"/>
      <c r="G15" s="2"/>
      <c r="H15" s="279"/>
      <c r="I15" s="279"/>
      <c r="J15" s="80"/>
      <c r="K15" s="81"/>
      <c r="L15" s="199"/>
      <c r="M15" s="81"/>
      <c r="N15" s="79"/>
      <c r="O15" s="81"/>
      <c r="P15" s="16"/>
      <c r="Q15" s="16"/>
      <c r="R15" s="16"/>
      <c r="S15" s="16"/>
      <c r="T15" s="18"/>
      <c r="U15" s="16"/>
      <c r="V15" s="16"/>
      <c r="W15" s="16"/>
      <c r="X15" s="16"/>
      <c r="Y15" s="16"/>
      <c r="Z15" s="18"/>
      <c r="AA15" s="16"/>
      <c r="AB15" s="16"/>
      <c r="AC15" s="16"/>
      <c r="AD15" s="16"/>
      <c r="AE15" s="16"/>
      <c r="AF15" s="16"/>
    </row>
    <row r="16" spans="1:79" s="46" customFormat="1" ht="21.75" customHeight="1">
      <c r="A16" s="127" t="s">
        <v>20</v>
      </c>
      <c r="B16" s="9"/>
      <c r="C16" s="9"/>
      <c r="D16" s="9"/>
      <c r="E16" s="9"/>
      <c r="F16" s="9"/>
      <c r="G16" s="9"/>
      <c r="H16" s="279"/>
      <c r="I16" s="279"/>
      <c r="J16" s="79"/>
      <c r="K16" s="200"/>
      <c r="L16" s="79"/>
      <c r="M16" s="200"/>
      <c r="N16" s="79"/>
      <c r="O16" s="81"/>
      <c r="P16" s="125"/>
      <c r="Q16" s="125"/>
      <c r="R16" s="125"/>
      <c r="S16" s="125"/>
      <c r="T16" s="128"/>
      <c r="U16" s="125"/>
      <c r="V16" s="125"/>
      <c r="W16" s="125"/>
      <c r="X16" s="125"/>
      <c r="Y16" s="125"/>
      <c r="Z16" s="128"/>
      <c r="AA16" s="125"/>
      <c r="AB16" s="125"/>
      <c r="AC16" s="125"/>
      <c r="AD16" s="125"/>
      <c r="AE16" s="125"/>
      <c r="AF16" s="125"/>
    </row>
    <row r="17" spans="1:79" s="14" customFormat="1" ht="21.75" customHeight="1">
      <c r="A17" s="57" t="s">
        <v>168</v>
      </c>
      <c r="B17" s="57"/>
      <c r="C17" s="99"/>
      <c r="D17" s="57" t="s">
        <v>167</v>
      </c>
      <c r="E17" s="99"/>
      <c r="F17" s="57"/>
      <c r="I17" s="201"/>
      <c r="J17" s="202"/>
      <c r="K17" s="63"/>
      <c r="L17" s="28"/>
      <c r="M17" s="32"/>
      <c r="N17" s="33"/>
      <c r="O17" s="16"/>
      <c r="P17" s="17"/>
      <c r="Q17" s="17"/>
      <c r="R17" s="17"/>
      <c r="S17" s="18"/>
      <c r="T17" s="17"/>
      <c r="U17" s="17"/>
      <c r="V17" s="16"/>
      <c r="W17" s="17"/>
      <c r="X17" s="17"/>
      <c r="Y17" s="18"/>
      <c r="Z17" s="17"/>
      <c r="AA17" s="17"/>
      <c r="AB17" s="16"/>
      <c r="AC17" s="17"/>
      <c r="AD17" s="17"/>
      <c r="AE17" s="16"/>
    </row>
    <row r="18" spans="1:79" s="15" customFormat="1" ht="21.75" customHeight="1">
      <c r="A18" s="58" t="s">
        <v>120</v>
      </c>
      <c r="B18" s="166" t="str">
        <f>Combined!B18</f>
        <v xml:space="preserve">  October 3, 2017</v>
      </c>
      <c r="C18" s="59"/>
      <c r="D18" s="60"/>
      <c r="E18" s="61"/>
      <c r="F18" s="27"/>
      <c r="G18" s="11"/>
      <c r="I18" s="11"/>
      <c r="J18" s="2"/>
      <c r="K18" s="2"/>
      <c r="L18" s="2"/>
      <c r="M18" s="2"/>
      <c r="N18" s="2"/>
      <c r="O18" s="2"/>
      <c r="P18" s="2"/>
      <c r="Q18" s="2"/>
      <c r="R18" s="2"/>
      <c r="S18" s="13"/>
      <c r="T18" s="2"/>
      <c r="U18" s="2"/>
      <c r="V18" s="2"/>
      <c r="W18" s="2"/>
      <c r="X18" s="2"/>
      <c r="Y18" s="13"/>
      <c r="Z18" s="2"/>
      <c r="AA18" s="2"/>
      <c r="AB18" s="2"/>
      <c r="AC18" s="2"/>
      <c r="AD18" s="2"/>
      <c r="AE18" s="2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</row>
    <row r="19" spans="1:79" ht="22.2" customHeight="1">
      <c r="A19" s="90"/>
      <c r="B19" s="259" t="s">
        <v>21</v>
      </c>
      <c r="C19" s="260"/>
      <c r="D19" s="260"/>
      <c r="E19" s="260"/>
      <c r="F19" s="260"/>
      <c r="G19" s="260"/>
      <c r="H19" s="260"/>
      <c r="I19" s="260"/>
      <c r="J19" s="260"/>
      <c r="K19" s="260"/>
      <c r="L19" s="90" t="s">
        <v>22</v>
      </c>
      <c r="M19" s="259" t="s">
        <v>23</v>
      </c>
      <c r="N19" s="261"/>
      <c r="O19" s="91" t="s">
        <v>22</v>
      </c>
      <c r="P19" s="91" t="s">
        <v>24</v>
      </c>
      <c r="Q19" s="90" t="s">
        <v>25</v>
      </c>
      <c r="R19" s="264" t="s">
        <v>26</v>
      </c>
      <c r="S19" s="265"/>
      <c r="T19" s="266"/>
      <c r="U19" s="264" t="s">
        <v>27</v>
      </c>
      <c r="V19" s="266"/>
      <c r="W19" s="264" t="s">
        <v>28</v>
      </c>
      <c r="X19" s="265"/>
      <c r="Y19" s="266"/>
      <c r="Z19" s="243" t="s">
        <v>57</v>
      </c>
      <c r="AA19" s="244"/>
      <c r="AB19" s="280" t="s">
        <v>116</v>
      </c>
      <c r="AC19" s="281"/>
      <c r="AD19" s="250" t="s">
        <v>125</v>
      </c>
      <c r="AE19" s="1"/>
    </row>
    <row r="20" spans="1:79" ht="24" customHeight="1">
      <c r="A20" s="92" t="s">
        <v>29</v>
      </c>
      <c r="B20" s="259" t="s">
        <v>30</v>
      </c>
      <c r="C20" s="260"/>
      <c r="D20" s="260"/>
      <c r="E20" s="260"/>
      <c r="F20" s="260"/>
      <c r="G20" s="260"/>
      <c r="H20" s="261"/>
      <c r="I20" s="259" t="s">
        <v>31</v>
      </c>
      <c r="J20" s="260"/>
      <c r="K20" s="260"/>
      <c r="L20" s="92" t="s">
        <v>25</v>
      </c>
      <c r="M20" s="90" t="s">
        <v>32</v>
      </c>
      <c r="N20" s="93" t="s">
        <v>33</v>
      </c>
      <c r="O20" s="92" t="s">
        <v>34</v>
      </c>
      <c r="P20" s="92" t="s">
        <v>35</v>
      </c>
      <c r="Q20" s="92" t="s">
        <v>36</v>
      </c>
      <c r="R20" s="267"/>
      <c r="S20" s="268"/>
      <c r="T20" s="269"/>
      <c r="U20" s="267"/>
      <c r="V20" s="269"/>
      <c r="W20" s="267"/>
      <c r="X20" s="268"/>
      <c r="Y20" s="269"/>
      <c r="Z20" s="245"/>
      <c r="AA20" s="246"/>
      <c r="AB20" s="277" t="s">
        <v>117</v>
      </c>
      <c r="AC20" s="278"/>
      <c r="AD20" s="251"/>
      <c r="AE20" s="1"/>
    </row>
    <row r="21" spans="1:79" s="36" customFormat="1" ht="47.4" customHeight="1">
      <c r="A21" s="47"/>
      <c r="B21" s="34" t="s">
        <v>37</v>
      </c>
      <c r="C21" s="34" t="s">
        <v>38</v>
      </c>
      <c r="D21" s="35" t="s">
        <v>39</v>
      </c>
      <c r="E21" s="35" t="s">
        <v>40</v>
      </c>
      <c r="F21" s="34" t="s">
        <v>41</v>
      </c>
      <c r="G21" s="34" t="s">
        <v>42</v>
      </c>
      <c r="H21" s="34" t="s">
        <v>43</v>
      </c>
      <c r="I21" s="35" t="s">
        <v>44</v>
      </c>
      <c r="J21" s="34" t="s">
        <v>45</v>
      </c>
      <c r="K21" s="95" t="s">
        <v>46</v>
      </c>
      <c r="L21" s="96" t="s">
        <v>47</v>
      </c>
      <c r="M21" s="82" t="s">
        <v>100</v>
      </c>
      <c r="N21" s="83" t="s">
        <v>101</v>
      </c>
      <c r="O21" s="97" t="s">
        <v>47</v>
      </c>
      <c r="P21" s="97"/>
      <c r="Q21" s="92" t="s">
        <v>48</v>
      </c>
      <c r="R21" s="76" t="s">
        <v>49</v>
      </c>
      <c r="S21" s="76" t="s">
        <v>121</v>
      </c>
      <c r="T21" s="76" t="s">
        <v>51</v>
      </c>
      <c r="U21" s="84" t="s">
        <v>52</v>
      </c>
      <c r="V21" s="76" t="s">
        <v>53</v>
      </c>
      <c r="W21" s="76" t="s">
        <v>54</v>
      </c>
      <c r="X21" s="76" t="s">
        <v>122</v>
      </c>
      <c r="Y21" s="76" t="s">
        <v>56</v>
      </c>
      <c r="Z21" s="34" t="s">
        <v>57</v>
      </c>
      <c r="AA21" s="34" t="s">
        <v>123</v>
      </c>
      <c r="AB21" s="95" t="s">
        <v>57</v>
      </c>
      <c r="AC21" s="95" t="s">
        <v>124</v>
      </c>
      <c r="AD21" s="251"/>
      <c r="AE21" s="2"/>
    </row>
    <row r="22" spans="1:79" s="39" customFormat="1" ht="26.25" customHeight="1">
      <c r="A22" s="37"/>
      <c r="B22" s="37" t="s">
        <v>59</v>
      </c>
      <c r="C22" s="37" t="s">
        <v>60</v>
      </c>
      <c r="D22" s="37" t="s">
        <v>61</v>
      </c>
      <c r="E22" s="37" t="s">
        <v>62</v>
      </c>
      <c r="F22" s="37" t="s">
        <v>63</v>
      </c>
      <c r="G22" s="37" t="s">
        <v>64</v>
      </c>
      <c r="H22" s="98" t="s">
        <v>65</v>
      </c>
      <c r="I22" s="37" t="s">
        <v>66</v>
      </c>
      <c r="J22" s="37" t="s">
        <v>67</v>
      </c>
      <c r="K22" s="94" t="s">
        <v>68</v>
      </c>
      <c r="L22" s="37" t="s">
        <v>69</v>
      </c>
      <c r="M22" s="37" t="s">
        <v>70</v>
      </c>
      <c r="N22" s="38" t="s">
        <v>71</v>
      </c>
      <c r="O22" s="37" t="s">
        <v>72</v>
      </c>
      <c r="P22" s="37" t="s">
        <v>73</v>
      </c>
      <c r="Q22" s="37" t="s">
        <v>74</v>
      </c>
      <c r="R22" s="37" t="s">
        <v>75</v>
      </c>
      <c r="S22" s="37" t="s">
        <v>76</v>
      </c>
      <c r="T22" s="37" t="s">
        <v>77</v>
      </c>
      <c r="U22" s="85" t="s">
        <v>78</v>
      </c>
      <c r="V22" s="37" t="s">
        <v>79</v>
      </c>
      <c r="W22" s="37" t="s">
        <v>75</v>
      </c>
      <c r="X22" s="37" t="s">
        <v>76</v>
      </c>
      <c r="Y22" s="37" t="s">
        <v>80</v>
      </c>
      <c r="Z22" s="37" t="s">
        <v>75</v>
      </c>
      <c r="AA22" s="37" t="s">
        <v>76</v>
      </c>
      <c r="AB22" s="94" t="s">
        <v>75</v>
      </c>
      <c r="AC22" s="94" t="s">
        <v>76</v>
      </c>
      <c r="AD22" s="252"/>
      <c r="AE22" s="1"/>
    </row>
    <row r="23" spans="1:79" s="14" customFormat="1" ht="22.2" customHeight="1">
      <c r="A23" s="116" t="s">
        <v>81</v>
      </c>
      <c r="B23" s="117">
        <v>0</v>
      </c>
      <c r="C23" s="117">
        <v>0</v>
      </c>
      <c r="D23" s="117">
        <v>0</v>
      </c>
      <c r="E23" s="117">
        <v>0</v>
      </c>
      <c r="F23" s="117">
        <v>0</v>
      </c>
      <c r="G23" s="117">
        <v>0</v>
      </c>
      <c r="H23" s="117">
        <v>0</v>
      </c>
      <c r="I23" s="117">
        <v>0</v>
      </c>
      <c r="J23" s="117">
        <v>0</v>
      </c>
      <c r="K23" s="117">
        <v>0</v>
      </c>
      <c r="L23" s="117">
        <v>0</v>
      </c>
      <c r="M23" s="117">
        <v>0</v>
      </c>
      <c r="N23" s="117">
        <v>0</v>
      </c>
      <c r="O23" s="117">
        <v>0</v>
      </c>
      <c r="P23" s="117">
        <v>0</v>
      </c>
      <c r="Q23" s="118">
        <v>0</v>
      </c>
      <c r="R23" s="203">
        <v>0</v>
      </c>
      <c r="S23" s="217">
        <v>0</v>
      </c>
      <c r="T23" s="118">
        <v>0</v>
      </c>
      <c r="U23" s="203">
        <v>0</v>
      </c>
      <c r="V23" s="118">
        <v>0</v>
      </c>
      <c r="W23" s="203">
        <v>0</v>
      </c>
      <c r="X23" s="217">
        <v>0</v>
      </c>
      <c r="Y23" s="118">
        <v>0</v>
      </c>
      <c r="Z23" s="203">
        <v>0</v>
      </c>
      <c r="AA23" s="217">
        <v>0</v>
      </c>
      <c r="AB23" s="203">
        <v>0</v>
      </c>
      <c r="AC23" s="217">
        <v>0</v>
      </c>
      <c r="AD23" s="203">
        <v>0</v>
      </c>
    </row>
    <row r="24" spans="1:79" s="104" customFormat="1" ht="22.2" customHeight="1">
      <c r="A24" s="119" t="s">
        <v>82</v>
      </c>
      <c r="B24" s="120">
        <v>0</v>
      </c>
      <c r="C24" s="120">
        <v>0</v>
      </c>
      <c r="D24" s="120">
        <v>0</v>
      </c>
      <c r="E24" s="120">
        <v>0</v>
      </c>
      <c r="F24" s="120">
        <v>0</v>
      </c>
      <c r="G24" s="120">
        <v>0</v>
      </c>
      <c r="H24" s="120">
        <v>0</v>
      </c>
      <c r="I24" s="120">
        <v>0</v>
      </c>
      <c r="J24" s="120">
        <v>0</v>
      </c>
      <c r="K24" s="120">
        <v>0</v>
      </c>
      <c r="L24" s="120">
        <v>0</v>
      </c>
      <c r="M24" s="120">
        <v>0</v>
      </c>
      <c r="N24" s="120">
        <v>0</v>
      </c>
      <c r="O24" s="120">
        <v>0</v>
      </c>
      <c r="P24" s="120">
        <v>0</v>
      </c>
      <c r="Q24" s="121">
        <v>0</v>
      </c>
      <c r="R24" s="204">
        <v>0</v>
      </c>
      <c r="S24" s="212">
        <v>0</v>
      </c>
      <c r="T24" s="121">
        <v>0</v>
      </c>
      <c r="U24" s="204">
        <v>0</v>
      </c>
      <c r="V24" s="121">
        <v>0</v>
      </c>
      <c r="W24" s="204">
        <v>0</v>
      </c>
      <c r="X24" s="212">
        <v>0</v>
      </c>
      <c r="Y24" s="121">
        <v>0</v>
      </c>
      <c r="Z24" s="204">
        <v>0</v>
      </c>
      <c r="AA24" s="212">
        <v>0</v>
      </c>
      <c r="AB24" s="204">
        <v>0</v>
      </c>
      <c r="AC24" s="212">
        <v>0</v>
      </c>
      <c r="AD24" s="204">
        <v>0</v>
      </c>
      <c r="AE24" s="14"/>
    </row>
    <row r="25" spans="1:79" s="14" customFormat="1" ht="22.2" customHeight="1">
      <c r="A25" s="119" t="s">
        <v>83</v>
      </c>
      <c r="B25" s="120">
        <v>0</v>
      </c>
      <c r="C25" s="120">
        <v>0</v>
      </c>
      <c r="D25" s="120">
        <v>0</v>
      </c>
      <c r="E25" s="120">
        <v>0</v>
      </c>
      <c r="F25" s="120">
        <v>0</v>
      </c>
      <c r="G25" s="120">
        <v>0</v>
      </c>
      <c r="H25" s="120">
        <v>0</v>
      </c>
      <c r="I25" s="120">
        <v>0</v>
      </c>
      <c r="J25" s="120">
        <v>0</v>
      </c>
      <c r="K25" s="120">
        <v>0</v>
      </c>
      <c r="L25" s="120">
        <v>0</v>
      </c>
      <c r="M25" s="120">
        <v>0</v>
      </c>
      <c r="N25" s="120">
        <v>0</v>
      </c>
      <c r="O25" s="120">
        <v>0</v>
      </c>
      <c r="P25" s="120">
        <v>0</v>
      </c>
      <c r="Q25" s="121">
        <v>0</v>
      </c>
      <c r="R25" s="204">
        <v>0</v>
      </c>
      <c r="S25" s="212">
        <v>0</v>
      </c>
      <c r="T25" s="121">
        <v>0</v>
      </c>
      <c r="U25" s="204">
        <v>0</v>
      </c>
      <c r="V25" s="121">
        <v>0</v>
      </c>
      <c r="W25" s="204">
        <v>0</v>
      </c>
      <c r="X25" s="212">
        <v>0</v>
      </c>
      <c r="Y25" s="121">
        <v>0</v>
      </c>
      <c r="Z25" s="204">
        <v>0</v>
      </c>
      <c r="AA25" s="212">
        <v>0</v>
      </c>
      <c r="AB25" s="204">
        <v>0</v>
      </c>
      <c r="AC25" s="212">
        <v>0</v>
      </c>
      <c r="AD25" s="204">
        <v>0</v>
      </c>
    </row>
    <row r="26" spans="1:79" s="14" customFormat="1" ht="22.2" customHeight="1">
      <c r="A26" s="119" t="s">
        <v>84</v>
      </c>
      <c r="B26" s="120">
        <v>0</v>
      </c>
      <c r="C26" s="120">
        <v>0</v>
      </c>
      <c r="D26" s="120">
        <v>0</v>
      </c>
      <c r="E26" s="120">
        <v>0</v>
      </c>
      <c r="F26" s="120">
        <v>0</v>
      </c>
      <c r="G26" s="120">
        <v>0</v>
      </c>
      <c r="H26" s="120">
        <v>0</v>
      </c>
      <c r="I26" s="120">
        <v>0</v>
      </c>
      <c r="J26" s="120">
        <v>0</v>
      </c>
      <c r="K26" s="120">
        <v>0</v>
      </c>
      <c r="L26" s="120">
        <v>0</v>
      </c>
      <c r="M26" s="120">
        <v>0</v>
      </c>
      <c r="N26" s="120">
        <v>0</v>
      </c>
      <c r="O26" s="120">
        <v>0</v>
      </c>
      <c r="P26" s="120">
        <v>0</v>
      </c>
      <c r="Q26" s="121">
        <v>0</v>
      </c>
      <c r="R26" s="204">
        <v>0</v>
      </c>
      <c r="S26" s="212">
        <v>0</v>
      </c>
      <c r="T26" s="121">
        <v>0</v>
      </c>
      <c r="U26" s="204">
        <v>0</v>
      </c>
      <c r="V26" s="121">
        <v>0</v>
      </c>
      <c r="W26" s="204">
        <v>0</v>
      </c>
      <c r="X26" s="212">
        <v>0</v>
      </c>
      <c r="Y26" s="121">
        <v>0</v>
      </c>
      <c r="Z26" s="204">
        <v>0</v>
      </c>
      <c r="AA26" s="212">
        <v>0</v>
      </c>
      <c r="AB26" s="204">
        <v>0</v>
      </c>
      <c r="AC26" s="212">
        <v>0</v>
      </c>
      <c r="AD26" s="204">
        <v>0</v>
      </c>
    </row>
    <row r="27" spans="1:79" s="14" customFormat="1" ht="22.2" customHeight="1">
      <c r="A27" s="119" t="s">
        <v>85</v>
      </c>
      <c r="B27" s="120">
        <v>0</v>
      </c>
      <c r="C27" s="120">
        <v>0</v>
      </c>
      <c r="D27" s="120">
        <v>0</v>
      </c>
      <c r="E27" s="120">
        <v>0</v>
      </c>
      <c r="F27" s="120">
        <v>0</v>
      </c>
      <c r="G27" s="120">
        <v>0</v>
      </c>
      <c r="H27" s="120">
        <v>0</v>
      </c>
      <c r="I27" s="120">
        <v>0</v>
      </c>
      <c r="J27" s="120">
        <v>0</v>
      </c>
      <c r="K27" s="120">
        <v>0</v>
      </c>
      <c r="L27" s="120">
        <v>0</v>
      </c>
      <c r="M27" s="120">
        <v>0</v>
      </c>
      <c r="N27" s="120">
        <v>0</v>
      </c>
      <c r="O27" s="120">
        <v>0</v>
      </c>
      <c r="P27" s="120">
        <v>0</v>
      </c>
      <c r="Q27" s="121">
        <v>0</v>
      </c>
      <c r="R27" s="204">
        <v>0</v>
      </c>
      <c r="S27" s="212">
        <v>0</v>
      </c>
      <c r="T27" s="121">
        <v>0</v>
      </c>
      <c r="U27" s="204">
        <v>0</v>
      </c>
      <c r="V27" s="121">
        <v>0</v>
      </c>
      <c r="W27" s="204">
        <v>0</v>
      </c>
      <c r="X27" s="212">
        <v>0</v>
      </c>
      <c r="Y27" s="121">
        <v>0</v>
      </c>
      <c r="Z27" s="204">
        <v>0</v>
      </c>
      <c r="AA27" s="212">
        <v>0</v>
      </c>
      <c r="AB27" s="204">
        <v>0</v>
      </c>
      <c r="AC27" s="212">
        <v>0</v>
      </c>
      <c r="AD27" s="204">
        <v>0</v>
      </c>
    </row>
    <row r="28" spans="1:79" s="14" customFormat="1" ht="22.2" customHeight="1">
      <c r="A28" s="119" t="s">
        <v>86</v>
      </c>
      <c r="B28" s="120">
        <v>0</v>
      </c>
      <c r="C28" s="120">
        <v>0</v>
      </c>
      <c r="D28" s="120">
        <v>0</v>
      </c>
      <c r="E28" s="120">
        <v>0</v>
      </c>
      <c r="F28" s="120">
        <v>0</v>
      </c>
      <c r="G28" s="120">
        <v>0</v>
      </c>
      <c r="H28" s="120">
        <v>0</v>
      </c>
      <c r="I28" s="120">
        <v>0</v>
      </c>
      <c r="J28" s="120">
        <v>0</v>
      </c>
      <c r="K28" s="120">
        <v>0</v>
      </c>
      <c r="L28" s="120">
        <v>0</v>
      </c>
      <c r="M28" s="120">
        <v>0</v>
      </c>
      <c r="N28" s="120">
        <v>0</v>
      </c>
      <c r="O28" s="120">
        <v>0</v>
      </c>
      <c r="P28" s="120">
        <v>0</v>
      </c>
      <c r="Q28" s="121">
        <v>0</v>
      </c>
      <c r="R28" s="204">
        <v>0</v>
      </c>
      <c r="S28" s="212">
        <v>0</v>
      </c>
      <c r="T28" s="121">
        <v>0</v>
      </c>
      <c r="U28" s="204">
        <v>0</v>
      </c>
      <c r="V28" s="121">
        <v>0</v>
      </c>
      <c r="W28" s="204">
        <v>0</v>
      </c>
      <c r="X28" s="212">
        <v>0</v>
      </c>
      <c r="Y28" s="121">
        <v>0</v>
      </c>
      <c r="Z28" s="204">
        <v>0</v>
      </c>
      <c r="AA28" s="212">
        <v>0</v>
      </c>
      <c r="AB28" s="204">
        <v>0</v>
      </c>
      <c r="AC28" s="212">
        <v>0</v>
      </c>
      <c r="AD28" s="204">
        <v>0</v>
      </c>
    </row>
    <row r="29" spans="1:79" s="14" customFormat="1" ht="22.2" customHeight="1">
      <c r="A29" s="119" t="s">
        <v>87</v>
      </c>
      <c r="B29" s="120">
        <v>0</v>
      </c>
      <c r="C29" s="120">
        <v>0</v>
      </c>
      <c r="D29" s="120">
        <v>0</v>
      </c>
      <c r="E29" s="120">
        <v>0</v>
      </c>
      <c r="F29" s="120">
        <v>0</v>
      </c>
      <c r="G29" s="120">
        <v>0</v>
      </c>
      <c r="H29" s="120">
        <v>0</v>
      </c>
      <c r="I29" s="120">
        <v>0</v>
      </c>
      <c r="J29" s="120">
        <v>0</v>
      </c>
      <c r="K29" s="120">
        <v>0</v>
      </c>
      <c r="L29" s="120">
        <v>0</v>
      </c>
      <c r="M29" s="120">
        <v>0</v>
      </c>
      <c r="N29" s="120">
        <v>0</v>
      </c>
      <c r="O29" s="120">
        <v>0</v>
      </c>
      <c r="P29" s="120">
        <v>0</v>
      </c>
      <c r="Q29" s="121">
        <v>0</v>
      </c>
      <c r="R29" s="204">
        <v>0</v>
      </c>
      <c r="S29" s="212">
        <v>0</v>
      </c>
      <c r="T29" s="121">
        <v>0</v>
      </c>
      <c r="U29" s="204">
        <v>0</v>
      </c>
      <c r="V29" s="121">
        <v>0</v>
      </c>
      <c r="W29" s="204">
        <v>0</v>
      </c>
      <c r="X29" s="212">
        <v>0</v>
      </c>
      <c r="Y29" s="121">
        <v>0</v>
      </c>
      <c r="Z29" s="204">
        <v>0</v>
      </c>
      <c r="AA29" s="212">
        <v>0</v>
      </c>
      <c r="AB29" s="204">
        <v>0</v>
      </c>
      <c r="AC29" s="212">
        <v>0</v>
      </c>
      <c r="AD29" s="204">
        <v>0</v>
      </c>
    </row>
    <row r="30" spans="1:79" s="14" customFormat="1" ht="22.2" customHeight="1">
      <c r="A30" s="119" t="s">
        <v>88</v>
      </c>
      <c r="B30" s="120">
        <v>0</v>
      </c>
      <c r="C30" s="120">
        <v>0</v>
      </c>
      <c r="D30" s="120">
        <v>0</v>
      </c>
      <c r="E30" s="120">
        <v>0</v>
      </c>
      <c r="F30" s="120">
        <v>0</v>
      </c>
      <c r="G30" s="120">
        <v>0</v>
      </c>
      <c r="H30" s="120">
        <v>0</v>
      </c>
      <c r="I30" s="120">
        <v>0</v>
      </c>
      <c r="J30" s="120">
        <v>0</v>
      </c>
      <c r="K30" s="120">
        <v>0</v>
      </c>
      <c r="L30" s="120">
        <v>0</v>
      </c>
      <c r="M30" s="120">
        <v>0</v>
      </c>
      <c r="N30" s="120">
        <v>0</v>
      </c>
      <c r="O30" s="120">
        <v>0</v>
      </c>
      <c r="P30" s="120">
        <v>0</v>
      </c>
      <c r="Q30" s="121">
        <v>0</v>
      </c>
      <c r="R30" s="204">
        <v>0</v>
      </c>
      <c r="S30" s="212">
        <v>0</v>
      </c>
      <c r="T30" s="121">
        <v>0</v>
      </c>
      <c r="U30" s="204">
        <v>0</v>
      </c>
      <c r="V30" s="121">
        <v>0</v>
      </c>
      <c r="W30" s="204">
        <v>0</v>
      </c>
      <c r="X30" s="212">
        <v>0</v>
      </c>
      <c r="Y30" s="121">
        <v>0</v>
      </c>
      <c r="Z30" s="204">
        <v>0</v>
      </c>
      <c r="AA30" s="212">
        <v>0</v>
      </c>
      <c r="AB30" s="204">
        <v>0</v>
      </c>
      <c r="AC30" s="212">
        <v>0</v>
      </c>
      <c r="AD30" s="204">
        <v>0</v>
      </c>
    </row>
    <row r="31" spans="1:79" s="14" customFormat="1" ht="22.2" customHeight="1">
      <c r="A31" s="119" t="s">
        <v>89</v>
      </c>
      <c r="B31" s="120">
        <v>0</v>
      </c>
      <c r="C31" s="120">
        <v>0</v>
      </c>
      <c r="D31" s="120">
        <v>0</v>
      </c>
      <c r="E31" s="120">
        <v>0</v>
      </c>
      <c r="F31" s="120">
        <v>0</v>
      </c>
      <c r="G31" s="120">
        <v>0</v>
      </c>
      <c r="H31" s="120">
        <v>0</v>
      </c>
      <c r="I31" s="120">
        <v>0</v>
      </c>
      <c r="J31" s="120">
        <v>0</v>
      </c>
      <c r="K31" s="120">
        <v>0</v>
      </c>
      <c r="L31" s="120">
        <v>0</v>
      </c>
      <c r="M31" s="120">
        <v>0</v>
      </c>
      <c r="N31" s="120">
        <v>0</v>
      </c>
      <c r="O31" s="120">
        <v>0</v>
      </c>
      <c r="P31" s="120">
        <v>0</v>
      </c>
      <c r="Q31" s="121">
        <v>0</v>
      </c>
      <c r="R31" s="204">
        <v>0</v>
      </c>
      <c r="S31" s="212">
        <v>0</v>
      </c>
      <c r="T31" s="121">
        <v>0</v>
      </c>
      <c r="U31" s="204">
        <v>0</v>
      </c>
      <c r="V31" s="121">
        <v>0</v>
      </c>
      <c r="W31" s="204">
        <v>0</v>
      </c>
      <c r="X31" s="212">
        <v>0</v>
      </c>
      <c r="Y31" s="121">
        <v>0</v>
      </c>
      <c r="Z31" s="204">
        <v>0</v>
      </c>
      <c r="AA31" s="212">
        <v>0</v>
      </c>
      <c r="AB31" s="204">
        <v>0</v>
      </c>
      <c r="AC31" s="212">
        <v>0</v>
      </c>
      <c r="AD31" s="204">
        <v>0</v>
      </c>
    </row>
    <row r="32" spans="1:79" s="14" customFormat="1" ht="22.2" customHeight="1">
      <c r="A32" s="119" t="s">
        <v>90</v>
      </c>
      <c r="B32" s="120">
        <v>0</v>
      </c>
      <c r="C32" s="120">
        <v>0</v>
      </c>
      <c r="D32" s="120">
        <v>0</v>
      </c>
      <c r="E32" s="120">
        <v>0</v>
      </c>
      <c r="F32" s="120">
        <v>0</v>
      </c>
      <c r="G32" s="120">
        <v>0</v>
      </c>
      <c r="H32" s="120">
        <v>0</v>
      </c>
      <c r="I32" s="120">
        <v>0</v>
      </c>
      <c r="J32" s="120">
        <v>0</v>
      </c>
      <c r="K32" s="120">
        <v>0</v>
      </c>
      <c r="L32" s="120">
        <v>0</v>
      </c>
      <c r="M32" s="120">
        <v>0</v>
      </c>
      <c r="N32" s="120">
        <v>0</v>
      </c>
      <c r="O32" s="120">
        <v>0</v>
      </c>
      <c r="P32" s="120">
        <v>0</v>
      </c>
      <c r="Q32" s="121">
        <v>0</v>
      </c>
      <c r="R32" s="204">
        <v>0</v>
      </c>
      <c r="S32" s="212">
        <v>0</v>
      </c>
      <c r="T32" s="121">
        <v>0</v>
      </c>
      <c r="U32" s="204">
        <v>0</v>
      </c>
      <c r="V32" s="121">
        <v>0</v>
      </c>
      <c r="W32" s="204">
        <v>0</v>
      </c>
      <c r="X32" s="212">
        <v>0</v>
      </c>
      <c r="Y32" s="121">
        <v>0</v>
      </c>
      <c r="Z32" s="204">
        <v>0</v>
      </c>
      <c r="AA32" s="212">
        <v>0</v>
      </c>
      <c r="AB32" s="204">
        <v>0</v>
      </c>
      <c r="AC32" s="212">
        <v>0</v>
      </c>
      <c r="AD32" s="204">
        <v>0</v>
      </c>
    </row>
    <row r="33" spans="1:45" s="15" customFormat="1" ht="22.2" customHeight="1">
      <c r="A33" s="119" t="s">
        <v>91</v>
      </c>
      <c r="B33" s="120">
        <v>0</v>
      </c>
      <c r="C33" s="120">
        <v>0</v>
      </c>
      <c r="D33" s="120">
        <v>0</v>
      </c>
      <c r="E33" s="120">
        <v>0</v>
      </c>
      <c r="F33" s="120">
        <v>0</v>
      </c>
      <c r="G33" s="120">
        <v>0</v>
      </c>
      <c r="H33" s="120">
        <v>0</v>
      </c>
      <c r="I33" s="120">
        <v>0</v>
      </c>
      <c r="J33" s="120">
        <v>0</v>
      </c>
      <c r="K33" s="120">
        <v>0</v>
      </c>
      <c r="L33" s="120">
        <v>0</v>
      </c>
      <c r="M33" s="120">
        <v>0</v>
      </c>
      <c r="N33" s="120">
        <v>0</v>
      </c>
      <c r="O33" s="120">
        <v>0</v>
      </c>
      <c r="P33" s="120">
        <v>0</v>
      </c>
      <c r="Q33" s="121">
        <v>0</v>
      </c>
      <c r="R33" s="204">
        <v>0</v>
      </c>
      <c r="S33" s="212">
        <v>0</v>
      </c>
      <c r="T33" s="121">
        <v>0</v>
      </c>
      <c r="U33" s="204">
        <v>0</v>
      </c>
      <c r="V33" s="121">
        <v>0</v>
      </c>
      <c r="W33" s="204">
        <v>0</v>
      </c>
      <c r="X33" s="212">
        <v>0</v>
      </c>
      <c r="Y33" s="121">
        <v>0</v>
      </c>
      <c r="Z33" s="204">
        <v>0</v>
      </c>
      <c r="AA33" s="212">
        <v>0</v>
      </c>
      <c r="AB33" s="204">
        <v>0</v>
      </c>
      <c r="AC33" s="212">
        <v>0</v>
      </c>
      <c r="AD33" s="204">
        <v>0</v>
      </c>
      <c r="AE33" s="2"/>
    </row>
    <row r="34" spans="1:45" s="15" customFormat="1" ht="22.2" customHeight="1">
      <c r="A34" s="119" t="s">
        <v>92</v>
      </c>
      <c r="B34" s="120">
        <v>0</v>
      </c>
      <c r="C34" s="120">
        <v>0</v>
      </c>
      <c r="D34" s="120">
        <v>0</v>
      </c>
      <c r="E34" s="120">
        <v>0</v>
      </c>
      <c r="F34" s="120">
        <v>0</v>
      </c>
      <c r="G34" s="120">
        <v>0</v>
      </c>
      <c r="H34" s="120">
        <v>0</v>
      </c>
      <c r="I34" s="120">
        <v>0</v>
      </c>
      <c r="J34" s="120">
        <v>0</v>
      </c>
      <c r="K34" s="120">
        <v>0</v>
      </c>
      <c r="L34" s="120">
        <v>0</v>
      </c>
      <c r="M34" s="120">
        <v>0</v>
      </c>
      <c r="N34" s="120">
        <v>0</v>
      </c>
      <c r="O34" s="120">
        <v>0</v>
      </c>
      <c r="P34" s="120">
        <v>0</v>
      </c>
      <c r="Q34" s="121">
        <v>0</v>
      </c>
      <c r="R34" s="204">
        <v>0</v>
      </c>
      <c r="S34" s="212">
        <v>0</v>
      </c>
      <c r="T34" s="121">
        <v>0</v>
      </c>
      <c r="U34" s="204">
        <v>0</v>
      </c>
      <c r="V34" s="121">
        <v>0</v>
      </c>
      <c r="W34" s="204">
        <v>0</v>
      </c>
      <c r="X34" s="212">
        <v>0</v>
      </c>
      <c r="Y34" s="121">
        <v>0</v>
      </c>
      <c r="Z34" s="204">
        <v>0</v>
      </c>
      <c r="AA34" s="212">
        <v>0</v>
      </c>
      <c r="AB34" s="204">
        <v>0</v>
      </c>
      <c r="AC34" s="212">
        <v>0</v>
      </c>
      <c r="AD34" s="204">
        <v>0</v>
      </c>
      <c r="AE34" s="2"/>
    </row>
    <row r="35" spans="1:45" s="15" customFormat="1" ht="22.2" customHeight="1">
      <c r="A35" s="119" t="s">
        <v>118</v>
      </c>
      <c r="B35" s="120">
        <v>0</v>
      </c>
      <c r="C35" s="120">
        <v>0</v>
      </c>
      <c r="D35" s="120">
        <v>0</v>
      </c>
      <c r="E35" s="120">
        <v>0</v>
      </c>
      <c r="F35" s="120">
        <v>0</v>
      </c>
      <c r="G35" s="120">
        <v>0</v>
      </c>
      <c r="H35" s="120">
        <v>0</v>
      </c>
      <c r="I35" s="120">
        <v>0</v>
      </c>
      <c r="J35" s="120">
        <v>0</v>
      </c>
      <c r="K35" s="120">
        <v>0</v>
      </c>
      <c r="L35" s="120">
        <v>0</v>
      </c>
      <c r="M35" s="120">
        <v>0</v>
      </c>
      <c r="N35" s="120">
        <v>0</v>
      </c>
      <c r="O35" s="120">
        <v>0</v>
      </c>
      <c r="P35" s="120">
        <v>0</v>
      </c>
      <c r="Q35" s="121">
        <v>0</v>
      </c>
      <c r="R35" s="204">
        <v>0</v>
      </c>
      <c r="S35" s="212">
        <v>0</v>
      </c>
      <c r="T35" s="121">
        <v>0</v>
      </c>
      <c r="U35" s="204">
        <v>0</v>
      </c>
      <c r="V35" s="121">
        <v>0</v>
      </c>
      <c r="W35" s="204">
        <v>0</v>
      </c>
      <c r="X35" s="212">
        <v>0</v>
      </c>
      <c r="Y35" s="121">
        <v>0</v>
      </c>
      <c r="Z35" s="204">
        <v>0</v>
      </c>
      <c r="AA35" s="212">
        <v>0</v>
      </c>
      <c r="AB35" s="204">
        <v>0</v>
      </c>
      <c r="AC35" s="212">
        <v>0</v>
      </c>
      <c r="AD35" s="204">
        <v>0</v>
      </c>
      <c r="AE35" s="2"/>
    </row>
    <row r="36" spans="1:45" s="15" customFormat="1" ht="21.75" customHeight="1">
      <c r="A36" s="129" t="s">
        <v>93</v>
      </c>
      <c r="B36" s="130">
        <v>0</v>
      </c>
      <c r="C36" s="130">
        <v>0</v>
      </c>
      <c r="D36" s="130">
        <v>0</v>
      </c>
      <c r="E36" s="130">
        <v>0</v>
      </c>
      <c r="F36" s="130">
        <v>0</v>
      </c>
      <c r="G36" s="130">
        <v>0</v>
      </c>
      <c r="H36" s="220">
        <v>0</v>
      </c>
      <c r="I36" s="130">
        <v>0</v>
      </c>
      <c r="J36" s="130">
        <v>0</v>
      </c>
      <c r="K36" s="220">
        <v>0</v>
      </c>
      <c r="L36" s="220">
        <v>0</v>
      </c>
      <c r="M36" s="130">
        <v>0</v>
      </c>
      <c r="N36" s="130">
        <v>0</v>
      </c>
      <c r="O36" s="220">
        <v>0</v>
      </c>
      <c r="P36" s="220">
        <v>0</v>
      </c>
      <c r="Q36" s="205">
        <v>0</v>
      </c>
      <c r="R36" s="167">
        <v>0</v>
      </c>
      <c r="S36" s="218">
        <v>0</v>
      </c>
      <c r="T36" s="206">
        <v>0</v>
      </c>
      <c r="U36" s="167">
        <v>0</v>
      </c>
      <c r="V36" s="131">
        <v>0</v>
      </c>
      <c r="W36" s="167">
        <v>0</v>
      </c>
      <c r="X36" s="218">
        <v>0</v>
      </c>
      <c r="Y36" s="131">
        <v>0</v>
      </c>
      <c r="Z36" s="167">
        <v>0</v>
      </c>
      <c r="AA36" s="218">
        <v>0</v>
      </c>
      <c r="AB36" s="167">
        <v>0</v>
      </c>
      <c r="AC36" s="218">
        <v>0</v>
      </c>
      <c r="AD36" s="167">
        <v>0</v>
      </c>
      <c r="AE36" s="2"/>
    </row>
    <row r="37" spans="1:45" s="15" customFormat="1" ht="22.2" customHeight="1">
      <c r="A37" s="112" t="s">
        <v>94</v>
      </c>
      <c r="B37" s="122">
        <v>0</v>
      </c>
      <c r="C37" s="122">
        <v>0</v>
      </c>
      <c r="D37" s="122">
        <v>0</v>
      </c>
      <c r="E37" s="122">
        <v>0</v>
      </c>
      <c r="F37" s="122">
        <v>0</v>
      </c>
      <c r="G37" s="122">
        <v>0</v>
      </c>
      <c r="H37" s="221">
        <v>0</v>
      </c>
      <c r="I37" s="122">
        <v>0</v>
      </c>
      <c r="J37" s="122">
        <v>0</v>
      </c>
      <c r="K37" s="221">
        <v>0</v>
      </c>
      <c r="L37" s="221">
        <v>0</v>
      </c>
      <c r="M37" s="122">
        <v>0</v>
      </c>
      <c r="N37" s="122">
        <v>0</v>
      </c>
      <c r="O37" s="221">
        <v>0</v>
      </c>
      <c r="P37" s="221">
        <v>0</v>
      </c>
      <c r="Q37" s="207">
        <v>0</v>
      </c>
      <c r="R37" s="168">
        <v>0</v>
      </c>
      <c r="S37" s="219">
        <v>0</v>
      </c>
      <c r="T37" s="208">
        <v>0</v>
      </c>
      <c r="U37" s="168">
        <v>0</v>
      </c>
      <c r="V37" s="123">
        <v>0</v>
      </c>
      <c r="W37" s="168">
        <v>0</v>
      </c>
      <c r="X37" s="219">
        <v>0</v>
      </c>
      <c r="Y37" s="123">
        <v>0</v>
      </c>
      <c r="Z37" s="168">
        <v>0</v>
      </c>
      <c r="AA37" s="219">
        <v>0</v>
      </c>
      <c r="AB37" s="168">
        <v>0</v>
      </c>
      <c r="AC37" s="219">
        <v>0</v>
      </c>
      <c r="AD37" s="168">
        <v>0</v>
      </c>
      <c r="AE37" s="2"/>
    </row>
    <row r="38" spans="1:45" s="15" customFormat="1" ht="22.2" customHeight="1">
      <c r="A38" s="112" t="s">
        <v>127</v>
      </c>
      <c r="B38" s="122">
        <v>0</v>
      </c>
      <c r="C38" s="122">
        <v>0</v>
      </c>
      <c r="D38" s="122">
        <v>0</v>
      </c>
      <c r="E38" s="122">
        <v>0</v>
      </c>
      <c r="F38" s="122">
        <v>0</v>
      </c>
      <c r="G38" s="122">
        <v>0</v>
      </c>
      <c r="H38" s="122">
        <v>0</v>
      </c>
      <c r="I38" s="122">
        <v>0</v>
      </c>
      <c r="J38" s="122">
        <v>0</v>
      </c>
      <c r="K38" s="122">
        <v>0</v>
      </c>
      <c r="L38" s="122">
        <v>0</v>
      </c>
      <c r="M38" s="122">
        <v>0</v>
      </c>
      <c r="N38" s="122">
        <v>0</v>
      </c>
      <c r="O38" s="122">
        <v>0</v>
      </c>
      <c r="P38" s="122">
        <v>0</v>
      </c>
      <c r="Q38" s="123">
        <v>0</v>
      </c>
      <c r="R38" s="168">
        <v>0</v>
      </c>
      <c r="S38" s="219">
        <v>0</v>
      </c>
      <c r="T38" s="123">
        <v>0</v>
      </c>
      <c r="U38" s="168">
        <v>0</v>
      </c>
      <c r="V38" s="123">
        <v>0</v>
      </c>
      <c r="W38" s="168">
        <v>0</v>
      </c>
      <c r="X38" s="219">
        <v>0</v>
      </c>
      <c r="Y38" s="123">
        <v>0</v>
      </c>
      <c r="Z38" s="168">
        <v>0</v>
      </c>
      <c r="AA38" s="219">
        <v>0</v>
      </c>
      <c r="AB38" s="168">
        <v>0</v>
      </c>
      <c r="AC38" s="219">
        <v>0</v>
      </c>
      <c r="AD38" s="168">
        <v>0</v>
      </c>
      <c r="AE38" s="2"/>
    </row>
    <row r="39" spans="1:45" ht="21.75" customHeight="1">
      <c r="A39" s="40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1"/>
      <c r="R39" s="77"/>
      <c r="S39" s="51"/>
      <c r="T39" s="51"/>
      <c r="U39" s="1"/>
      <c r="V39" s="1"/>
      <c r="W39" s="1"/>
      <c r="X39" s="1"/>
      <c r="Y39" s="1"/>
      <c r="Z39" s="1"/>
      <c r="AA39" s="1"/>
      <c r="AB39" s="2"/>
      <c r="AC39" s="2"/>
      <c r="AD39" s="2"/>
      <c r="AE39" s="2"/>
    </row>
    <row r="40" spans="1:45" ht="26.25" customHeight="1">
      <c r="A40" s="54" t="s">
        <v>97</v>
      </c>
      <c r="B40" s="55"/>
      <c r="C40" s="1"/>
      <c r="D40" s="77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51"/>
      <c r="T40" s="1"/>
      <c r="U40" s="77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4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42"/>
      <c r="Y41" s="42"/>
      <c r="Z41" s="42"/>
      <c r="AA41" s="42"/>
      <c r="AB41" s="1"/>
      <c r="AC41" s="1"/>
      <c r="AD41" s="1"/>
      <c r="AE41" s="1"/>
    </row>
    <row r="42" spans="1:45" s="86" customFormat="1" ht="59.25" customHeight="1">
      <c r="A42" s="87" t="s">
        <v>29</v>
      </c>
      <c r="B42" s="88" t="s">
        <v>104</v>
      </c>
      <c r="C42" s="89" t="s">
        <v>98</v>
      </c>
      <c r="D42" s="88" t="s">
        <v>105</v>
      </c>
      <c r="E42" s="89" t="s">
        <v>98</v>
      </c>
      <c r="F42" s="88" t="s">
        <v>106</v>
      </c>
      <c r="G42" s="89" t="s">
        <v>98</v>
      </c>
      <c r="H42" s="88" t="s">
        <v>107</v>
      </c>
      <c r="I42" s="89" t="s">
        <v>98</v>
      </c>
      <c r="J42" s="88" t="s">
        <v>108</v>
      </c>
      <c r="K42" s="89" t="s">
        <v>98</v>
      </c>
      <c r="L42" s="88" t="s">
        <v>109</v>
      </c>
      <c r="M42" s="89" t="s">
        <v>98</v>
      </c>
      <c r="N42" s="88" t="s">
        <v>110</v>
      </c>
      <c r="O42" s="89" t="s">
        <v>98</v>
      </c>
      <c r="P42" s="88" t="s">
        <v>111</v>
      </c>
      <c r="Q42" s="89" t="s">
        <v>98</v>
      </c>
      <c r="R42" s="88" t="s">
        <v>112</v>
      </c>
      <c r="S42" s="89" t="s">
        <v>98</v>
      </c>
      <c r="T42" s="88" t="s">
        <v>113</v>
      </c>
      <c r="U42" s="89" t="s">
        <v>98</v>
      </c>
      <c r="V42" s="88" t="s">
        <v>114</v>
      </c>
      <c r="W42" s="89" t="s">
        <v>98</v>
      </c>
      <c r="X42" s="88" t="s">
        <v>115</v>
      </c>
      <c r="Y42" s="89" t="s">
        <v>98</v>
      </c>
      <c r="Z42" s="88" t="s">
        <v>102</v>
      </c>
      <c r="AA42" s="89" t="s">
        <v>98</v>
      </c>
      <c r="AB42" s="88" t="s">
        <v>99</v>
      </c>
      <c r="AC42" s="89" t="s">
        <v>98</v>
      </c>
      <c r="AD42" s="1"/>
      <c r="AE42" s="1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</row>
    <row r="43" spans="1:45" s="104" customFormat="1" ht="21.75" customHeight="1">
      <c r="A43" s="100" t="s">
        <v>81</v>
      </c>
      <c r="B43" s="169">
        <v>0</v>
      </c>
      <c r="C43" s="101">
        <v>0</v>
      </c>
      <c r="D43" s="170">
        <v>0</v>
      </c>
      <c r="E43" s="102">
        <v>0</v>
      </c>
      <c r="F43" s="170">
        <v>0</v>
      </c>
      <c r="G43" s="102">
        <v>0</v>
      </c>
      <c r="H43" s="170">
        <v>0</v>
      </c>
      <c r="I43" s="102">
        <v>0</v>
      </c>
      <c r="J43" s="170">
        <v>0</v>
      </c>
      <c r="K43" s="102">
        <v>0</v>
      </c>
      <c r="L43" s="170">
        <v>0</v>
      </c>
      <c r="M43" s="102">
        <v>0</v>
      </c>
      <c r="N43" s="170">
        <v>0</v>
      </c>
      <c r="O43" s="102">
        <v>0</v>
      </c>
      <c r="P43" s="170">
        <v>0</v>
      </c>
      <c r="Q43" s="102">
        <v>0</v>
      </c>
      <c r="R43" s="170">
        <v>0</v>
      </c>
      <c r="S43" s="102">
        <v>0</v>
      </c>
      <c r="T43" s="170">
        <v>0</v>
      </c>
      <c r="U43" s="102">
        <v>0</v>
      </c>
      <c r="V43" s="170">
        <v>0</v>
      </c>
      <c r="W43" s="102">
        <v>0</v>
      </c>
      <c r="X43" s="170">
        <v>0</v>
      </c>
      <c r="Y43" s="102">
        <v>0</v>
      </c>
      <c r="Z43" s="170">
        <v>0</v>
      </c>
      <c r="AA43" s="103">
        <v>0</v>
      </c>
      <c r="AB43" s="170">
        <v>0</v>
      </c>
      <c r="AC43" s="103">
        <v>0</v>
      </c>
      <c r="AD43" s="2"/>
      <c r="AE43" s="2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</row>
    <row r="44" spans="1:45" s="104" customFormat="1" ht="21.75" customHeight="1">
      <c r="A44" s="105" t="s">
        <v>82</v>
      </c>
      <c r="B44" s="171">
        <v>0</v>
      </c>
      <c r="C44" s="106">
        <v>0</v>
      </c>
      <c r="D44" s="172">
        <v>0</v>
      </c>
      <c r="E44" s="107">
        <v>0</v>
      </c>
      <c r="F44" s="172">
        <v>0</v>
      </c>
      <c r="G44" s="107">
        <v>0</v>
      </c>
      <c r="H44" s="172">
        <v>0</v>
      </c>
      <c r="I44" s="107">
        <v>0</v>
      </c>
      <c r="J44" s="172">
        <v>0</v>
      </c>
      <c r="K44" s="107">
        <v>0</v>
      </c>
      <c r="L44" s="172">
        <v>0</v>
      </c>
      <c r="M44" s="107">
        <v>0</v>
      </c>
      <c r="N44" s="172">
        <v>0</v>
      </c>
      <c r="O44" s="107">
        <v>0</v>
      </c>
      <c r="P44" s="172">
        <v>0</v>
      </c>
      <c r="Q44" s="107">
        <v>0</v>
      </c>
      <c r="R44" s="172">
        <v>0</v>
      </c>
      <c r="S44" s="107">
        <v>0</v>
      </c>
      <c r="T44" s="172">
        <v>0</v>
      </c>
      <c r="U44" s="107">
        <v>0</v>
      </c>
      <c r="V44" s="172">
        <v>0</v>
      </c>
      <c r="W44" s="107">
        <v>0</v>
      </c>
      <c r="X44" s="172">
        <v>0</v>
      </c>
      <c r="Y44" s="107">
        <v>0</v>
      </c>
      <c r="Z44" s="172">
        <v>0</v>
      </c>
      <c r="AA44" s="108">
        <v>0</v>
      </c>
      <c r="AB44" s="209">
        <v>0</v>
      </c>
      <c r="AC44" s="108">
        <v>0</v>
      </c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</row>
    <row r="45" spans="1:45" s="104" customFormat="1" ht="21.75" customHeight="1">
      <c r="A45" s="105" t="s">
        <v>83</v>
      </c>
      <c r="B45" s="173">
        <v>0</v>
      </c>
      <c r="C45" s="109">
        <v>0</v>
      </c>
      <c r="D45" s="172">
        <v>0</v>
      </c>
      <c r="E45" s="110">
        <v>0</v>
      </c>
      <c r="F45" s="172">
        <v>0</v>
      </c>
      <c r="G45" s="110">
        <v>0</v>
      </c>
      <c r="H45" s="172">
        <v>0</v>
      </c>
      <c r="I45" s="110">
        <v>0</v>
      </c>
      <c r="J45" s="172">
        <v>0</v>
      </c>
      <c r="K45" s="110">
        <v>0</v>
      </c>
      <c r="L45" s="172">
        <v>0</v>
      </c>
      <c r="M45" s="110">
        <v>0</v>
      </c>
      <c r="N45" s="172">
        <v>0</v>
      </c>
      <c r="O45" s="110">
        <v>0</v>
      </c>
      <c r="P45" s="172">
        <v>0</v>
      </c>
      <c r="Q45" s="110">
        <v>0</v>
      </c>
      <c r="R45" s="172">
        <v>0</v>
      </c>
      <c r="S45" s="110">
        <v>0</v>
      </c>
      <c r="T45" s="172">
        <v>0</v>
      </c>
      <c r="U45" s="110">
        <v>0</v>
      </c>
      <c r="V45" s="172">
        <v>0</v>
      </c>
      <c r="W45" s="110">
        <v>0</v>
      </c>
      <c r="X45" s="172">
        <v>0</v>
      </c>
      <c r="Y45" s="110">
        <v>0</v>
      </c>
      <c r="Z45" s="172">
        <v>0</v>
      </c>
      <c r="AA45" s="108">
        <v>0</v>
      </c>
      <c r="AB45" s="209">
        <v>0</v>
      </c>
      <c r="AC45" s="108">
        <v>0</v>
      </c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</row>
    <row r="46" spans="1:45" s="104" customFormat="1" ht="21.75" customHeight="1">
      <c r="A46" s="105" t="s">
        <v>84</v>
      </c>
      <c r="B46" s="173">
        <v>0</v>
      </c>
      <c r="C46" s="109">
        <v>0</v>
      </c>
      <c r="D46" s="172">
        <v>0</v>
      </c>
      <c r="E46" s="110">
        <v>0</v>
      </c>
      <c r="F46" s="172">
        <v>0</v>
      </c>
      <c r="G46" s="110">
        <v>0</v>
      </c>
      <c r="H46" s="172">
        <v>0</v>
      </c>
      <c r="I46" s="110">
        <v>0</v>
      </c>
      <c r="J46" s="172">
        <v>0</v>
      </c>
      <c r="K46" s="110">
        <v>0</v>
      </c>
      <c r="L46" s="172">
        <v>0</v>
      </c>
      <c r="M46" s="110">
        <v>0</v>
      </c>
      <c r="N46" s="172">
        <v>0</v>
      </c>
      <c r="O46" s="110">
        <v>0</v>
      </c>
      <c r="P46" s="172">
        <v>0</v>
      </c>
      <c r="Q46" s="110">
        <v>0</v>
      </c>
      <c r="R46" s="172">
        <v>0</v>
      </c>
      <c r="S46" s="110">
        <v>0</v>
      </c>
      <c r="T46" s="172">
        <v>0</v>
      </c>
      <c r="U46" s="110">
        <v>0</v>
      </c>
      <c r="V46" s="172">
        <v>0</v>
      </c>
      <c r="W46" s="110">
        <v>0</v>
      </c>
      <c r="X46" s="172">
        <v>0</v>
      </c>
      <c r="Y46" s="110">
        <v>0</v>
      </c>
      <c r="Z46" s="172">
        <v>0</v>
      </c>
      <c r="AA46" s="108">
        <v>0</v>
      </c>
      <c r="AB46" s="209">
        <v>0</v>
      </c>
      <c r="AC46" s="108">
        <v>0</v>
      </c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</row>
    <row r="47" spans="1:45" s="104" customFormat="1" ht="21.75" customHeight="1">
      <c r="A47" s="105" t="s">
        <v>85</v>
      </c>
      <c r="B47" s="173">
        <v>0</v>
      </c>
      <c r="C47" s="109">
        <v>0</v>
      </c>
      <c r="D47" s="172">
        <v>0</v>
      </c>
      <c r="E47" s="110">
        <v>0</v>
      </c>
      <c r="F47" s="172">
        <v>0</v>
      </c>
      <c r="G47" s="110">
        <v>0</v>
      </c>
      <c r="H47" s="172">
        <v>0</v>
      </c>
      <c r="I47" s="110">
        <v>0</v>
      </c>
      <c r="J47" s="172">
        <v>0</v>
      </c>
      <c r="K47" s="110">
        <v>0</v>
      </c>
      <c r="L47" s="172">
        <v>0</v>
      </c>
      <c r="M47" s="110">
        <v>0</v>
      </c>
      <c r="N47" s="172">
        <v>0</v>
      </c>
      <c r="O47" s="110">
        <v>0</v>
      </c>
      <c r="P47" s="172">
        <v>0</v>
      </c>
      <c r="Q47" s="110">
        <v>0</v>
      </c>
      <c r="R47" s="172">
        <v>0</v>
      </c>
      <c r="S47" s="110">
        <v>0</v>
      </c>
      <c r="T47" s="172">
        <v>0</v>
      </c>
      <c r="U47" s="110">
        <v>0</v>
      </c>
      <c r="V47" s="172">
        <v>0</v>
      </c>
      <c r="W47" s="110">
        <v>0</v>
      </c>
      <c r="X47" s="172">
        <v>0</v>
      </c>
      <c r="Y47" s="110">
        <v>0</v>
      </c>
      <c r="Z47" s="172">
        <v>0</v>
      </c>
      <c r="AA47" s="108">
        <v>0</v>
      </c>
      <c r="AB47" s="209">
        <v>0</v>
      </c>
      <c r="AC47" s="108">
        <v>0</v>
      </c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</row>
    <row r="48" spans="1:45" s="104" customFormat="1" ht="21.75" customHeight="1">
      <c r="A48" s="105" t="s">
        <v>86</v>
      </c>
      <c r="B48" s="173">
        <v>0</v>
      </c>
      <c r="C48" s="109">
        <v>0</v>
      </c>
      <c r="D48" s="172">
        <v>0</v>
      </c>
      <c r="E48" s="110">
        <v>0</v>
      </c>
      <c r="F48" s="172">
        <v>0</v>
      </c>
      <c r="G48" s="110">
        <v>0</v>
      </c>
      <c r="H48" s="172">
        <v>0</v>
      </c>
      <c r="I48" s="110">
        <v>0</v>
      </c>
      <c r="J48" s="172">
        <v>0</v>
      </c>
      <c r="K48" s="110">
        <v>0</v>
      </c>
      <c r="L48" s="172">
        <v>0</v>
      </c>
      <c r="M48" s="110">
        <v>0</v>
      </c>
      <c r="N48" s="172">
        <v>0</v>
      </c>
      <c r="O48" s="110">
        <v>0</v>
      </c>
      <c r="P48" s="172">
        <v>0</v>
      </c>
      <c r="Q48" s="110">
        <v>0</v>
      </c>
      <c r="R48" s="172">
        <v>0</v>
      </c>
      <c r="S48" s="110">
        <v>0</v>
      </c>
      <c r="T48" s="172">
        <v>0</v>
      </c>
      <c r="U48" s="110">
        <v>0</v>
      </c>
      <c r="V48" s="172">
        <v>0</v>
      </c>
      <c r="W48" s="110">
        <v>0</v>
      </c>
      <c r="X48" s="172">
        <v>0</v>
      </c>
      <c r="Y48" s="110">
        <v>0</v>
      </c>
      <c r="Z48" s="172">
        <v>0</v>
      </c>
      <c r="AA48" s="108">
        <v>0</v>
      </c>
      <c r="AB48" s="209">
        <v>0</v>
      </c>
      <c r="AC48" s="108">
        <v>0</v>
      </c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</row>
    <row r="49" spans="1:45" s="104" customFormat="1" ht="21.75" customHeight="1">
      <c r="A49" s="105" t="s">
        <v>87</v>
      </c>
      <c r="B49" s="173">
        <v>0</v>
      </c>
      <c r="C49" s="109">
        <v>0</v>
      </c>
      <c r="D49" s="172">
        <v>0</v>
      </c>
      <c r="E49" s="110">
        <v>0</v>
      </c>
      <c r="F49" s="172">
        <v>0</v>
      </c>
      <c r="G49" s="110">
        <v>0</v>
      </c>
      <c r="H49" s="172">
        <v>0</v>
      </c>
      <c r="I49" s="110">
        <v>0</v>
      </c>
      <c r="J49" s="172">
        <v>0</v>
      </c>
      <c r="K49" s="110">
        <v>0</v>
      </c>
      <c r="L49" s="172">
        <v>0</v>
      </c>
      <c r="M49" s="110">
        <v>0</v>
      </c>
      <c r="N49" s="172">
        <v>0</v>
      </c>
      <c r="O49" s="110">
        <v>0</v>
      </c>
      <c r="P49" s="172">
        <v>0</v>
      </c>
      <c r="Q49" s="110">
        <v>0</v>
      </c>
      <c r="R49" s="172">
        <v>0</v>
      </c>
      <c r="S49" s="110">
        <v>0</v>
      </c>
      <c r="T49" s="172">
        <v>0</v>
      </c>
      <c r="U49" s="110">
        <v>0</v>
      </c>
      <c r="V49" s="172">
        <v>0</v>
      </c>
      <c r="W49" s="110">
        <v>0</v>
      </c>
      <c r="X49" s="172">
        <v>0</v>
      </c>
      <c r="Y49" s="110">
        <v>0</v>
      </c>
      <c r="Z49" s="172">
        <v>0</v>
      </c>
      <c r="AA49" s="108">
        <v>0</v>
      </c>
      <c r="AB49" s="209">
        <v>0</v>
      </c>
      <c r="AC49" s="108">
        <v>0</v>
      </c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</row>
    <row r="50" spans="1:45" s="104" customFormat="1" ht="21.75" customHeight="1">
      <c r="A50" s="105" t="s">
        <v>88</v>
      </c>
      <c r="B50" s="173">
        <v>0</v>
      </c>
      <c r="C50" s="109">
        <v>0</v>
      </c>
      <c r="D50" s="172">
        <v>0</v>
      </c>
      <c r="E50" s="110">
        <v>0</v>
      </c>
      <c r="F50" s="172">
        <v>0</v>
      </c>
      <c r="G50" s="110">
        <v>0</v>
      </c>
      <c r="H50" s="172">
        <v>0</v>
      </c>
      <c r="I50" s="110">
        <v>0</v>
      </c>
      <c r="J50" s="172">
        <v>0</v>
      </c>
      <c r="K50" s="110">
        <v>0</v>
      </c>
      <c r="L50" s="172">
        <v>0</v>
      </c>
      <c r="M50" s="110">
        <v>0</v>
      </c>
      <c r="N50" s="172">
        <v>0</v>
      </c>
      <c r="O50" s="110">
        <v>0</v>
      </c>
      <c r="P50" s="172">
        <v>0</v>
      </c>
      <c r="Q50" s="110">
        <v>0</v>
      </c>
      <c r="R50" s="172">
        <v>0</v>
      </c>
      <c r="S50" s="110">
        <v>0</v>
      </c>
      <c r="T50" s="172">
        <v>0</v>
      </c>
      <c r="U50" s="110">
        <v>0</v>
      </c>
      <c r="V50" s="172">
        <v>0</v>
      </c>
      <c r="W50" s="110">
        <v>0</v>
      </c>
      <c r="X50" s="172">
        <v>0</v>
      </c>
      <c r="Y50" s="110">
        <v>0</v>
      </c>
      <c r="Z50" s="172">
        <v>0</v>
      </c>
      <c r="AA50" s="108">
        <v>0</v>
      </c>
      <c r="AB50" s="209">
        <v>0</v>
      </c>
      <c r="AC50" s="108">
        <v>0</v>
      </c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</row>
    <row r="51" spans="1:45" s="104" customFormat="1" ht="21.75" customHeight="1">
      <c r="A51" s="105" t="s">
        <v>89</v>
      </c>
      <c r="B51" s="173">
        <v>0</v>
      </c>
      <c r="C51" s="109">
        <v>0</v>
      </c>
      <c r="D51" s="172">
        <v>0</v>
      </c>
      <c r="E51" s="110">
        <v>0</v>
      </c>
      <c r="F51" s="172">
        <v>0</v>
      </c>
      <c r="G51" s="110">
        <v>0</v>
      </c>
      <c r="H51" s="172">
        <v>0</v>
      </c>
      <c r="I51" s="110">
        <v>0</v>
      </c>
      <c r="J51" s="172">
        <v>0</v>
      </c>
      <c r="K51" s="110">
        <v>0</v>
      </c>
      <c r="L51" s="172">
        <v>0</v>
      </c>
      <c r="M51" s="110">
        <v>0</v>
      </c>
      <c r="N51" s="172">
        <v>0</v>
      </c>
      <c r="O51" s="110">
        <v>0</v>
      </c>
      <c r="P51" s="172">
        <v>0</v>
      </c>
      <c r="Q51" s="110">
        <v>0</v>
      </c>
      <c r="R51" s="172">
        <v>0</v>
      </c>
      <c r="S51" s="110">
        <v>0</v>
      </c>
      <c r="T51" s="172">
        <v>0</v>
      </c>
      <c r="U51" s="110">
        <v>0</v>
      </c>
      <c r="V51" s="172">
        <v>0</v>
      </c>
      <c r="W51" s="110">
        <v>0</v>
      </c>
      <c r="X51" s="172">
        <v>0</v>
      </c>
      <c r="Y51" s="110">
        <v>0</v>
      </c>
      <c r="Z51" s="172">
        <v>0</v>
      </c>
      <c r="AA51" s="108">
        <v>0</v>
      </c>
      <c r="AB51" s="209">
        <v>0</v>
      </c>
      <c r="AC51" s="108">
        <v>0</v>
      </c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</row>
    <row r="52" spans="1:45" s="104" customFormat="1" ht="21.75" customHeight="1">
      <c r="A52" s="105" t="s">
        <v>90</v>
      </c>
      <c r="B52" s="173">
        <v>0</v>
      </c>
      <c r="C52" s="109">
        <v>0</v>
      </c>
      <c r="D52" s="172">
        <v>0</v>
      </c>
      <c r="E52" s="110">
        <v>0</v>
      </c>
      <c r="F52" s="172">
        <v>0</v>
      </c>
      <c r="G52" s="110">
        <v>0</v>
      </c>
      <c r="H52" s="172">
        <v>0</v>
      </c>
      <c r="I52" s="110">
        <v>0</v>
      </c>
      <c r="J52" s="172">
        <v>0</v>
      </c>
      <c r="K52" s="110">
        <v>0</v>
      </c>
      <c r="L52" s="172">
        <v>0</v>
      </c>
      <c r="M52" s="110">
        <v>0</v>
      </c>
      <c r="N52" s="172">
        <v>0</v>
      </c>
      <c r="O52" s="110">
        <v>0</v>
      </c>
      <c r="P52" s="172">
        <v>0</v>
      </c>
      <c r="Q52" s="110">
        <v>0</v>
      </c>
      <c r="R52" s="172">
        <v>0</v>
      </c>
      <c r="S52" s="110">
        <v>0</v>
      </c>
      <c r="T52" s="172">
        <v>0</v>
      </c>
      <c r="U52" s="110">
        <v>0</v>
      </c>
      <c r="V52" s="172">
        <v>0</v>
      </c>
      <c r="W52" s="110">
        <v>0</v>
      </c>
      <c r="X52" s="172">
        <v>0</v>
      </c>
      <c r="Y52" s="110">
        <v>0</v>
      </c>
      <c r="Z52" s="172">
        <v>0</v>
      </c>
      <c r="AA52" s="108">
        <v>0</v>
      </c>
      <c r="AB52" s="209">
        <v>0</v>
      </c>
      <c r="AC52" s="108">
        <v>0</v>
      </c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</row>
    <row r="53" spans="1:45" s="104" customFormat="1" ht="21.75" customHeight="1">
      <c r="A53" s="105" t="s">
        <v>91</v>
      </c>
      <c r="B53" s="173">
        <v>0</v>
      </c>
      <c r="C53" s="109">
        <v>0</v>
      </c>
      <c r="D53" s="172">
        <v>0</v>
      </c>
      <c r="E53" s="110">
        <v>0</v>
      </c>
      <c r="F53" s="172">
        <v>0</v>
      </c>
      <c r="G53" s="110">
        <v>0</v>
      </c>
      <c r="H53" s="172">
        <v>0</v>
      </c>
      <c r="I53" s="110">
        <v>0</v>
      </c>
      <c r="J53" s="172">
        <v>0</v>
      </c>
      <c r="K53" s="110">
        <v>0</v>
      </c>
      <c r="L53" s="172">
        <v>0</v>
      </c>
      <c r="M53" s="110">
        <v>0</v>
      </c>
      <c r="N53" s="172">
        <v>0</v>
      </c>
      <c r="O53" s="110">
        <v>0</v>
      </c>
      <c r="P53" s="172">
        <v>0</v>
      </c>
      <c r="Q53" s="110">
        <v>0</v>
      </c>
      <c r="R53" s="172">
        <v>0</v>
      </c>
      <c r="S53" s="110">
        <v>0</v>
      </c>
      <c r="T53" s="172">
        <v>0</v>
      </c>
      <c r="U53" s="110">
        <v>0</v>
      </c>
      <c r="V53" s="172">
        <v>0</v>
      </c>
      <c r="W53" s="110">
        <v>0</v>
      </c>
      <c r="X53" s="172">
        <v>0</v>
      </c>
      <c r="Y53" s="110">
        <v>0</v>
      </c>
      <c r="Z53" s="172">
        <v>0</v>
      </c>
      <c r="AA53" s="108">
        <v>0</v>
      </c>
      <c r="AB53" s="209">
        <v>0</v>
      </c>
      <c r="AC53" s="108">
        <v>0</v>
      </c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</row>
    <row r="54" spans="1:45" s="104" customFormat="1" ht="21.75" customHeight="1">
      <c r="A54" s="105" t="s">
        <v>92</v>
      </c>
      <c r="B54" s="173">
        <v>0</v>
      </c>
      <c r="C54" s="109">
        <v>0</v>
      </c>
      <c r="D54" s="172">
        <v>0</v>
      </c>
      <c r="E54" s="110">
        <v>0</v>
      </c>
      <c r="F54" s="172">
        <v>0</v>
      </c>
      <c r="G54" s="110">
        <v>0</v>
      </c>
      <c r="H54" s="172">
        <v>0</v>
      </c>
      <c r="I54" s="110">
        <v>0</v>
      </c>
      <c r="J54" s="172">
        <v>0</v>
      </c>
      <c r="K54" s="110">
        <v>0</v>
      </c>
      <c r="L54" s="172">
        <v>0</v>
      </c>
      <c r="M54" s="110">
        <v>0</v>
      </c>
      <c r="N54" s="172">
        <v>0</v>
      </c>
      <c r="O54" s="110">
        <v>0</v>
      </c>
      <c r="P54" s="172">
        <v>0</v>
      </c>
      <c r="Q54" s="110">
        <v>0</v>
      </c>
      <c r="R54" s="172">
        <v>0</v>
      </c>
      <c r="S54" s="110">
        <v>0</v>
      </c>
      <c r="T54" s="172">
        <v>0</v>
      </c>
      <c r="U54" s="110">
        <v>0</v>
      </c>
      <c r="V54" s="172">
        <v>0</v>
      </c>
      <c r="W54" s="110">
        <v>0</v>
      </c>
      <c r="X54" s="172">
        <v>0</v>
      </c>
      <c r="Y54" s="110">
        <v>0</v>
      </c>
      <c r="Z54" s="172">
        <v>0</v>
      </c>
      <c r="AA54" s="108">
        <v>0</v>
      </c>
      <c r="AB54" s="209">
        <v>0</v>
      </c>
      <c r="AC54" s="108">
        <v>0</v>
      </c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</row>
    <row r="55" spans="1:45" s="104" customFormat="1" ht="21.75" customHeight="1">
      <c r="A55" s="105" t="s">
        <v>118</v>
      </c>
      <c r="B55" s="173">
        <v>0</v>
      </c>
      <c r="C55" s="109">
        <v>0</v>
      </c>
      <c r="D55" s="172">
        <v>0</v>
      </c>
      <c r="E55" s="110">
        <v>0</v>
      </c>
      <c r="F55" s="172">
        <v>0</v>
      </c>
      <c r="G55" s="110">
        <v>0</v>
      </c>
      <c r="H55" s="172">
        <v>0</v>
      </c>
      <c r="I55" s="110">
        <v>0</v>
      </c>
      <c r="J55" s="172">
        <v>0</v>
      </c>
      <c r="K55" s="110">
        <v>0</v>
      </c>
      <c r="L55" s="172">
        <v>0</v>
      </c>
      <c r="M55" s="110">
        <v>0</v>
      </c>
      <c r="N55" s="172">
        <v>0</v>
      </c>
      <c r="O55" s="110">
        <v>0</v>
      </c>
      <c r="P55" s="172">
        <v>0</v>
      </c>
      <c r="Q55" s="110">
        <v>0</v>
      </c>
      <c r="R55" s="172">
        <v>0</v>
      </c>
      <c r="S55" s="110">
        <v>0</v>
      </c>
      <c r="T55" s="172">
        <v>0</v>
      </c>
      <c r="U55" s="110">
        <v>0</v>
      </c>
      <c r="V55" s="172">
        <v>0</v>
      </c>
      <c r="W55" s="110">
        <v>0</v>
      </c>
      <c r="X55" s="172">
        <v>0</v>
      </c>
      <c r="Y55" s="110">
        <v>0</v>
      </c>
      <c r="Z55" s="172">
        <v>0</v>
      </c>
      <c r="AA55" s="108">
        <v>0</v>
      </c>
      <c r="AB55" s="209">
        <v>0</v>
      </c>
      <c r="AC55" s="108">
        <v>0</v>
      </c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</row>
    <row r="56" spans="1:45" s="111" customFormat="1" ht="21.75" customHeight="1">
      <c r="A56" s="129" t="s">
        <v>93</v>
      </c>
      <c r="B56" s="174">
        <v>0</v>
      </c>
      <c r="C56" s="132">
        <v>0</v>
      </c>
      <c r="D56" s="175">
        <v>0</v>
      </c>
      <c r="E56" s="133">
        <v>0</v>
      </c>
      <c r="F56" s="175">
        <v>0</v>
      </c>
      <c r="G56" s="133">
        <v>0</v>
      </c>
      <c r="H56" s="175">
        <v>0</v>
      </c>
      <c r="I56" s="133">
        <v>0</v>
      </c>
      <c r="J56" s="175">
        <v>0</v>
      </c>
      <c r="K56" s="133">
        <v>0</v>
      </c>
      <c r="L56" s="175">
        <v>0</v>
      </c>
      <c r="M56" s="133">
        <v>0</v>
      </c>
      <c r="N56" s="175">
        <v>0</v>
      </c>
      <c r="O56" s="133">
        <v>0</v>
      </c>
      <c r="P56" s="175">
        <v>0</v>
      </c>
      <c r="Q56" s="133">
        <v>0</v>
      </c>
      <c r="R56" s="175">
        <v>0</v>
      </c>
      <c r="S56" s="133">
        <v>0</v>
      </c>
      <c r="T56" s="175">
        <v>0</v>
      </c>
      <c r="U56" s="133">
        <v>0</v>
      </c>
      <c r="V56" s="175">
        <v>0</v>
      </c>
      <c r="W56" s="133">
        <v>0</v>
      </c>
      <c r="X56" s="175">
        <v>0</v>
      </c>
      <c r="Y56" s="133">
        <v>0</v>
      </c>
      <c r="Z56" s="175">
        <v>0</v>
      </c>
      <c r="AA56" s="134">
        <v>0</v>
      </c>
      <c r="AB56" s="210">
        <v>0</v>
      </c>
      <c r="AC56" s="134">
        <v>0</v>
      </c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</row>
    <row r="57" spans="1:45" s="111" customFormat="1" ht="21.75" customHeight="1">
      <c r="A57" s="112" t="s">
        <v>94</v>
      </c>
      <c r="B57" s="176">
        <v>0</v>
      </c>
      <c r="C57" s="113">
        <v>0</v>
      </c>
      <c r="D57" s="177">
        <v>0</v>
      </c>
      <c r="E57" s="114">
        <v>0</v>
      </c>
      <c r="F57" s="177">
        <v>0</v>
      </c>
      <c r="G57" s="114">
        <v>0</v>
      </c>
      <c r="H57" s="177">
        <v>0</v>
      </c>
      <c r="I57" s="114">
        <v>0</v>
      </c>
      <c r="J57" s="177">
        <v>0</v>
      </c>
      <c r="K57" s="114">
        <v>0</v>
      </c>
      <c r="L57" s="177">
        <v>0</v>
      </c>
      <c r="M57" s="114">
        <v>0</v>
      </c>
      <c r="N57" s="177">
        <v>0</v>
      </c>
      <c r="O57" s="114">
        <v>0</v>
      </c>
      <c r="P57" s="177">
        <v>0</v>
      </c>
      <c r="Q57" s="114">
        <v>0</v>
      </c>
      <c r="R57" s="177">
        <v>0</v>
      </c>
      <c r="S57" s="114">
        <v>0</v>
      </c>
      <c r="T57" s="177">
        <v>0</v>
      </c>
      <c r="U57" s="114">
        <v>0</v>
      </c>
      <c r="V57" s="177">
        <v>0</v>
      </c>
      <c r="W57" s="114">
        <v>0</v>
      </c>
      <c r="X57" s="177">
        <v>0</v>
      </c>
      <c r="Y57" s="114">
        <v>0</v>
      </c>
      <c r="Z57" s="177">
        <v>0</v>
      </c>
      <c r="AA57" s="115">
        <v>0</v>
      </c>
      <c r="AB57" s="211">
        <v>0</v>
      </c>
      <c r="AC57" s="115">
        <v>0</v>
      </c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</row>
    <row r="58" spans="1:45" s="111" customFormat="1" ht="21.75" customHeight="1">
      <c r="A58" s="112" t="s">
        <v>127</v>
      </c>
      <c r="B58" s="176">
        <v>0</v>
      </c>
      <c r="C58" s="113">
        <v>0</v>
      </c>
      <c r="D58" s="177">
        <v>0</v>
      </c>
      <c r="E58" s="114">
        <v>0</v>
      </c>
      <c r="F58" s="177">
        <v>0</v>
      </c>
      <c r="G58" s="114">
        <v>0</v>
      </c>
      <c r="H58" s="177">
        <v>0</v>
      </c>
      <c r="I58" s="114">
        <v>0</v>
      </c>
      <c r="J58" s="177">
        <v>0</v>
      </c>
      <c r="K58" s="114">
        <v>0</v>
      </c>
      <c r="L58" s="177">
        <v>0</v>
      </c>
      <c r="M58" s="114">
        <v>0</v>
      </c>
      <c r="N58" s="177">
        <v>0</v>
      </c>
      <c r="O58" s="114">
        <v>0</v>
      </c>
      <c r="P58" s="177">
        <v>0</v>
      </c>
      <c r="Q58" s="114">
        <v>0</v>
      </c>
      <c r="R58" s="177">
        <v>0</v>
      </c>
      <c r="S58" s="114">
        <v>0</v>
      </c>
      <c r="T58" s="177">
        <v>0</v>
      </c>
      <c r="U58" s="114">
        <v>0</v>
      </c>
      <c r="V58" s="177">
        <v>0</v>
      </c>
      <c r="W58" s="114">
        <v>0</v>
      </c>
      <c r="X58" s="177">
        <v>0</v>
      </c>
      <c r="Y58" s="114">
        <v>0</v>
      </c>
      <c r="Z58" s="177">
        <v>0</v>
      </c>
      <c r="AA58" s="115">
        <v>0</v>
      </c>
      <c r="AB58" s="211">
        <v>0</v>
      </c>
      <c r="AC58" s="115">
        <v>0</v>
      </c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</row>
    <row r="59" spans="1:45" s="43" customForma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50"/>
      <c r="Z59" s="40"/>
      <c r="AA59" s="40"/>
      <c r="AB59" s="1"/>
      <c r="AC59" s="1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1:45" ht="13.8">
      <c r="A60" s="2"/>
      <c r="B60" s="2"/>
      <c r="C60" s="2"/>
      <c r="D60" s="2"/>
      <c r="E60" s="13"/>
      <c r="F60" s="2"/>
      <c r="G60" s="2"/>
      <c r="H60" s="2"/>
      <c r="I60" s="2"/>
      <c r="J60" s="13"/>
      <c r="K60" s="2"/>
      <c r="L60" s="2"/>
      <c r="M60" s="2"/>
      <c r="N60" s="2"/>
      <c r="O60" s="13"/>
      <c r="P60" s="2"/>
      <c r="Q60" s="2"/>
      <c r="R60" s="2"/>
      <c r="S60" s="2"/>
      <c r="T60" s="13"/>
      <c r="U60" s="2"/>
      <c r="V60" s="2"/>
      <c r="W60" s="2"/>
      <c r="X60" s="2"/>
      <c r="Y60" s="13"/>
      <c r="Z60" s="2"/>
      <c r="AA60" s="2"/>
      <c r="AB60" s="1"/>
      <c r="AC60" s="1"/>
    </row>
  </sheetData>
  <mergeCells count="29">
    <mergeCell ref="N13:O13"/>
    <mergeCell ref="R19:T20"/>
    <mergeCell ref="AD19:AD22"/>
    <mergeCell ref="AB20:AC20"/>
    <mergeCell ref="D15:F15"/>
    <mergeCell ref="H15:I15"/>
    <mergeCell ref="H16:I16"/>
    <mergeCell ref="B19:K19"/>
    <mergeCell ref="M19:N19"/>
    <mergeCell ref="U19:V20"/>
    <mergeCell ref="AB19:AC19"/>
    <mergeCell ref="Z19:AA20"/>
    <mergeCell ref="W19:Y20"/>
    <mergeCell ref="I20:K20"/>
    <mergeCell ref="B20:H20"/>
    <mergeCell ref="D3:F4"/>
    <mergeCell ref="D13:F13"/>
    <mergeCell ref="D12:F12"/>
    <mergeCell ref="H13:I14"/>
    <mergeCell ref="J13:K13"/>
    <mergeCell ref="D14:F14"/>
    <mergeCell ref="H5:L5"/>
    <mergeCell ref="D11:F11"/>
    <mergeCell ref="D8:F8"/>
    <mergeCell ref="D7:F7"/>
    <mergeCell ref="D6:F6"/>
    <mergeCell ref="D9:F9"/>
    <mergeCell ref="D10:F10"/>
    <mergeCell ref="L13:M13"/>
  </mergeCells>
  <phoneticPr fontId="36" type="noConversion"/>
  <pageMargins left="0.78740157480314965" right="0" top="0.78740157480314965" bottom="0.78740157480314965" header="0.19685039370078741" footer="0.19685039370078741"/>
  <pageSetup paperSize="9" scale="32" fitToHeight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CA60"/>
  <sheetViews>
    <sheetView showGridLines="0" topLeftCell="A37" zoomScale="75" workbookViewId="0">
      <selection activeCell="A18" sqref="A18"/>
    </sheetView>
  </sheetViews>
  <sheetFormatPr defaultColWidth="8.88671875" defaultRowHeight="13.2"/>
  <cols>
    <col min="1" max="1" width="15.109375" style="4" customWidth="1"/>
    <col min="2" max="2" width="13.109375" style="4" customWidth="1"/>
    <col min="3" max="3" width="12.44140625" style="4" customWidth="1"/>
    <col min="4" max="4" width="12.5546875" style="4" customWidth="1"/>
    <col min="5" max="5" width="12.88671875" style="4" bestFit="1" customWidth="1"/>
    <col min="6" max="6" width="14.33203125" style="4" customWidth="1"/>
    <col min="7" max="8" width="12.5546875" style="4" customWidth="1"/>
    <col min="9" max="11" width="14.6640625" style="4" customWidth="1"/>
    <col min="12" max="12" width="13.33203125" style="4" bestFit="1" customWidth="1"/>
    <col min="13" max="13" width="18.44140625" style="4" bestFit="1" customWidth="1"/>
    <col min="14" max="14" width="11.33203125" style="4" customWidth="1"/>
    <col min="15" max="16" width="14.6640625" style="4" customWidth="1"/>
    <col min="17" max="17" width="11.5546875" style="4" customWidth="1"/>
    <col min="18" max="18" width="11.88671875" style="4" customWidth="1"/>
    <col min="19" max="19" width="14.6640625" style="4" customWidth="1"/>
    <col min="20" max="20" width="11.6640625" style="4" bestFit="1" customWidth="1"/>
    <col min="21" max="22" width="9.6640625" style="4" customWidth="1"/>
    <col min="23" max="23" width="11.6640625" style="4" customWidth="1"/>
    <col min="24" max="24" width="14.6640625" style="4" customWidth="1"/>
    <col min="25" max="25" width="10.109375" style="4" customWidth="1"/>
    <col min="26" max="26" width="12.33203125" style="4" customWidth="1"/>
    <col min="27" max="27" width="14.6640625" style="4" customWidth="1"/>
    <col min="28" max="28" width="11.6640625" style="4" customWidth="1"/>
    <col min="29" max="30" width="14.6640625" style="4" customWidth="1"/>
    <col min="31" max="31" width="18.44140625" style="4" customWidth="1"/>
    <col min="32" max="32" width="25.44140625" style="4" bestFit="1" customWidth="1"/>
    <col min="33" max="41" width="15.6640625" style="4" customWidth="1"/>
    <col min="42" max="42" width="23.109375" style="4" bestFit="1" customWidth="1"/>
    <col min="43" max="43" width="17.88671875" style="4" bestFit="1" customWidth="1"/>
    <col min="44" max="44" width="14.33203125" style="4" bestFit="1" customWidth="1"/>
    <col min="45" max="45" width="17.88671875" style="4" bestFit="1" customWidth="1"/>
    <col min="46" max="16384" width="8.88671875" style="4"/>
  </cols>
  <sheetData>
    <row r="1" spans="1:79" ht="33" customHeight="1">
      <c r="A1" s="53" t="s">
        <v>0</v>
      </c>
      <c r="B1" s="52"/>
      <c r="C1" s="52"/>
      <c r="D1" s="52"/>
      <c r="E1" s="52"/>
      <c r="F1" s="1"/>
      <c r="G1" s="1"/>
      <c r="H1" s="2"/>
      <c r="I1" s="2"/>
      <c r="J1" s="2"/>
      <c r="K1" s="2"/>
      <c r="L1" s="2"/>
      <c r="M1" s="2"/>
      <c r="N1" s="1"/>
      <c r="O1" s="1"/>
      <c r="P1" s="1"/>
      <c r="Q1" s="1"/>
      <c r="R1" s="1"/>
      <c r="S1" s="3"/>
      <c r="T1" s="1"/>
      <c r="U1" s="1"/>
      <c r="V1" s="1"/>
      <c r="W1" s="1"/>
      <c r="X1" s="1"/>
      <c r="Y1" s="3"/>
      <c r="Z1" s="1"/>
      <c r="AA1" s="1"/>
      <c r="AB1" s="1"/>
      <c r="AC1" s="1"/>
      <c r="AD1" s="1"/>
      <c r="AE1" s="1"/>
    </row>
    <row r="2" spans="1:79" ht="21.75" customHeight="1">
      <c r="A2" s="5"/>
      <c r="B2" s="1"/>
      <c r="C2" s="1"/>
      <c r="D2" s="1"/>
      <c r="E2" s="1"/>
      <c r="F2" s="1"/>
      <c r="G2" s="1"/>
      <c r="H2" s="48"/>
      <c r="I2" s="49"/>
      <c r="J2" s="6" t="s">
        <v>1</v>
      </c>
      <c r="K2" s="225" t="s">
        <v>2</v>
      </c>
      <c r="L2" s="6" t="s">
        <v>3</v>
      </c>
      <c r="M2" s="2"/>
      <c r="N2" s="62"/>
      <c r="O2" s="64"/>
      <c r="P2" s="65"/>
      <c r="Q2" s="65"/>
      <c r="R2" s="1"/>
      <c r="S2" s="3"/>
      <c r="T2" s="1"/>
      <c r="U2" s="1"/>
      <c r="V2" s="1"/>
      <c r="W2" s="1"/>
      <c r="X2" s="1"/>
      <c r="Y2" s="3"/>
      <c r="Z2" s="1"/>
      <c r="AA2" s="1"/>
      <c r="AB2" s="1"/>
      <c r="AC2" s="1"/>
      <c r="AD2" s="1"/>
      <c r="AE2" s="1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</row>
    <row r="3" spans="1:79" s="15" customFormat="1" ht="21.75" customHeight="1">
      <c r="A3" s="8" t="s">
        <v>4</v>
      </c>
      <c r="B3" s="9"/>
      <c r="C3" s="10" t="s">
        <v>5</v>
      </c>
      <c r="D3" s="231"/>
      <c r="E3" s="232"/>
      <c r="F3" s="233"/>
      <c r="G3" s="2"/>
      <c r="H3" s="11" t="s">
        <v>6</v>
      </c>
      <c r="I3" s="11"/>
      <c r="J3" s="12">
        <v>0</v>
      </c>
      <c r="K3" s="12">
        <v>0</v>
      </c>
      <c r="L3" s="12">
        <v>0</v>
      </c>
      <c r="M3" s="9"/>
      <c r="N3" s="63"/>
      <c r="O3" s="66"/>
      <c r="P3" s="63"/>
      <c r="Q3" s="63"/>
      <c r="R3" s="2"/>
      <c r="S3" s="13"/>
      <c r="T3" s="2"/>
      <c r="U3" s="2"/>
      <c r="V3" s="2"/>
      <c r="W3" s="2"/>
      <c r="X3" s="2"/>
      <c r="Y3" s="13"/>
      <c r="Z3" s="2"/>
      <c r="AA3" s="2"/>
      <c r="AB3" s="2"/>
      <c r="AC3" s="2"/>
      <c r="AD3" s="2"/>
      <c r="AE3" s="2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</row>
    <row r="4" spans="1:79" s="15" customFormat="1" ht="21.75" customHeight="1">
      <c r="A4" s="8"/>
      <c r="B4" s="9"/>
      <c r="C4" s="10"/>
      <c r="D4" s="234"/>
      <c r="E4" s="235"/>
      <c r="F4" s="236"/>
      <c r="G4" s="2"/>
      <c r="H4" s="11" t="s">
        <v>7</v>
      </c>
      <c r="I4" s="11"/>
      <c r="J4" s="56">
        <v>0</v>
      </c>
      <c r="K4" s="12">
        <v>0</v>
      </c>
      <c r="L4" s="12">
        <v>0</v>
      </c>
      <c r="M4" s="44"/>
      <c r="N4" s="67"/>
      <c r="O4" s="67"/>
      <c r="P4" s="68"/>
      <c r="Q4" s="63"/>
      <c r="R4" s="2"/>
      <c r="S4" s="13"/>
      <c r="T4" s="2"/>
      <c r="U4" s="2"/>
      <c r="V4" s="2"/>
      <c r="W4" s="2"/>
      <c r="X4" s="2"/>
      <c r="Y4" s="13"/>
      <c r="Z4" s="2"/>
      <c r="AA4" s="2"/>
      <c r="AB4" s="2"/>
      <c r="AC4" s="2"/>
      <c r="AD4" s="2"/>
      <c r="AE4" s="2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</row>
    <row r="5" spans="1:79" s="15" customFormat="1" ht="21.75" customHeight="1">
      <c r="G5" s="2"/>
      <c r="H5" s="237" t="s">
        <v>9</v>
      </c>
      <c r="I5" s="237"/>
      <c r="J5" s="237"/>
      <c r="K5" s="237"/>
      <c r="L5" s="237"/>
      <c r="M5" s="124"/>
      <c r="N5" s="67"/>
      <c r="O5" s="69"/>
      <c r="P5" s="75"/>
      <c r="Q5" s="63"/>
      <c r="R5" s="2"/>
      <c r="S5" s="13"/>
      <c r="T5" s="2"/>
      <c r="U5" s="2"/>
      <c r="V5" s="2"/>
      <c r="W5" s="2"/>
      <c r="X5" s="2"/>
      <c r="Y5" s="13"/>
      <c r="Z5" s="2"/>
      <c r="AA5" s="2"/>
      <c r="AB5" s="2"/>
      <c r="AC5" s="2"/>
      <c r="AD5" s="2"/>
      <c r="AE5" s="2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</row>
    <row r="6" spans="1:79" s="14" customFormat="1" ht="21.75" customHeight="1">
      <c r="A6" s="8" t="s">
        <v>8</v>
      </c>
      <c r="B6" s="9"/>
      <c r="C6" s="10" t="s">
        <v>5</v>
      </c>
      <c r="D6" s="238"/>
      <c r="E6" s="239"/>
      <c r="F6" s="240"/>
      <c r="G6" s="2"/>
      <c r="H6" s="11" t="s">
        <v>10</v>
      </c>
      <c r="I6" s="11"/>
      <c r="J6" s="56">
        <v>0</v>
      </c>
      <c r="K6" s="12">
        <v>0</v>
      </c>
      <c r="L6" s="12">
        <v>0</v>
      </c>
      <c r="M6" s="45"/>
      <c r="N6" s="74"/>
      <c r="O6" s="72"/>
      <c r="P6" s="73"/>
      <c r="Q6" s="17"/>
      <c r="R6" s="17"/>
      <c r="S6" s="18"/>
      <c r="T6" s="17"/>
      <c r="U6" s="17"/>
      <c r="V6" s="16"/>
      <c r="W6" s="17"/>
      <c r="X6" s="17"/>
      <c r="Y6" s="18"/>
      <c r="Z6" s="17"/>
      <c r="AA6" s="17"/>
      <c r="AB6" s="16"/>
      <c r="AC6" s="17"/>
      <c r="AD6" s="17"/>
      <c r="AE6" s="16"/>
    </row>
    <row r="7" spans="1:79" s="14" customFormat="1" ht="21.75" customHeight="1">
      <c r="A7" s="186"/>
      <c r="B7" s="125"/>
      <c r="C7" s="187"/>
      <c r="D7" s="241"/>
      <c r="E7" s="242"/>
      <c r="F7" s="242"/>
      <c r="G7" s="2"/>
      <c r="H7" s="126" t="s">
        <v>11</v>
      </c>
      <c r="I7" s="9"/>
      <c r="J7" s="9"/>
      <c r="K7" s="20"/>
      <c r="L7" s="11"/>
      <c r="M7" s="21"/>
      <c r="N7" s="74"/>
      <c r="O7" s="70"/>
      <c r="P7" s="71"/>
      <c r="Q7" s="16"/>
      <c r="R7" s="16"/>
      <c r="S7" s="18"/>
      <c r="T7" s="16"/>
      <c r="U7" s="16"/>
      <c r="V7" s="16"/>
      <c r="W7" s="16"/>
      <c r="X7" s="16"/>
      <c r="Y7" s="18"/>
      <c r="Z7" s="16"/>
      <c r="AA7" s="16"/>
      <c r="AB7" s="16"/>
      <c r="AC7" s="16"/>
      <c r="AD7" s="16"/>
      <c r="AE7" s="16"/>
    </row>
    <row r="8" spans="1:79" s="14" customFormat="1" ht="21.75" customHeight="1">
      <c r="A8" s="186"/>
      <c r="B8" s="125"/>
      <c r="C8" s="187"/>
      <c r="D8" s="272"/>
      <c r="E8" s="273"/>
      <c r="F8" s="273"/>
      <c r="G8" s="2"/>
      <c r="H8" s="11" t="s">
        <v>12</v>
      </c>
      <c r="I8" s="11"/>
      <c r="J8" s="149">
        <v>0</v>
      </c>
      <c r="K8" s="23">
        <v>0</v>
      </c>
      <c r="L8" s="23">
        <v>0</v>
      </c>
      <c r="M8" s="188"/>
      <c r="N8" s="24"/>
      <c r="O8" s="16"/>
      <c r="P8" s="17"/>
      <c r="Q8" s="17"/>
      <c r="R8" s="17"/>
      <c r="S8" s="18"/>
      <c r="T8" s="17"/>
      <c r="U8" s="17"/>
      <c r="V8" s="16"/>
      <c r="W8" s="17"/>
      <c r="X8" s="17"/>
      <c r="Y8" s="18"/>
      <c r="Z8" s="17"/>
      <c r="AA8" s="17"/>
      <c r="AB8" s="16"/>
      <c r="AC8" s="17"/>
      <c r="AD8" s="17"/>
      <c r="AE8" s="16"/>
    </row>
    <row r="9" spans="1:79" s="14" customFormat="1" ht="21.75" customHeight="1">
      <c r="A9" s="19" t="s">
        <v>103</v>
      </c>
      <c r="B9" s="9"/>
      <c r="C9" s="10" t="s">
        <v>5</v>
      </c>
      <c r="D9" s="228">
        <v>0</v>
      </c>
      <c r="E9" s="229"/>
      <c r="F9" s="230"/>
      <c r="G9" s="2"/>
      <c r="H9" s="11" t="s">
        <v>13</v>
      </c>
      <c r="I9" s="11"/>
      <c r="J9" s="189">
        <v>0</v>
      </c>
      <c r="K9" s="190">
        <v>0</v>
      </c>
      <c r="L9" s="191">
        <v>0</v>
      </c>
      <c r="M9" s="21"/>
      <c r="N9" s="22"/>
      <c r="O9" s="16"/>
      <c r="P9" s="16"/>
      <c r="Q9" s="16"/>
      <c r="R9" s="16"/>
      <c r="S9" s="18"/>
      <c r="T9" s="16"/>
      <c r="U9" s="16"/>
      <c r="V9" s="16"/>
      <c r="W9" s="16"/>
      <c r="X9" s="16"/>
      <c r="Y9" s="18"/>
      <c r="Z9" s="16"/>
      <c r="AA9" s="16"/>
      <c r="AB9" s="16"/>
      <c r="AC9" s="16"/>
      <c r="AD9" s="16"/>
      <c r="AE9" s="16"/>
    </row>
    <row r="10" spans="1:79" s="14" customFormat="1" ht="21.75" customHeight="1">
      <c r="A10" s="25" t="s">
        <v>14</v>
      </c>
      <c r="B10" s="11"/>
      <c r="C10" s="10" t="s">
        <v>5</v>
      </c>
      <c r="D10" s="274">
        <v>0</v>
      </c>
      <c r="E10" s="275"/>
      <c r="F10" s="276"/>
      <c r="G10" s="2"/>
      <c r="H10" s="11" t="s">
        <v>119</v>
      </c>
      <c r="I10" s="11"/>
      <c r="J10" s="189">
        <v>0</v>
      </c>
      <c r="K10" s="190">
        <v>0</v>
      </c>
      <c r="L10" s="192">
        <v>0</v>
      </c>
      <c r="M10" s="193"/>
      <c r="N10" s="22"/>
      <c r="O10" s="16"/>
      <c r="P10" s="16"/>
      <c r="Q10" s="16"/>
      <c r="R10" s="16"/>
      <c r="S10" s="18"/>
      <c r="T10" s="16"/>
      <c r="U10" s="16"/>
      <c r="V10" s="16"/>
      <c r="W10" s="16"/>
      <c r="X10" s="16"/>
      <c r="Y10" s="18"/>
      <c r="Z10" s="16"/>
      <c r="AA10" s="16"/>
      <c r="AB10" s="16"/>
      <c r="AC10" s="16"/>
      <c r="AD10" s="16"/>
      <c r="AE10" s="16"/>
    </row>
    <row r="11" spans="1:79" s="14" customFormat="1" ht="21.75" customHeight="1">
      <c r="A11" s="25" t="s">
        <v>15</v>
      </c>
      <c r="B11" s="11"/>
      <c r="C11" s="10"/>
      <c r="D11" s="228">
        <v>0</v>
      </c>
      <c r="E11" s="229"/>
      <c r="F11" s="230"/>
      <c r="G11" s="2"/>
      <c r="H11" s="194"/>
      <c r="I11" s="194"/>
      <c r="J11" s="195"/>
      <c r="K11" s="196"/>
      <c r="L11" s="197"/>
      <c r="M11" s="198"/>
      <c r="N11" s="22"/>
      <c r="O11" s="16"/>
      <c r="P11" s="16"/>
      <c r="Q11" s="16"/>
      <c r="R11" s="16"/>
      <c r="S11" s="18"/>
      <c r="T11" s="16"/>
      <c r="U11" s="16"/>
      <c r="V11" s="16"/>
      <c r="W11" s="16"/>
      <c r="X11" s="16"/>
      <c r="Y11" s="18"/>
      <c r="Z11" s="16"/>
      <c r="AA11" s="16"/>
      <c r="AB11" s="16"/>
      <c r="AC11" s="16"/>
      <c r="AD11" s="16"/>
      <c r="AE11" s="16"/>
    </row>
    <row r="12" spans="1:79" s="14" customFormat="1" ht="21.75" customHeight="1">
      <c r="A12" s="11" t="s">
        <v>16</v>
      </c>
      <c r="B12" s="11"/>
      <c r="C12" s="10"/>
      <c r="D12" s="228">
        <v>0</v>
      </c>
      <c r="E12" s="229"/>
      <c r="F12" s="230"/>
      <c r="G12" s="26"/>
      <c r="H12" s="11"/>
      <c r="I12" s="30"/>
      <c r="J12" s="15"/>
      <c r="K12" s="11"/>
      <c r="L12" s="2"/>
      <c r="M12" s="29"/>
      <c r="N12" s="22"/>
      <c r="O12" s="16"/>
      <c r="P12" s="16"/>
      <c r="Q12" s="16"/>
      <c r="R12" s="16"/>
      <c r="S12" s="18"/>
      <c r="T12" s="16"/>
      <c r="U12" s="16"/>
      <c r="V12" s="16"/>
      <c r="W12" s="16"/>
      <c r="X12" s="16"/>
      <c r="Y12" s="18"/>
      <c r="Z12" s="16"/>
      <c r="AA12" s="16"/>
      <c r="AB12" s="16"/>
      <c r="AC12" s="16"/>
      <c r="AD12" s="16"/>
      <c r="AE12" s="16"/>
    </row>
    <row r="13" spans="1:79" s="14" customFormat="1" ht="21.75" customHeight="1">
      <c r="A13" s="25" t="s">
        <v>17</v>
      </c>
      <c r="B13" s="11"/>
      <c r="C13" s="10"/>
      <c r="D13" s="228">
        <v>0</v>
      </c>
      <c r="E13" s="229"/>
      <c r="F13" s="230"/>
      <c r="G13" s="2"/>
      <c r="H13" s="270"/>
      <c r="I13" s="271"/>
      <c r="J13" s="271"/>
      <c r="K13" s="271"/>
      <c r="L13" s="271"/>
      <c r="M13" s="271"/>
      <c r="N13" s="253"/>
      <c r="O13" s="253"/>
      <c r="P13" s="16"/>
      <c r="Q13" s="16"/>
      <c r="R13" s="16"/>
      <c r="S13" s="18"/>
      <c r="T13" s="16"/>
      <c r="U13" s="16"/>
      <c r="V13" s="16"/>
      <c r="W13" s="16"/>
      <c r="X13" s="16"/>
      <c r="Y13" s="18"/>
      <c r="Z13" s="16"/>
      <c r="AA13" s="16"/>
      <c r="AB13" s="16"/>
      <c r="AC13" s="16"/>
      <c r="AD13" s="16"/>
      <c r="AE13" s="16"/>
    </row>
    <row r="14" spans="1:79" s="14" customFormat="1" ht="21.75" customHeight="1">
      <c r="A14" s="25" t="s">
        <v>18</v>
      </c>
      <c r="B14" s="11"/>
      <c r="C14" s="10"/>
      <c r="D14" s="228">
        <v>0</v>
      </c>
      <c r="E14" s="229"/>
      <c r="F14" s="230"/>
      <c r="G14" s="2"/>
      <c r="H14" s="271"/>
      <c r="I14" s="271"/>
      <c r="J14" s="80"/>
      <c r="K14" s="80"/>
      <c r="L14" s="80"/>
      <c r="M14" s="80"/>
      <c r="N14" s="80"/>
      <c r="O14" s="80"/>
      <c r="P14" s="16"/>
      <c r="Q14" s="16"/>
      <c r="R14" s="16"/>
      <c r="S14" s="16"/>
      <c r="T14" s="18"/>
      <c r="U14" s="16"/>
      <c r="V14" s="16"/>
      <c r="W14" s="16"/>
      <c r="X14" s="16"/>
      <c r="Y14" s="16"/>
      <c r="Z14" s="18"/>
      <c r="AA14" s="16"/>
      <c r="AB14" s="16"/>
      <c r="AC14" s="16"/>
      <c r="AD14" s="16"/>
      <c r="AE14" s="16"/>
      <c r="AF14" s="16"/>
    </row>
    <row r="15" spans="1:79" s="14" customFormat="1" ht="21.75" customHeight="1">
      <c r="A15" s="31" t="s">
        <v>19</v>
      </c>
      <c r="B15" s="11"/>
      <c r="C15" s="10" t="s">
        <v>5</v>
      </c>
      <c r="D15" s="254">
        <v>0</v>
      </c>
      <c r="E15" s="255"/>
      <c r="F15" s="256"/>
      <c r="G15" s="2"/>
      <c r="H15" s="279"/>
      <c r="I15" s="279"/>
      <c r="J15" s="80"/>
      <c r="K15" s="81"/>
      <c r="L15" s="199"/>
      <c r="M15" s="81"/>
      <c r="N15" s="79"/>
      <c r="O15" s="81"/>
      <c r="P15" s="16"/>
      <c r="Q15" s="16"/>
      <c r="R15" s="16"/>
      <c r="S15" s="16"/>
      <c r="T15" s="18"/>
      <c r="U15" s="16"/>
      <c r="V15" s="16"/>
      <c r="W15" s="16"/>
      <c r="X15" s="16"/>
      <c r="Y15" s="16"/>
      <c r="Z15" s="18"/>
      <c r="AA15" s="16"/>
      <c r="AB15" s="16"/>
      <c r="AC15" s="16"/>
      <c r="AD15" s="16"/>
      <c r="AE15" s="16"/>
      <c r="AF15" s="16"/>
    </row>
    <row r="16" spans="1:79" s="46" customFormat="1" ht="21.75" customHeight="1">
      <c r="A16" s="127" t="s">
        <v>20</v>
      </c>
      <c r="B16" s="9"/>
      <c r="C16" s="9"/>
      <c r="D16" s="9"/>
      <c r="E16" s="9"/>
      <c r="F16" s="9"/>
      <c r="G16" s="9"/>
      <c r="H16" s="279"/>
      <c r="I16" s="279"/>
      <c r="J16" s="79"/>
      <c r="K16" s="200"/>
      <c r="L16" s="79"/>
      <c r="M16" s="200"/>
      <c r="N16" s="79"/>
      <c r="O16" s="81"/>
      <c r="P16" s="125"/>
      <c r="Q16" s="125"/>
      <c r="R16" s="125"/>
      <c r="S16" s="125"/>
      <c r="T16" s="128"/>
      <c r="U16" s="125"/>
      <c r="V16" s="125"/>
      <c r="W16" s="125"/>
      <c r="X16" s="125"/>
      <c r="Y16" s="125"/>
      <c r="Z16" s="128"/>
      <c r="AA16" s="125"/>
      <c r="AB16" s="125"/>
      <c r="AC16" s="125"/>
      <c r="AD16" s="125"/>
      <c r="AE16" s="125"/>
      <c r="AF16" s="125"/>
    </row>
    <row r="17" spans="1:79" s="14" customFormat="1" ht="21.75" customHeight="1">
      <c r="A17" s="57" t="s">
        <v>168</v>
      </c>
      <c r="B17" s="57"/>
      <c r="C17" s="99"/>
      <c r="D17" s="57" t="s">
        <v>167</v>
      </c>
      <c r="E17" s="99"/>
      <c r="F17" s="57"/>
      <c r="H17" s="63"/>
      <c r="I17" s="201"/>
      <c r="J17" s="202"/>
      <c r="K17" s="63"/>
      <c r="L17" s="28"/>
      <c r="M17" s="32"/>
      <c r="N17" s="33"/>
      <c r="O17" s="16"/>
      <c r="P17" s="17"/>
      <c r="Q17" s="17"/>
      <c r="R17" s="17"/>
      <c r="S17" s="18"/>
      <c r="T17" s="17"/>
      <c r="U17" s="17"/>
      <c r="V17" s="16"/>
      <c r="W17" s="17"/>
      <c r="X17" s="17"/>
      <c r="Y17" s="18"/>
      <c r="Z17" s="17"/>
      <c r="AA17" s="17"/>
      <c r="AB17" s="16"/>
      <c r="AC17" s="17"/>
      <c r="AD17" s="17"/>
      <c r="AE17" s="16"/>
    </row>
    <row r="18" spans="1:79" s="15" customFormat="1" ht="21.75" customHeight="1">
      <c r="A18" s="58" t="s">
        <v>120</v>
      </c>
      <c r="B18" s="166" t="s">
        <v>171</v>
      </c>
      <c r="C18" s="59"/>
      <c r="D18" s="60"/>
      <c r="E18" s="61"/>
      <c r="F18" s="27"/>
      <c r="G18" s="11"/>
      <c r="I18" s="11"/>
      <c r="J18" s="2"/>
      <c r="K18" s="2"/>
      <c r="L18" s="2"/>
      <c r="M18" s="2"/>
      <c r="N18" s="2"/>
      <c r="O18" s="2"/>
      <c r="P18" s="2"/>
      <c r="Q18" s="2"/>
      <c r="R18" s="2"/>
      <c r="S18" s="13"/>
      <c r="T18" s="2"/>
      <c r="U18" s="2"/>
      <c r="V18" s="2"/>
      <c r="W18" s="2"/>
      <c r="X18" s="2"/>
      <c r="Y18" s="13"/>
      <c r="Z18" s="2"/>
      <c r="AA18" s="2"/>
      <c r="AB18" s="2"/>
      <c r="AC18" s="2"/>
      <c r="AD18" s="2"/>
      <c r="AE18" s="2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</row>
    <row r="19" spans="1:79" ht="22.2" customHeight="1">
      <c r="A19" s="90"/>
      <c r="B19" s="259" t="s">
        <v>21</v>
      </c>
      <c r="C19" s="260"/>
      <c r="D19" s="260"/>
      <c r="E19" s="260"/>
      <c r="F19" s="260"/>
      <c r="G19" s="260"/>
      <c r="H19" s="260"/>
      <c r="I19" s="260"/>
      <c r="J19" s="260"/>
      <c r="K19" s="260"/>
      <c r="L19" s="90" t="s">
        <v>22</v>
      </c>
      <c r="M19" s="259" t="s">
        <v>23</v>
      </c>
      <c r="N19" s="261"/>
      <c r="O19" s="91" t="s">
        <v>22</v>
      </c>
      <c r="P19" s="91" t="s">
        <v>24</v>
      </c>
      <c r="Q19" s="90" t="s">
        <v>25</v>
      </c>
      <c r="R19" s="264" t="s">
        <v>26</v>
      </c>
      <c r="S19" s="265"/>
      <c r="T19" s="266"/>
      <c r="U19" s="264" t="s">
        <v>27</v>
      </c>
      <c r="V19" s="266"/>
      <c r="W19" s="264" t="s">
        <v>28</v>
      </c>
      <c r="X19" s="265"/>
      <c r="Y19" s="266"/>
      <c r="Z19" s="243" t="s">
        <v>57</v>
      </c>
      <c r="AA19" s="244"/>
      <c r="AB19" s="280" t="s">
        <v>116</v>
      </c>
      <c r="AC19" s="281"/>
      <c r="AD19" s="250" t="s">
        <v>125</v>
      </c>
      <c r="AE19" s="1"/>
    </row>
    <row r="20" spans="1:79" ht="24" customHeight="1">
      <c r="A20" s="92" t="s">
        <v>29</v>
      </c>
      <c r="B20" s="282" t="s">
        <v>30</v>
      </c>
      <c r="C20" s="260"/>
      <c r="D20" s="260"/>
      <c r="E20" s="260"/>
      <c r="F20" s="260"/>
      <c r="G20" s="260"/>
      <c r="H20" s="261"/>
      <c r="I20" s="259" t="s">
        <v>31</v>
      </c>
      <c r="J20" s="260"/>
      <c r="K20" s="260"/>
      <c r="L20" s="92" t="s">
        <v>25</v>
      </c>
      <c r="M20" s="90" t="s">
        <v>32</v>
      </c>
      <c r="N20" s="93" t="s">
        <v>33</v>
      </c>
      <c r="O20" s="92" t="s">
        <v>34</v>
      </c>
      <c r="P20" s="92" t="s">
        <v>35</v>
      </c>
      <c r="Q20" s="92" t="s">
        <v>36</v>
      </c>
      <c r="R20" s="267"/>
      <c r="S20" s="268"/>
      <c r="T20" s="269"/>
      <c r="U20" s="267"/>
      <c r="V20" s="269"/>
      <c r="W20" s="267"/>
      <c r="X20" s="268"/>
      <c r="Y20" s="269"/>
      <c r="Z20" s="245"/>
      <c r="AA20" s="246"/>
      <c r="AB20" s="277" t="s">
        <v>117</v>
      </c>
      <c r="AC20" s="278"/>
      <c r="AD20" s="251"/>
      <c r="AE20" s="1"/>
    </row>
    <row r="21" spans="1:79" s="36" customFormat="1" ht="47.4" customHeight="1">
      <c r="A21" s="47"/>
      <c r="B21" s="34" t="s">
        <v>37</v>
      </c>
      <c r="C21" s="34" t="s">
        <v>38</v>
      </c>
      <c r="D21" s="35" t="s">
        <v>39</v>
      </c>
      <c r="E21" s="35" t="s">
        <v>40</v>
      </c>
      <c r="F21" s="34" t="s">
        <v>41</v>
      </c>
      <c r="G21" s="34" t="s">
        <v>42</v>
      </c>
      <c r="H21" s="34" t="s">
        <v>43</v>
      </c>
      <c r="I21" s="35" t="s">
        <v>44</v>
      </c>
      <c r="J21" s="34" t="s">
        <v>45</v>
      </c>
      <c r="K21" s="95" t="s">
        <v>46</v>
      </c>
      <c r="L21" s="96" t="s">
        <v>47</v>
      </c>
      <c r="M21" s="82" t="s">
        <v>100</v>
      </c>
      <c r="N21" s="83" t="s">
        <v>101</v>
      </c>
      <c r="O21" s="97" t="s">
        <v>47</v>
      </c>
      <c r="P21" s="97"/>
      <c r="Q21" s="92" t="s">
        <v>48</v>
      </c>
      <c r="R21" s="76" t="s">
        <v>49</v>
      </c>
      <c r="S21" s="76" t="s">
        <v>121</v>
      </c>
      <c r="T21" s="76" t="s">
        <v>51</v>
      </c>
      <c r="U21" s="84" t="s">
        <v>52</v>
      </c>
      <c r="V21" s="76" t="s">
        <v>53</v>
      </c>
      <c r="W21" s="76" t="s">
        <v>54</v>
      </c>
      <c r="X21" s="76" t="s">
        <v>122</v>
      </c>
      <c r="Y21" s="76" t="s">
        <v>56</v>
      </c>
      <c r="Z21" s="34" t="s">
        <v>57</v>
      </c>
      <c r="AA21" s="34" t="s">
        <v>123</v>
      </c>
      <c r="AB21" s="95" t="s">
        <v>57</v>
      </c>
      <c r="AC21" s="95" t="s">
        <v>124</v>
      </c>
      <c r="AD21" s="251"/>
      <c r="AE21" s="2"/>
    </row>
    <row r="22" spans="1:79" s="39" customFormat="1" ht="26.25" customHeight="1">
      <c r="A22" s="37"/>
      <c r="B22" s="37" t="s">
        <v>59</v>
      </c>
      <c r="C22" s="37" t="s">
        <v>60</v>
      </c>
      <c r="D22" s="37" t="s">
        <v>61</v>
      </c>
      <c r="E22" s="37" t="s">
        <v>62</v>
      </c>
      <c r="F22" s="37" t="s">
        <v>63</v>
      </c>
      <c r="G22" s="37" t="s">
        <v>64</v>
      </c>
      <c r="H22" s="98" t="s">
        <v>65</v>
      </c>
      <c r="I22" s="37" t="s">
        <v>66</v>
      </c>
      <c r="J22" s="37" t="s">
        <v>67</v>
      </c>
      <c r="K22" s="94" t="s">
        <v>68</v>
      </c>
      <c r="L22" s="37" t="s">
        <v>69</v>
      </c>
      <c r="M22" s="37" t="s">
        <v>70</v>
      </c>
      <c r="N22" s="38" t="s">
        <v>71</v>
      </c>
      <c r="O22" s="37" t="s">
        <v>72</v>
      </c>
      <c r="P22" s="37" t="s">
        <v>73</v>
      </c>
      <c r="Q22" s="226" t="s">
        <v>74</v>
      </c>
      <c r="R22" s="37" t="s">
        <v>75</v>
      </c>
      <c r="S22" s="37" t="s">
        <v>76</v>
      </c>
      <c r="T22" s="226" t="s">
        <v>77</v>
      </c>
      <c r="U22" s="85" t="e">
        <f xml:space="preserve"> (b)</f>
        <v>#NAME?</v>
      </c>
      <c r="V22" s="226" t="s">
        <v>79</v>
      </c>
      <c r="W22" s="37" t="s">
        <v>75</v>
      </c>
      <c r="X22" s="37" t="s">
        <v>76</v>
      </c>
      <c r="Y22" s="226" t="s">
        <v>80</v>
      </c>
      <c r="Z22" s="37" t="s">
        <v>75</v>
      </c>
      <c r="AA22" s="37" t="s">
        <v>76</v>
      </c>
      <c r="AB22" s="94" t="s">
        <v>75</v>
      </c>
      <c r="AC22" s="94" t="s">
        <v>76</v>
      </c>
      <c r="AD22" s="252"/>
      <c r="AE22" s="1"/>
    </row>
    <row r="23" spans="1:79" s="14" customFormat="1" ht="22.2" customHeight="1">
      <c r="A23" s="116" t="s">
        <v>81</v>
      </c>
      <c r="B23" s="117">
        <v>0</v>
      </c>
      <c r="C23" s="117">
        <v>0</v>
      </c>
      <c r="D23" s="117">
        <v>0</v>
      </c>
      <c r="E23" s="117">
        <v>0</v>
      </c>
      <c r="F23" s="117">
        <v>0</v>
      </c>
      <c r="G23" s="117">
        <v>0</v>
      </c>
      <c r="H23" s="117">
        <v>0</v>
      </c>
      <c r="I23" s="117">
        <v>0</v>
      </c>
      <c r="J23" s="117">
        <v>0</v>
      </c>
      <c r="K23" s="117">
        <v>0</v>
      </c>
      <c r="L23" s="117">
        <v>0</v>
      </c>
      <c r="M23" s="117">
        <v>0</v>
      </c>
      <c r="N23" s="117">
        <v>0</v>
      </c>
      <c r="O23" s="117">
        <v>0</v>
      </c>
      <c r="P23" s="117">
        <v>0</v>
      </c>
      <c r="Q23" s="118">
        <v>0</v>
      </c>
      <c r="R23" s="203">
        <v>0</v>
      </c>
      <c r="S23" s="217">
        <v>0</v>
      </c>
      <c r="T23" s="118">
        <v>0</v>
      </c>
      <c r="U23" s="203">
        <v>0</v>
      </c>
      <c r="V23" s="118">
        <v>0</v>
      </c>
      <c r="W23" s="203">
        <v>0</v>
      </c>
      <c r="X23" s="217">
        <v>0</v>
      </c>
      <c r="Y23" s="118">
        <v>0</v>
      </c>
      <c r="Z23" s="203">
        <v>0</v>
      </c>
      <c r="AA23" s="217">
        <v>0</v>
      </c>
      <c r="AB23" s="203">
        <v>0</v>
      </c>
      <c r="AC23" s="217">
        <v>0</v>
      </c>
      <c r="AD23" s="203">
        <v>0</v>
      </c>
    </row>
    <row r="24" spans="1:79" s="104" customFormat="1" ht="22.2" customHeight="1">
      <c r="A24" s="119" t="s">
        <v>82</v>
      </c>
      <c r="B24" s="117">
        <v>0</v>
      </c>
      <c r="C24" s="120">
        <v>0</v>
      </c>
      <c r="D24" s="120">
        <v>0</v>
      </c>
      <c r="E24" s="120">
        <v>0</v>
      </c>
      <c r="F24" s="120">
        <v>0</v>
      </c>
      <c r="G24" s="120">
        <v>0</v>
      </c>
      <c r="H24" s="120">
        <v>0</v>
      </c>
      <c r="I24" s="120">
        <v>0</v>
      </c>
      <c r="J24" s="120">
        <v>0</v>
      </c>
      <c r="K24" s="120">
        <v>0</v>
      </c>
      <c r="L24" s="120">
        <v>0</v>
      </c>
      <c r="M24" s="120">
        <v>0</v>
      </c>
      <c r="N24" s="120">
        <v>0</v>
      </c>
      <c r="O24" s="120">
        <v>0</v>
      </c>
      <c r="P24" s="120">
        <v>0</v>
      </c>
      <c r="Q24" s="121">
        <v>0</v>
      </c>
      <c r="R24" s="204">
        <v>0</v>
      </c>
      <c r="S24" s="212">
        <v>0</v>
      </c>
      <c r="T24" s="121">
        <v>0</v>
      </c>
      <c r="U24" s="204">
        <v>0</v>
      </c>
      <c r="V24" s="121">
        <v>0</v>
      </c>
      <c r="W24" s="204">
        <v>0</v>
      </c>
      <c r="X24" s="212">
        <v>0</v>
      </c>
      <c r="Y24" s="121">
        <v>0</v>
      </c>
      <c r="Z24" s="204">
        <v>0</v>
      </c>
      <c r="AA24" s="212">
        <v>0</v>
      </c>
      <c r="AB24" s="204">
        <v>0</v>
      </c>
      <c r="AC24" s="212">
        <v>0</v>
      </c>
      <c r="AD24" s="204">
        <v>0</v>
      </c>
      <c r="AE24" s="14"/>
    </row>
    <row r="25" spans="1:79" s="14" customFormat="1" ht="22.2" customHeight="1">
      <c r="A25" s="119" t="s">
        <v>83</v>
      </c>
      <c r="B25" s="117">
        <v>0</v>
      </c>
      <c r="C25" s="120">
        <v>0</v>
      </c>
      <c r="D25" s="120">
        <v>0</v>
      </c>
      <c r="E25" s="120">
        <v>0</v>
      </c>
      <c r="F25" s="120">
        <v>0</v>
      </c>
      <c r="G25" s="120">
        <v>0</v>
      </c>
      <c r="H25" s="120">
        <v>0</v>
      </c>
      <c r="I25" s="120">
        <v>0</v>
      </c>
      <c r="J25" s="120">
        <v>0</v>
      </c>
      <c r="K25" s="120">
        <v>0</v>
      </c>
      <c r="L25" s="120">
        <v>0</v>
      </c>
      <c r="M25" s="120">
        <v>0</v>
      </c>
      <c r="N25" s="120">
        <v>0</v>
      </c>
      <c r="O25" s="120">
        <v>0</v>
      </c>
      <c r="P25" s="120">
        <v>0</v>
      </c>
      <c r="Q25" s="121">
        <v>0</v>
      </c>
      <c r="R25" s="204">
        <v>0</v>
      </c>
      <c r="S25" s="212">
        <v>0</v>
      </c>
      <c r="T25" s="121">
        <v>0</v>
      </c>
      <c r="U25" s="204">
        <v>0</v>
      </c>
      <c r="V25" s="121">
        <v>0</v>
      </c>
      <c r="W25" s="204">
        <v>0</v>
      </c>
      <c r="X25" s="212">
        <v>0</v>
      </c>
      <c r="Y25" s="121">
        <v>0</v>
      </c>
      <c r="Z25" s="204">
        <v>0</v>
      </c>
      <c r="AA25" s="212">
        <v>0</v>
      </c>
      <c r="AB25" s="204">
        <v>0</v>
      </c>
      <c r="AC25" s="212">
        <v>0</v>
      </c>
      <c r="AD25" s="204">
        <v>0</v>
      </c>
    </row>
    <row r="26" spans="1:79" s="14" customFormat="1" ht="22.2" customHeight="1">
      <c r="A26" s="119" t="s">
        <v>84</v>
      </c>
      <c r="B26" s="117">
        <v>0</v>
      </c>
      <c r="C26" s="120">
        <v>0</v>
      </c>
      <c r="D26" s="120">
        <v>0</v>
      </c>
      <c r="E26" s="120">
        <v>0</v>
      </c>
      <c r="F26" s="120">
        <v>0</v>
      </c>
      <c r="G26" s="120">
        <v>0</v>
      </c>
      <c r="H26" s="120">
        <v>0</v>
      </c>
      <c r="I26" s="120">
        <v>0</v>
      </c>
      <c r="J26" s="120">
        <v>0</v>
      </c>
      <c r="K26" s="120">
        <v>0</v>
      </c>
      <c r="L26" s="120">
        <v>0</v>
      </c>
      <c r="M26" s="120">
        <v>0</v>
      </c>
      <c r="N26" s="120">
        <v>0</v>
      </c>
      <c r="O26" s="120">
        <v>0</v>
      </c>
      <c r="P26" s="120">
        <v>0</v>
      </c>
      <c r="Q26" s="121">
        <v>0</v>
      </c>
      <c r="R26" s="204">
        <v>0</v>
      </c>
      <c r="S26" s="212">
        <v>0</v>
      </c>
      <c r="T26" s="121">
        <v>0</v>
      </c>
      <c r="U26" s="204">
        <v>0</v>
      </c>
      <c r="V26" s="121">
        <v>0</v>
      </c>
      <c r="W26" s="204">
        <v>0</v>
      </c>
      <c r="X26" s="212">
        <v>0</v>
      </c>
      <c r="Y26" s="121">
        <v>0</v>
      </c>
      <c r="Z26" s="204">
        <v>0</v>
      </c>
      <c r="AA26" s="212">
        <v>0</v>
      </c>
      <c r="AB26" s="204">
        <v>0</v>
      </c>
      <c r="AC26" s="212">
        <v>0</v>
      </c>
      <c r="AD26" s="204">
        <v>0</v>
      </c>
    </row>
    <row r="27" spans="1:79" s="14" customFormat="1" ht="22.2" customHeight="1">
      <c r="A27" s="119" t="s">
        <v>85</v>
      </c>
      <c r="B27" s="117">
        <v>0</v>
      </c>
      <c r="C27" s="120">
        <v>0</v>
      </c>
      <c r="D27" s="120">
        <v>0</v>
      </c>
      <c r="E27" s="120">
        <v>0</v>
      </c>
      <c r="F27" s="120">
        <v>0</v>
      </c>
      <c r="G27" s="120">
        <v>0</v>
      </c>
      <c r="H27" s="120">
        <v>0</v>
      </c>
      <c r="I27" s="120">
        <v>0</v>
      </c>
      <c r="J27" s="120">
        <v>0</v>
      </c>
      <c r="K27" s="120">
        <v>0</v>
      </c>
      <c r="L27" s="120">
        <v>0</v>
      </c>
      <c r="M27" s="120">
        <v>0</v>
      </c>
      <c r="N27" s="120">
        <v>0</v>
      </c>
      <c r="O27" s="120">
        <v>0</v>
      </c>
      <c r="P27" s="120">
        <v>0</v>
      </c>
      <c r="Q27" s="121">
        <v>0</v>
      </c>
      <c r="R27" s="204">
        <v>0</v>
      </c>
      <c r="S27" s="212">
        <v>0</v>
      </c>
      <c r="T27" s="121">
        <v>0</v>
      </c>
      <c r="U27" s="204">
        <v>0</v>
      </c>
      <c r="V27" s="121">
        <v>0</v>
      </c>
      <c r="W27" s="204">
        <v>0</v>
      </c>
      <c r="X27" s="212">
        <v>0</v>
      </c>
      <c r="Y27" s="121">
        <v>0</v>
      </c>
      <c r="Z27" s="204">
        <v>0</v>
      </c>
      <c r="AA27" s="212">
        <v>0</v>
      </c>
      <c r="AB27" s="204">
        <v>0</v>
      </c>
      <c r="AC27" s="212">
        <v>0</v>
      </c>
      <c r="AD27" s="204">
        <v>0</v>
      </c>
    </row>
    <row r="28" spans="1:79" s="14" customFormat="1" ht="22.2" customHeight="1">
      <c r="A28" s="119" t="s">
        <v>86</v>
      </c>
      <c r="B28" s="117">
        <v>0</v>
      </c>
      <c r="C28" s="120">
        <v>0</v>
      </c>
      <c r="D28" s="120">
        <v>0</v>
      </c>
      <c r="E28" s="120">
        <v>0</v>
      </c>
      <c r="F28" s="120">
        <v>0</v>
      </c>
      <c r="G28" s="120">
        <v>0</v>
      </c>
      <c r="H28" s="120">
        <v>0</v>
      </c>
      <c r="I28" s="120">
        <v>0</v>
      </c>
      <c r="J28" s="120">
        <v>0</v>
      </c>
      <c r="K28" s="120">
        <v>0</v>
      </c>
      <c r="L28" s="120">
        <v>0</v>
      </c>
      <c r="M28" s="120">
        <v>0</v>
      </c>
      <c r="N28" s="120">
        <v>0</v>
      </c>
      <c r="O28" s="120">
        <v>0</v>
      </c>
      <c r="P28" s="120">
        <v>0</v>
      </c>
      <c r="Q28" s="121">
        <v>0</v>
      </c>
      <c r="R28" s="204">
        <v>0</v>
      </c>
      <c r="S28" s="212">
        <v>0</v>
      </c>
      <c r="T28" s="121">
        <v>0</v>
      </c>
      <c r="U28" s="204">
        <v>0</v>
      </c>
      <c r="V28" s="121">
        <v>0</v>
      </c>
      <c r="W28" s="204">
        <v>0</v>
      </c>
      <c r="X28" s="212">
        <v>0</v>
      </c>
      <c r="Y28" s="121">
        <v>0</v>
      </c>
      <c r="Z28" s="204">
        <v>0</v>
      </c>
      <c r="AA28" s="212">
        <v>0</v>
      </c>
      <c r="AB28" s="204">
        <v>0</v>
      </c>
      <c r="AC28" s="212">
        <v>0</v>
      </c>
      <c r="AD28" s="204">
        <v>0</v>
      </c>
    </row>
    <row r="29" spans="1:79" s="14" customFormat="1" ht="22.2" customHeight="1">
      <c r="A29" s="119" t="s">
        <v>87</v>
      </c>
      <c r="B29" s="117">
        <v>0</v>
      </c>
      <c r="C29" s="120">
        <v>0</v>
      </c>
      <c r="D29" s="120">
        <v>0</v>
      </c>
      <c r="E29" s="120">
        <v>0</v>
      </c>
      <c r="F29" s="120">
        <v>0</v>
      </c>
      <c r="G29" s="120">
        <v>0</v>
      </c>
      <c r="H29" s="120">
        <v>0</v>
      </c>
      <c r="I29" s="120">
        <v>0</v>
      </c>
      <c r="J29" s="120">
        <v>0</v>
      </c>
      <c r="K29" s="120">
        <v>0</v>
      </c>
      <c r="L29" s="120">
        <v>0</v>
      </c>
      <c r="M29" s="120">
        <v>0</v>
      </c>
      <c r="N29" s="120">
        <v>0</v>
      </c>
      <c r="O29" s="120">
        <v>0</v>
      </c>
      <c r="P29" s="120">
        <v>0</v>
      </c>
      <c r="Q29" s="121">
        <v>0</v>
      </c>
      <c r="R29" s="204">
        <v>0</v>
      </c>
      <c r="S29" s="212">
        <v>0</v>
      </c>
      <c r="T29" s="121">
        <v>0</v>
      </c>
      <c r="U29" s="204">
        <v>0</v>
      </c>
      <c r="V29" s="121">
        <v>0</v>
      </c>
      <c r="W29" s="204">
        <v>0</v>
      </c>
      <c r="X29" s="212">
        <v>0</v>
      </c>
      <c r="Y29" s="121">
        <v>0</v>
      </c>
      <c r="Z29" s="204">
        <v>0</v>
      </c>
      <c r="AA29" s="212">
        <v>0</v>
      </c>
      <c r="AB29" s="204">
        <v>0</v>
      </c>
      <c r="AC29" s="212">
        <v>0</v>
      </c>
      <c r="AD29" s="204">
        <v>0</v>
      </c>
    </row>
    <row r="30" spans="1:79" s="14" customFormat="1" ht="22.2" customHeight="1">
      <c r="A30" s="119" t="s">
        <v>88</v>
      </c>
      <c r="B30" s="117">
        <v>0</v>
      </c>
      <c r="C30" s="120">
        <v>0</v>
      </c>
      <c r="D30" s="120">
        <v>0</v>
      </c>
      <c r="E30" s="120">
        <v>0</v>
      </c>
      <c r="F30" s="120">
        <v>0</v>
      </c>
      <c r="G30" s="120">
        <v>0</v>
      </c>
      <c r="H30" s="120">
        <v>0</v>
      </c>
      <c r="I30" s="120">
        <v>0</v>
      </c>
      <c r="J30" s="120">
        <v>0</v>
      </c>
      <c r="K30" s="120">
        <v>0</v>
      </c>
      <c r="L30" s="120">
        <v>0</v>
      </c>
      <c r="M30" s="120">
        <v>0</v>
      </c>
      <c r="N30" s="120">
        <v>0</v>
      </c>
      <c r="O30" s="120">
        <v>0</v>
      </c>
      <c r="P30" s="120">
        <v>0</v>
      </c>
      <c r="Q30" s="121">
        <v>0</v>
      </c>
      <c r="R30" s="204">
        <v>0</v>
      </c>
      <c r="S30" s="212">
        <v>0</v>
      </c>
      <c r="T30" s="121">
        <v>0</v>
      </c>
      <c r="U30" s="204">
        <v>0</v>
      </c>
      <c r="V30" s="121">
        <v>0</v>
      </c>
      <c r="W30" s="204">
        <v>0</v>
      </c>
      <c r="X30" s="212">
        <v>0</v>
      </c>
      <c r="Y30" s="121">
        <v>0</v>
      </c>
      <c r="Z30" s="204">
        <v>0</v>
      </c>
      <c r="AA30" s="212">
        <v>0</v>
      </c>
      <c r="AB30" s="204">
        <v>0</v>
      </c>
      <c r="AC30" s="212">
        <v>0</v>
      </c>
      <c r="AD30" s="204">
        <v>0</v>
      </c>
    </row>
    <row r="31" spans="1:79" s="14" customFormat="1" ht="22.2" customHeight="1">
      <c r="A31" s="119" t="s">
        <v>89</v>
      </c>
      <c r="B31" s="117">
        <v>0</v>
      </c>
      <c r="C31" s="120">
        <v>0</v>
      </c>
      <c r="D31" s="120">
        <v>0</v>
      </c>
      <c r="E31" s="120">
        <v>0</v>
      </c>
      <c r="F31" s="120">
        <v>0</v>
      </c>
      <c r="G31" s="120">
        <v>0</v>
      </c>
      <c r="H31" s="120">
        <v>0</v>
      </c>
      <c r="I31" s="120">
        <v>0</v>
      </c>
      <c r="J31" s="120">
        <v>0</v>
      </c>
      <c r="K31" s="120">
        <v>0</v>
      </c>
      <c r="L31" s="120">
        <v>0</v>
      </c>
      <c r="M31" s="120">
        <v>0</v>
      </c>
      <c r="N31" s="120">
        <v>0</v>
      </c>
      <c r="O31" s="120">
        <v>0</v>
      </c>
      <c r="P31" s="120">
        <v>0</v>
      </c>
      <c r="Q31" s="121">
        <v>0</v>
      </c>
      <c r="R31" s="204">
        <v>0</v>
      </c>
      <c r="S31" s="212">
        <v>0</v>
      </c>
      <c r="T31" s="121">
        <v>0</v>
      </c>
      <c r="U31" s="204">
        <v>0</v>
      </c>
      <c r="V31" s="121">
        <v>0</v>
      </c>
      <c r="W31" s="204">
        <v>0</v>
      </c>
      <c r="X31" s="212">
        <v>0</v>
      </c>
      <c r="Y31" s="121">
        <v>0</v>
      </c>
      <c r="Z31" s="204">
        <v>0</v>
      </c>
      <c r="AA31" s="212">
        <v>0</v>
      </c>
      <c r="AB31" s="204">
        <v>0</v>
      </c>
      <c r="AC31" s="212">
        <v>0</v>
      </c>
      <c r="AD31" s="204">
        <v>0</v>
      </c>
    </row>
    <row r="32" spans="1:79" s="14" customFormat="1" ht="22.2" customHeight="1">
      <c r="A32" s="119" t="s">
        <v>90</v>
      </c>
      <c r="B32" s="117">
        <v>0</v>
      </c>
      <c r="C32" s="120">
        <v>0</v>
      </c>
      <c r="D32" s="120">
        <v>0</v>
      </c>
      <c r="E32" s="120">
        <v>0</v>
      </c>
      <c r="F32" s="120">
        <v>0</v>
      </c>
      <c r="G32" s="120">
        <v>0</v>
      </c>
      <c r="H32" s="120">
        <v>0</v>
      </c>
      <c r="I32" s="120">
        <v>0</v>
      </c>
      <c r="J32" s="120">
        <v>0</v>
      </c>
      <c r="K32" s="120">
        <v>0</v>
      </c>
      <c r="L32" s="120">
        <v>0</v>
      </c>
      <c r="M32" s="120">
        <v>0</v>
      </c>
      <c r="N32" s="120">
        <v>0</v>
      </c>
      <c r="O32" s="120">
        <v>0</v>
      </c>
      <c r="P32" s="120">
        <v>0</v>
      </c>
      <c r="Q32" s="121">
        <v>0</v>
      </c>
      <c r="R32" s="204">
        <v>0</v>
      </c>
      <c r="S32" s="212">
        <v>0</v>
      </c>
      <c r="T32" s="121">
        <v>0</v>
      </c>
      <c r="U32" s="204">
        <v>0</v>
      </c>
      <c r="V32" s="121">
        <v>0</v>
      </c>
      <c r="W32" s="204">
        <v>0</v>
      </c>
      <c r="X32" s="212">
        <v>0</v>
      </c>
      <c r="Y32" s="121">
        <v>0</v>
      </c>
      <c r="Z32" s="204">
        <v>0</v>
      </c>
      <c r="AA32" s="212">
        <v>0</v>
      </c>
      <c r="AB32" s="204">
        <v>0</v>
      </c>
      <c r="AC32" s="212">
        <v>0</v>
      </c>
      <c r="AD32" s="204">
        <v>0</v>
      </c>
    </row>
    <row r="33" spans="1:45" s="15" customFormat="1" ht="22.2" customHeight="1">
      <c r="A33" s="119" t="s">
        <v>91</v>
      </c>
      <c r="B33" s="117">
        <v>0</v>
      </c>
      <c r="C33" s="120">
        <v>0</v>
      </c>
      <c r="D33" s="120">
        <v>0</v>
      </c>
      <c r="E33" s="120">
        <v>0</v>
      </c>
      <c r="F33" s="120">
        <v>0</v>
      </c>
      <c r="G33" s="120">
        <v>0</v>
      </c>
      <c r="H33" s="120">
        <v>0</v>
      </c>
      <c r="I33" s="120">
        <v>0</v>
      </c>
      <c r="J33" s="120">
        <v>0</v>
      </c>
      <c r="K33" s="120">
        <v>0</v>
      </c>
      <c r="L33" s="120">
        <v>0</v>
      </c>
      <c r="M33" s="120">
        <v>0</v>
      </c>
      <c r="N33" s="120">
        <v>0</v>
      </c>
      <c r="O33" s="120">
        <v>0</v>
      </c>
      <c r="P33" s="120">
        <v>0</v>
      </c>
      <c r="Q33" s="121">
        <v>0</v>
      </c>
      <c r="R33" s="204">
        <v>0</v>
      </c>
      <c r="S33" s="212">
        <v>0</v>
      </c>
      <c r="T33" s="121">
        <v>0</v>
      </c>
      <c r="U33" s="204">
        <v>0</v>
      </c>
      <c r="V33" s="121">
        <v>0</v>
      </c>
      <c r="W33" s="204">
        <v>0</v>
      </c>
      <c r="X33" s="212">
        <v>0</v>
      </c>
      <c r="Y33" s="121">
        <v>0</v>
      </c>
      <c r="Z33" s="204">
        <v>0</v>
      </c>
      <c r="AA33" s="212">
        <v>0</v>
      </c>
      <c r="AB33" s="204">
        <v>0</v>
      </c>
      <c r="AC33" s="212">
        <v>0</v>
      </c>
      <c r="AD33" s="204">
        <v>0</v>
      </c>
      <c r="AE33" s="2"/>
    </row>
    <row r="34" spans="1:45" s="15" customFormat="1" ht="22.2" customHeight="1">
      <c r="A34" s="119" t="s">
        <v>92</v>
      </c>
      <c r="B34" s="117">
        <v>0</v>
      </c>
      <c r="C34" s="120">
        <v>0</v>
      </c>
      <c r="D34" s="120">
        <v>0</v>
      </c>
      <c r="E34" s="120">
        <v>0</v>
      </c>
      <c r="F34" s="120">
        <v>0</v>
      </c>
      <c r="G34" s="120">
        <v>0</v>
      </c>
      <c r="H34" s="120">
        <v>0</v>
      </c>
      <c r="I34" s="120">
        <v>0</v>
      </c>
      <c r="J34" s="120">
        <v>0</v>
      </c>
      <c r="K34" s="120">
        <v>0</v>
      </c>
      <c r="L34" s="120">
        <v>0</v>
      </c>
      <c r="M34" s="120">
        <v>0</v>
      </c>
      <c r="N34" s="120">
        <v>0</v>
      </c>
      <c r="O34" s="120">
        <v>0</v>
      </c>
      <c r="P34" s="120">
        <v>0</v>
      </c>
      <c r="Q34" s="121">
        <v>0</v>
      </c>
      <c r="R34" s="204">
        <v>0</v>
      </c>
      <c r="S34" s="212">
        <v>0</v>
      </c>
      <c r="T34" s="121">
        <v>0</v>
      </c>
      <c r="U34" s="204">
        <v>0</v>
      </c>
      <c r="V34" s="121">
        <v>0</v>
      </c>
      <c r="W34" s="204">
        <v>0</v>
      </c>
      <c r="X34" s="212">
        <v>0</v>
      </c>
      <c r="Y34" s="121">
        <v>0</v>
      </c>
      <c r="Z34" s="204">
        <v>0</v>
      </c>
      <c r="AA34" s="212">
        <v>0</v>
      </c>
      <c r="AB34" s="204">
        <v>0</v>
      </c>
      <c r="AC34" s="212">
        <v>0</v>
      </c>
      <c r="AD34" s="204">
        <v>0</v>
      </c>
      <c r="AE34" s="2"/>
    </row>
    <row r="35" spans="1:45" s="15" customFormat="1" ht="22.2" customHeight="1">
      <c r="A35" s="119" t="s">
        <v>118</v>
      </c>
      <c r="B35" s="117">
        <v>0</v>
      </c>
      <c r="C35" s="120">
        <v>0</v>
      </c>
      <c r="D35" s="120">
        <v>0</v>
      </c>
      <c r="E35" s="120">
        <v>0</v>
      </c>
      <c r="F35" s="120">
        <v>0</v>
      </c>
      <c r="G35" s="120">
        <v>0</v>
      </c>
      <c r="H35" s="120">
        <v>0</v>
      </c>
      <c r="I35" s="120">
        <v>0</v>
      </c>
      <c r="J35" s="120">
        <v>0</v>
      </c>
      <c r="K35" s="120">
        <v>0</v>
      </c>
      <c r="L35" s="120">
        <v>0</v>
      </c>
      <c r="M35" s="120">
        <v>0</v>
      </c>
      <c r="N35" s="120">
        <v>0</v>
      </c>
      <c r="O35" s="120">
        <v>0</v>
      </c>
      <c r="P35" s="120">
        <v>0</v>
      </c>
      <c r="Q35" s="121">
        <v>0</v>
      </c>
      <c r="R35" s="204">
        <v>0</v>
      </c>
      <c r="S35" s="212">
        <v>0</v>
      </c>
      <c r="T35" s="121">
        <v>0</v>
      </c>
      <c r="U35" s="204">
        <v>0</v>
      </c>
      <c r="V35" s="121">
        <v>0</v>
      </c>
      <c r="W35" s="204">
        <v>0</v>
      </c>
      <c r="X35" s="212">
        <v>0</v>
      </c>
      <c r="Y35" s="121">
        <v>0</v>
      </c>
      <c r="Z35" s="204">
        <v>0</v>
      </c>
      <c r="AA35" s="212">
        <v>0</v>
      </c>
      <c r="AB35" s="204">
        <v>0</v>
      </c>
      <c r="AC35" s="212">
        <v>0</v>
      </c>
      <c r="AD35" s="204">
        <v>0</v>
      </c>
      <c r="AE35" s="2"/>
    </row>
    <row r="36" spans="1:45" s="15" customFormat="1" ht="21.75" customHeight="1">
      <c r="A36" s="129" t="s">
        <v>93</v>
      </c>
      <c r="B36" s="130">
        <v>0</v>
      </c>
      <c r="C36" s="130">
        <v>0</v>
      </c>
      <c r="D36" s="130">
        <v>0</v>
      </c>
      <c r="E36" s="130">
        <v>0</v>
      </c>
      <c r="F36" s="130">
        <v>0</v>
      </c>
      <c r="G36" s="130">
        <v>0</v>
      </c>
      <c r="H36" s="220">
        <v>0</v>
      </c>
      <c r="I36" s="130">
        <v>0</v>
      </c>
      <c r="J36" s="130">
        <v>0</v>
      </c>
      <c r="K36" s="220">
        <v>0</v>
      </c>
      <c r="L36" s="220">
        <v>0</v>
      </c>
      <c r="M36" s="130">
        <v>0</v>
      </c>
      <c r="N36" s="130">
        <v>0</v>
      </c>
      <c r="O36" s="220">
        <v>0</v>
      </c>
      <c r="P36" s="220">
        <v>0</v>
      </c>
      <c r="Q36" s="205">
        <v>0</v>
      </c>
      <c r="R36" s="167">
        <v>0</v>
      </c>
      <c r="S36" s="218">
        <v>0</v>
      </c>
      <c r="T36" s="206">
        <v>0</v>
      </c>
      <c r="U36" s="167">
        <v>0</v>
      </c>
      <c r="V36" s="131">
        <v>0</v>
      </c>
      <c r="W36" s="167">
        <v>0</v>
      </c>
      <c r="X36" s="218">
        <v>0</v>
      </c>
      <c r="Y36" s="131">
        <v>0</v>
      </c>
      <c r="Z36" s="167">
        <v>0</v>
      </c>
      <c r="AA36" s="218">
        <v>0</v>
      </c>
      <c r="AB36" s="167">
        <v>0</v>
      </c>
      <c r="AC36" s="218">
        <v>0</v>
      </c>
      <c r="AD36" s="167">
        <v>0</v>
      </c>
      <c r="AE36" s="2"/>
    </row>
    <row r="37" spans="1:45" s="15" customFormat="1" ht="22.2" customHeight="1">
      <c r="A37" s="112" t="s">
        <v>94</v>
      </c>
      <c r="B37" s="122">
        <v>0</v>
      </c>
      <c r="C37" s="122">
        <v>0</v>
      </c>
      <c r="D37" s="122">
        <v>0</v>
      </c>
      <c r="E37" s="122">
        <v>0</v>
      </c>
      <c r="F37" s="122">
        <v>0</v>
      </c>
      <c r="G37" s="122">
        <v>0</v>
      </c>
      <c r="H37" s="221">
        <v>0</v>
      </c>
      <c r="I37" s="122">
        <v>0</v>
      </c>
      <c r="J37" s="122">
        <v>0</v>
      </c>
      <c r="K37" s="221">
        <v>0</v>
      </c>
      <c r="L37" s="221">
        <v>0</v>
      </c>
      <c r="M37" s="122">
        <v>0</v>
      </c>
      <c r="N37" s="122">
        <v>0</v>
      </c>
      <c r="O37" s="221">
        <v>0</v>
      </c>
      <c r="P37" s="221">
        <v>0</v>
      </c>
      <c r="Q37" s="207">
        <v>0</v>
      </c>
      <c r="R37" s="168">
        <v>0</v>
      </c>
      <c r="S37" s="219">
        <v>0</v>
      </c>
      <c r="T37" s="208">
        <v>0</v>
      </c>
      <c r="U37" s="168">
        <v>0</v>
      </c>
      <c r="V37" s="123">
        <v>0</v>
      </c>
      <c r="W37" s="168">
        <v>0</v>
      </c>
      <c r="X37" s="219">
        <v>0</v>
      </c>
      <c r="Y37" s="123">
        <v>0</v>
      </c>
      <c r="Z37" s="168">
        <v>0</v>
      </c>
      <c r="AA37" s="219">
        <v>0</v>
      </c>
      <c r="AB37" s="168">
        <v>0</v>
      </c>
      <c r="AC37" s="219">
        <v>0</v>
      </c>
      <c r="AD37" s="168">
        <v>0</v>
      </c>
      <c r="AE37" s="2"/>
    </row>
    <row r="38" spans="1:45" s="15" customFormat="1" ht="22.2" customHeight="1">
      <c r="A38" s="112" t="s">
        <v>127</v>
      </c>
      <c r="B38" s="122">
        <v>0</v>
      </c>
      <c r="C38" s="122">
        <v>0</v>
      </c>
      <c r="D38" s="122">
        <v>0</v>
      </c>
      <c r="E38" s="122">
        <v>0</v>
      </c>
      <c r="F38" s="122">
        <v>0</v>
      </c>
      <c r="G38" s="122">
        <v>0</v>
      </c>
      <c r="H38" s="122">
        <v>0</v>
      </c>
      <c r="I38" s="122">
        <v>0</v>
      </c>
      <c r="J38" s="122">
        <v>0</v>
      </c>
      <c r="K38" s="122">
        <v>0</v>
      </c>
      <c r="L38" s="122">
        <v>0</v>
      </c>
      <c r="M38" s="122">
        <v>0</v>
      </c>
      <c r="N38" s="122">
        <v>0</v>
      </c>
      <c r="O38" s="122">
        <v>0</v>
      </c>
      <c r="P38" s="122">
        <v>0</v>
      </c>
      <c r="Q38" s="123">
        <v>0</v>
      </c>
      <c r="R38" s="168">
        <v>0</v>
      </c>
      <c r="S38" s="219">
        <v>0</v>
      </c>
      <c r="T38" s="123">
        <v>0</v>
      </c>
      <c r="U38" s="168">
        <v>0</v>
      </c>
      <c r="V38" s="123">
        <v>0</v>
      </c>
      <c r="W38" s="168">
        <v>0</v>
      </c>
      <c r="X38" s="219">
        <v>0</v>
      </c>
      <c r="Y38" s="123">
        <v>0</v>
      </c>
      <c r="Z38" s="168">
        <v>0</v>
      </c>
      <c r="AA38" s="219">
        <v>0</v>
      </c>
      <c r="AB38" s="168">
        <v>0</v>
      </c>
      <c r="AC38" s="219">
        <v>0</v>
      </c>
      <c r="AD38" s="168">
        <v>0</v>
      </c>
      <c r="AE38" s="2"/>
    </row>
    <row r="39" spans="1:45" ht="21.75" customHeight="1">
      <c r="A39" s="40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1"/>
      <c r="R39" s="77"/>
      <c r="S39" s="51"/>
      <c r="T39" s="51"/>
      <c r="U39" s="1"/>
      <c r="V39" s="1"/>
      <c r="W39" s="1"/>
      <c r="X39" s="1"/>
      <c r="Y39" s="1"/>
      <c r="Z39" s="1"/>
      <c r="AA39" s="1"/>
      <c r="AB39" s="2"/>
      <c r="AC39" s="2"/>
      <c r="AD39" s="2"/>
      <c r="AE39" s="2"/>
    </row>
    <row r="40" spans="1:45" ht="26.25" customHeight="1">
      <c r="A40" s="54" t="s">
        <v>97</v>
      </c>
      <c r="B40" s="55"/>
      <c r="C40" s="1"/>
      <c r="D40" s="77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51"/>
      <c r="T40" s="1"/>
      <c r="U40" s="77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4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42"/>
      <c r="Y41" s="42"/>
      <c r="Z41" s="42"/>
      <c r="AA41" s="42"/>
      <c r="AB41" s="1"/>
      <c r="AC41" s="1"/>
      <c r="AD41" s="1"/>
      <c r="AE41" s="1"/>
    </row>
    <row r="42" spans="1:45" s="86" customFormat="1" ht="59.25" customHeight="1">
      <c r="A42" s="87" t="s">
        <v>29</v>
      </c>
      <c r="B42" s="88" t="s">
        <v>104</v>
      </c>
      <c r="C42" s="227" t="s">
        <v>98</v>
      </c>
      <c r="D42" s="88" t="s">
        <v>105</v>
      </c>
      <c r="E42" s="227" t="s">
        <v>98</v>
      </c>
      <c r="F42" s="88" t="s">
        <v>106</v>
      </c>
      <c r="G42" s="227" t="s">
        <v>98</v>
      </c>
      <c r="H42" s="88" t="s">
        <v>107</v>
      </c>
      <c r="I42" s="227" t="s">
        <v>98</v>
      </c>
      <c r="J42" s="88" t="s">
        <v>108</v>
      </c>
      <c r="K42" s="227" t="s">
        <v>98</v>
      </c>
      <c r="L42" s="88" t="s">
        <v>109</v>
      </c>
      <c r="M42" s="227" t="s">
        <v>98</v>
      </c>
      <c r="N42" s="88" t="s">
        <v>110</v>
      </c>
      <c r="O42" s="227" t="s">
        <v>98</v>
      </c>
      <c r="P42" s="88" t="s">
        <v>111</v>
      </c>
      <c r="Q42" s="227" t="s">
        <v>98</v>
      </c>
      <c r="R42" s="88" t="s">
        <v>112</v>
      </c>
      <c r="S42" s="227" t="s">
        <v>98</v>
      </c>
      <c r="T42" s="88" t="s">
        <v>113</v>
      </c>
      <c r="U42" s="227" t="s">
        <v>98</v>
      </c>
      <c r="V42" s="88" t="s">
        <v>114</v>
      </c>
      <c r="W42" s="227" t="s">
        <v>98</v>
      </c>
      <c r="X42" s="88" t="s">
        <v>115</v>
      </c>
      <c r="Y42" s="227" t="s">
        <v>98</v>
      </c>
      <c r="Z42" s="88" t="s">
        <v>102</v>
      </c>
      <c r="AA42" s="227" t="s">
        <v>98</v>
      </c>
      <c r="AB42" s="88" t="s">
        <v>99</v>
      </c>
      <c r="AC42" s="227" t="s">
        <v>98</v>
      </c>
      <c r="AD42" s="1"/>
      <c r="AE42" s="1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</row>
    <row r="43" spans="1:45" s="104" customFormat="1" ht="21.75" customHeight="1">
      <c r="A43" s="100" t="s">
        <v>81</v>
      </c>
      <c r="B43" s="169">
        <v>0</v>
      </c>
      <c r="C43" s="101">
        <v>0</v>
      </c>
      <c r="D43" s="170">
        <v>0</v>
      </c>
      <c r="E43" s="102">
        <v>0</v>
      </c>
      <c r="F43" s="170">
        <v>0</v>
      </c>
      <c r="G43" s="102">
        <v>0</v>
      </c>
      <c r="H43" s="170">
        <v>0</v>
      </c>
      <c r="I43" s="102">
        <v>0</v>
      </c>
      <c r="J43" s="170">
        <v>0</v>
      </c>
      <c r="K43" s="102">
        <v>0</v>
      </c>
      <c r="L43" s="170">
        <v>0</v>
      </c>
      <c r="M43" s="102">
        <v>0</v>
      </c>
      <c r="N43" s="170">
        <v>0</v>
      </c>
      <c r="O43" s="102">
        <v>0</v>
      </c>
      <c r="P43" s="170">
        <v>0</v>
      </c>
      <c r="Q43" s="102">
        <v>0</v>
      </c>
      <c r="R43" s="170">
        <v>0</v>
      </c>
      <c r="S43" s="102">
        <v>0</v>
      </c>
      <c r="T43" s="170">
        <v>0</v>
      </c>
      <c r="U43" s="102">
        <v>0</v>
      </c>
      <c r="V43" s="170">
        <v>0</v>
      </c>
      <c r="W43" s="102">
        <v>0</v>
      </c>
      <c r="X43" s="170">
        <v>0</v>
      </c>
      <c r="Y43" s="102">
        <v>0</v>
      </c>
      <c r="Z43" s="170">
        <v>0</v>
      </c>
      <c r="AA43" s="103">
        <v>0</v>
      </c>
      <c r="AB43" s="170">
        <v>0</v>
      </c>
      <c r="AC43" s="103">
        <v>0</v>
      </c>
      <c r="AD43" s="2"/>
      <c r="AE43" s="2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</row>
    <row r="44" spans="1:45" s="104" customFormat="1" ht="21.75" customHeight="1">
      <c r="A44" s="105" t="s">
        <v>82</v>
      </c>
      <c r="B44" s="171">
        <v>0</v>
      </c>
      <c r="C44" s="106">
        <v>0</v>
      </c>
      <c r="D44" s="172">
        <v>0</v>
      </c>
      <c r="E44" s="107">
        <v>0</v>
      </c>
      <c r="F44" s="172">
        <v>0</v>
      </c>
      <c r="G44" s="107">
        <v>0</v>
      </c>
      <c r="H44" s="172">
        <v>0</v>
      </c>
      <c r="I44" s="107">
        <v>0</v>
      </c>
      <c r="J44" s="172">
        <v>0</v>
      </c>
      <c r="K44" s="107">
        <v>0</v>
      </c>
      <c r="L44" s="172">
        <v>0</v>
      </c>
      <c r="M44" s="107">
        <v>0</v>
      </c>
      <c r="N44" s="172">
        <v>0</v>
      </c>
      <c r="O44" s="107">
        <v>0</v>
      </c>
      <c r="P44" s="172">
        <v>0</v>
      </c>
      <c r="Q44" s="107">
        <v>0</v>
      </c>
      <c r="R44" s="172">
        <v>0</v>
      </c>
      <c r="S44" s="107">
        <v>0</v>
      </c>
      <c r="T44" s="172">
        <v>0</v>
      </c>
      <c r="U44" s="107">
        <v>0</v>
      </c>
      <c r="V44" s="172">
        <v>0</v>
      </c>
      <c r="W44" s="107">
        <v>0</v>
      </c>
      <c r="X44" s="172">
        <v>0</v>
      </c>
      <c r="Y44" s="107">
        <v>0</v>
      </c>
      <c r="Z44" s="172">
        <v>0</v>
      </c>
      <c r="AA44" s="108">
        <v>0</v>
      </c>
      <c r="AB44" s="209">
        <v>0</v>
      </c>
      <c r="AC44" s="108">
        <v>0</v>
      </c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</row>
    <row r="45" spans="1:45" s="104" customFormat="1" ht="21.75" customHeight="1">
      <c r="A45" s="105" t="s">
        <v>83</v>
      </c>
      <c r="B45" s="173">
        <v>0</v>
      </c>
      <c r="C45" s="109">
        <v>0</v>
      </c>
      <c r="D45" s="172">
        <v>0</v>
      </c>
      <c r="E45" s="110">
        <v>0</v>
      </c>
      <c r="F45" s="172">
        <v>0</v>
      </c>
      <c r="G45" s="110">
        <v>0</v>
      </c>
      <c r="H45" s="172">
        <v>0</v>
      </c>
      <c r="I45" s="110">
        <v>0</v>
      </c>
      <c r="J45" s="172">
        <v>0</v>
      </c>
      <c r="K45" s="110">
        <v>0</v>
      </c>
      <c r="L45" s="172">
        <v>0</v>
      </c>
      <c r="M45" s="110">
        <v>0</v>
      </c>
      <c r="N45" s="172">
        <v>0</v>
      </c>
      <c r="O45" s="110">
        <v>0</v>
      </c>
      <c r="P45" s="172">
        <v>0</v>
      </c>
      <c r="Q45" s="110">
        <v>0</v>
      </c>
      <c r="R45" s="172">
        <v>0</v>
      </c>
      <c r="S45" s="110">
        <v>0</v>
      </c>
      <c r="T45" s="172">
        <v>0</v>
      </c>
      <c r="U45" s="110">
        <v>0</v>
      </c>
      <c r="V45" s="172">
        <v>0</v>
      </c>
      <c r="W45" s="110">
        <v>0</v>
      </c>
      <c r="X45" s="172">
        <v>0</v>
      </c>
      <c r="Y45" s="110">
        <v>0</v>
      </c>
      <c r="Z45" s="172">
        <v>0</v>
      </c>
      <c r="AA45" s="108">
        <v>0</v>
      </c>
      <c r="AB45" s="209">
        <v>0</v>
      </c>
      <c r="AC45" s="108">
        <v>0</v>
      </c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</row>
    <row r="46" spans="1:45" s="104" customFormat="1" ht="21.75" customHeight="1">
      <c r="A46" s="105" t="s">
        <v>84</v>
      </c>
      <c r="B46" s="173">
        <v>0</v>
      </c>
      <c r="C46" s="109">
        <v>0</v>
      </c>
      <c r="D46" s="172">
        <v>0</v>
      </c>
      <c r="E46" s="110">
        <v>0</v>
      </c>
      <c r="F46" s="172">
        <v>0</v>
      </c>
      <c r="G46" s="110">
        <v>0</v>
      </c>
      <c r="H46" s="172">
        <v>0</v>
      </c>
      <c r="I46" s="110">
        <v>0</v>
      </c>
      <c r="J46" s="172">
        <v>0</v>
      </c>
      <c r="K46" s="110">
        <v>0</v>
      </c>
      <c r="L46" s="172">
        <v>0</v>
      </c>
      <c r="M46" s="110">
        <v>0</v>
      </c>
      <c r="N46" s="172">
        <v>0</v>
      </c>
      <c r="O46" s="110">
        <v>0</v>
      </c>
      <c r="P46" s="172">
        <v>0</v>
      </c>
      <c r="Q46" s="110">
        <v>0</v>
      </c>
      <c r="R46" s="172">
        <v>0</v>
      </c>
      <c r="S46" s="110">
        <v>0</v>
      </c>
      <c r="T46" s="172">
        <v>0</v>
      </c>
      <c r="U46" s="110">
        <v>0</v>
      </c>
      <c r="V46" s="172">
        <v>0</v>
      </c>
      <c r="W46" s="110">
        <v>0</v>
      </c>
      <c r="X46" s="172">
        <v>0</v>
      </c>
      <c r="Y46" s="110">
        <v>0</v>
      </c>
      <c r="Z46" s="172">
        <v>0</v>
      </c>
      <c r="AA46" s="108">
        <v>0</v>
      </c>
      <c r="AB46" s="209">
        <v>0</v>
      </c>
      <c r="AC46" s="108">
        <v>0</v>
      </c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</row>
    <row r="47" spans="1:45" s="104" customFormat="1" ht="21.75" customHeight="1">
      <c r="A47" s="105" t="s">
        <v>85</v>
      </c>
      <c r="B47" s="173">
        <v>0</v>
      </c>
      <c r="C47" s="109">
        <v>0</v>
      </c>
      <c r="D47" s="172">
        <v>0</v>
      </c>
      <c r="E47" s="110">
        <v>0</v>
      </c>
      <c r="F47" s="172">
        <v>0</v>
      </c>
      <c r="G47" s="110">
        <v>0</v>
      </c>
      <c r="H47" s="172">
        <v>0</v>
      </c>
      <c r="I47" s="110">
        <v>0</v>
      </c>
      <c r="J47" s="172">
        <v>0</v>
      </c>
      <c r="K47" s="110">
        <v>0</v>
      </c>
      <c r="L47" s="172">
        <v>0</v>
      </c>
      <c r="M47" s="110">
        <v>0</v>
      </c>
      <c r="N47" s="172">
        <v>0</v>
      </c>
      <c r="O47" s="110">
        <v>0</v>
      </c>
      <c r="P47" s="172">
        <v>0</v>
      </c>
      <c r="Q47" s="110">
        <v>0</v>
      </c>
      <c r="R47" s="172">
        <v>0</v>
      </c>
      <c r="S47" s="110">
        <v>0</v>
      </c>
      <c r="T47" s="172">
        <v>0</v>
      </c>
      <c r="U47" s="110">
        <v>0</v>
      </c>
      <c r="V47" s="172">
        <v>0</v>
      </c>
      <c r="W47" s="110">
        <v>0</v>
      </c>
      <c r="X47" s="172">
        <v>0</v>
      </c>
      <c r="Y47" s="110">
        <v>0</v>
      </c>
      <c r="Z47" s="172">
        <v>0</v>
      </c>
      <c r="AA47" s="108">
        <v>0</v>
      </c>
      <c r="AB47" s="209">
        <v>0</v>
      </c>
      <c r="AC47" s="108">
        <v>0</v>
      </c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</row>
    <row r="48" spans="1:45" s="104" customFormat="1" ht="21.75" customHeight="1">
      <c r="A48" s="105" t="s">
        <v>86</v>
      </c>
      <c r="B48" s="173">
        <v>0</v>
      </c>
      <c r="C48" s="109">
        <v>0</v>
      </c>
      <c r="D48" s="172">
        <v>0</v>
      </c>
      <c r="E48" s="110">
        <v>0</v>
      </c>
      <c r="F48" s="172">
        <v>0</v>
      </c>
      <c r="G48" s="110">
        <v>0</v>
      </c>
      <c r="H48" s="172">
        <v>0</v>
      </c>
      <c r="I48" s="110">
        <v>0</v>
      </c>
      <c r="J48" s="172">
        <v>0</v>
      </c>
      <c r="K48" s="110">
        <v>0</v>
      </c>
      <c r="L48" s="172">
        <v>0</v>
      </c>
      <c r="M48" s="110">
        <v>0</v>
      </c>
      <c r="N48" s="172">
        <v>0</v>
      </c>
      <c r="O48" s="110">
        <v>0</v>
      </c>
      <c r="P48" s="172">
        <v>0</v>
      </c>
      <c r="Q48" s="110">
        <v>0</v>
      </c>
      <c r="R48" s="172">
        <v>0</v>
      </c>
      <c r="S48" s="110">
        <v>0</v>
      </c>
      <c r="T48" s="172">
        <v>0</v>
      </c>
      <c r="U48" s="110">
        <v>0</v>
      </c>
      <c r="V48" s="172">
        <v>0</v>
      </c>
      <c r="W48" s="110">
        <v>0</v>
      </c>
      <c r="X48" s="172">
        <v>0</v>
      </c>
      <c r="Y48" s="110">
        <v>0</v>
      </c>
      <c r="Z48" s="172">
        <v>0</v>
      </c>
      <c r="AA48" s="108">
        <v>0</v>
      </c>
      <c r="AB48" s="209">
        <v>0</v>
      </c>
      <c r="AC48" s="108">
        <v>0</v>
      </c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</row>
    <row r="49" spans="1:45" s="104" customFormat="1" ht="21.75" customHeight="1">
      <c r="A49" s="105" t="s">
        <v>87</v>
      </c>
      <c r="B49" s="173">
        <v>0</v>
      </c>
      <c r="C49" s="109">
        <v>0</v>
      </c>
      <c r="D49" s="172">
        <v>0</v>
      </c>
      <c r="E49" s="110">
        <v>0</v>
      </c>
      <c r="F49" s="172">
        <v>0</v>
      </c>
      <c r="G49" s="110">
        <v>0</v>
      </c>
      <c r="H49" s="172">
        <v>0</v>
      </c>
      <c r="I49" s="110">
        <v>0</v>
      </c>
      <c r="J49" s="172">
        <v>0</v>
      </c>
      <c r="K49" s="110">
        <v>0</v>
      </c>
      <c r="L49" s="172">
        <v>0</v>
      </c>
      <c r="M49" s="110">
        <v>0</v>
      </c>
      <c r="N49" s="172">
        <v>0</v>
      </c>
      <c r="O49" s="110">
        <v>0</v>
      </c>
      <c r="P49" s="172">
        <v>0</v>
      </c>
      <c r="Q49" s="110">
        <v>0</v>
      </c>
      <c r="R49" s="172">
        <v>0</v>
      </c>
      <c r="S49" s="110">
        <v>0</v>
      </c>
      <c r="T49" s="172">
        <v>0</v>
      </c>
      <c r="U49" s="110">
        <v>0</v>
      </c>
      <c r="V49" s="172">
        <v>0</v>
      </c>
      <c r="W49" s="110">
        <v>0</v>
      </c>
      <c r="X49" s="172">
        <v>0</v>
      </c>
      <c r="Y49" s="110">
        <v>0</v>
      </c>
      <c r="Z49" s="172">
        <v>0</v>
      </c>
      <c r="AA49" s="108">
        <v>0</v>
      </c>
      <c r="AB49" s="209">
        <v>0</v>
      </c>
      <c r="AC49" s="108">
        <v>0</v>
      </c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</row>
    <row r="50" spans="1:45" s="104" customFormat="1" ht="21.75" customHeight="1">
      <c r="A50" s="105" t="s">
        <v>88</v>
      </c>
      <c r="B50" s="173">
        <v>0</v>
      </c>
      <c r="C50" s="109">
        <v>0</v>
      </c>
      <c r="D50" s="172">
        <v>0</v>
      </c>
      <c r="E50" s="110">
        <v>0</v>
      </c>
      <c r="F50" s="172">
        <v>0</v>
      </c>
      <c r="G50" s="110">
        <v>0</v>
      </c>
      <c r="H50" s="172">
        <v>0</v>
      </c>
      <c r="I50" s="110">
        <v>0</v>
      </c>
      <c r="J50" s="172">
        <v>0</v>
      </c>
      <c r="K50" s="110">
        <v>0</v>
      </c>
      <c r="L50" s="172">
        <v>0</v>
      </c>
      <c r="M50" s="110">
        <v>0</v>
      </c>
      <c r="N50" s="172">
        <v>0</v>
      </c>
      <c r="O50" s="110">
        <v>0</v>
      </c>
      <c r="P50" s="172">
        <v>0</v>
      </c>
      <c r="Q50" s="110">
        <v>0</v>
      </c>
      <c r="R50" s="172">
        <v>0</v>
      </c>
      <c r="S50" s="110">
        <v>0</v>
      </c>
      <c r="T50" s="172">
        <v>0</v>
      </c>
      <c r="U50" s="110">
        <v>0</v>
      </c>
      <c r="V50" s="172">
        <v>0</v>
      </c>
      <c r="W50" s="110">
        <v>0</v>
      </c>
      <c r="X50" s="172">
        <v>0</v>
      </c>
      <c r="Y50" s="110">
        <v>0</v>
      </c>
      <c r="Z50" s="172">
        <v>0</v>
      </c>
      <c r="AA50" s="108">
        <v>0</v>
      </c>
      <c r="AB50" s="209">
        <v>0</v>
      </c>
      <c r="AC50" s="108">
        <v>0</v>
      </c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</row>
    <row r="51" spans="1:45" s="104" customFormat="1" ht="21.75" customHeight="1">
      <c r="A51" s="105" t="s">
        <v>89</v>
      </c>
      <c r="B51" s="173">
        <v>0</v>
      </c>
      <c r="C51" s="109">
        <v>0</v>
      </c>
      <c r="D51" s="172">
        <v>0</v>
      </c>
      <c r="E51" s="110">
        <v>0</v>
      </c>
      <c r="F51" s="172">
        <v>0</v>
      </c>
      <c r="G51" s="110">
        <v>0</v>
      </c>
      <c r="H51" s="172">
        <v>0</v>
      </c>
      <c r="I51" s="110">
        <v>0</v>
      </c>
      <c r="J51" s="172">
        <v>0</v>
      </c>
      <c r="K51" s="110">
        <v>0</v>
      </c>
      <c r="L51" s="172">
        <v>0</v>
      </c>
      <c r="M51" s="110">
        <v>0</v>
      </c>
      <c r="N51" s="172">
        <v>0</v>
      </c>
      <c r="O51" s="110">
        <v>0</v>
      </c>
      <c r="P51" s="172">
        <v>0</v>
      </c>
      <c r="Q51" s="110">
        <v>0</v>
      </c>
      <c r="R51" s="172">
        <v>0</v>
      </c>
      <c r="S51" s="110">
        <v>0</v>
      </c>
      <c r="T51" s="172">
        <v>0</v>
      </c>
      <c r="U51" s="110">
        <v>0</v>
      </c>
      <c r="V51" s="172">
        <v>0</v>
      </c>
      <c r="W51" s="110">
        <v>0</v>
      </c>
      <c r="X51" s="172">
        <v>0</v>
      </c>
      <c r="Y51" s="110">
        <v>0</v>
      </c>
      <c r="Z51" s="172">
        <v>0</v>
      </c>
      <c r="AA51" s="108">
        <v>0</v>
      </c>
      <c r="AB51" s="209">
        <v>0</v>
      </c>
      <c r="AC51" s="108">
        <v>0</v>
      </c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</row>
    <row r="52" spans="1:45" s="104" customFormat="1" ht="21.75" customHeight="1">
      <c r="A52" s="105" t="s">
        <v>90</v>
      </c>
      <c r="B52" s="173">
        <v>0</v>
      </c>
      <c r="C52" s="109">
        <v>0</v>
      </c>
      <c r="D52" s="172">
        <v>0</v>
      </c>
      <c r="E52" s="110">
        <v>0</v>
      </c>
      <c r="F52" s="172">
        <v>0</v>
      </c>
      <c r="G52" s="110">
        <v>0</v>
      </c>
      <c r="H52" s="172">
        <v>0</v>
      </c>
      <c r="I52" s="110">
        <v>0</v>
      </c>
      <c r="J52" s="172">
        <v>0</v>
      </c>
      <c r="K52" s="110">
        <v>0</v>
      </c>
      <c r="L52" s="172">
        <v>0</v>
      </c>
      <c r="M52" s="110">
        <v>0</v>
      </c>
      <c r="N52" s="172">
        <v>0</v>
      </c>
      <c r="O52" s="110">
        <v>0</v>
      </c>
      <c r="P52" s="172">
        <v>0</v>
      </c>
      <c r="Q52" s="110">
        <v>0</v>
      </c>
      <c r="R52" s="172">
        <v>0</v>
      </c>
      <c r="S52" s="110">
        <v>0</v>
      </c>
      <c r="T52" s="172">
        <v>0</v>
      </c>
      <c r="U52" s="110">
        <v>0</v>
      </c>
      <c r="V52" s="172">
        <v>0</v>
      </c>
      <c r="W52" s="110">
        <v>0</v>
      </c>
      <c r="X52" s="172">
        <v>0</v>
      </c>
      <c r="Y52" s="110">
        <v>0</v>
      </c>
      <c r="Z52" s="172">
        <v>0</v>
      </c>
      <c r="AA52" s="108">
        <v>0</v>
      </c>
      <c r="AB52" s="209">
        <v>0</v>
      </c>
      <c r="AC52" s="108">
        <v>0</v>
      </c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</row>
    <row r="53" spans="1:45" s="104" customFormat="1" ht="21.75" customHeight="1">
      <c r="A53" s="105" t="s">
        <v>91</v>
      </c>
      <c r="B53" s="173">
        <v>0</v>
      </c>
      <c r="C53" s="109">
        <v>0</v>
      </c>
      <c r="D53" s="172">
        <v>0</v>
      </c>
      <c r="E53" s="110">
        <v>0</v>
      </c>
      <c r="F53" s="172">
        <v>0</v>
      </c>
      <c r="G53" s="110">
        <v>0</v>
      </c>
      <c r="H53" s="172">
        <v>0</v>
      </c>
      <c r="I53" s="110">
        <v>0</v>
      </c>
      <c r="J53" s="172">
        <v>0</v>
      </c>
      <c r="K53" s="110">
        <v>0</v>
      </c>
      <c r="L53" s="172">
        <v>0</v>
      </c>
      <c r="M53" s="110">
        <v>0</v>
      </c>
      <c r="N53" s="172">
        <v>0</v>
      </c>
      <c r="O53" s="110">
        <v>0</v>
      </c>
      <c r="P53" s="172">
        <v>0</v>
      </c>
      <c r="Q53" s="110">
        <v>0</v>
      </c>
      <c r="R53" s="172">
        <v>0</v>
      </c>
      <c r="S53" s="110">
        <v>0</v>
      </c>
      <c r="T53" s="172">
        <v>0</v>
      </c>
      <c r="U53" s="110">
        <v>0</v>
      </c>
      <c r="V53" s="172">
        <v>0</v>
      </c>
      <c r="W53" s="110">
        <v>0</v>
      </c>
      <c r="X53" s="172">
        <v>0</v>
      </c>
      <c r="Y53" s="110">
        <v>0</v>
      </c>
      <c r="Z53" s="172">
        <v>0</v>
      </c>
      <c r="AA53" s="108">
        <v>0</v>
      </c>
      <c r="AB53" s="209">
        <v>0</v>
      </c>
      <c r="AC53" s="108">
        <v>0</v>
      </c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</row>
    <row r="54" spans="1:45" s="104" customFormat="1" ht="21.75" customHeight="1">
      <c r="A54" s="105" t="s">
        <v>92</v>
      </c>
      <c r="B54" s="173">
        <v>0</v>
      </c>
      <c r="C54" s="109">
        <v>0</v>
      </c>
      <c r="D54" s="172">
        <v>0</v>
      </c>
      <c r="E54" s="110">
        <v>0</v>
      </c>
      <c r="F54" s="172">
        <v>0</v>
      </c>
      <c r="G54" s="110">
        <v>0</v>
      </c>
      <c r="H54" s="172">
        <v>0</v>
      </c>
      <c r="I54" s="110">
        <v>0</v>
      </c>
      <c r="J54" s="172">
        <v>0</v>
      </c>
      <c r="K54" s="110">
        <v>0</v>
      </c>
      <c r="L54" s="172">
        <v>0</v>
      </c>
      <c r="M54" s="110">
        <v>0</v>
      </c>
      <c r="N54" s="172">
        <v>0</v>
      </c>
      <c r="O54" s="110">
        <v>0</v>
      </c>
      <c r="P54" s="172">
        <v>0</v>
      </c>
      <c r="Q54" s="110">
        <v>0</v>
      </c>
      <c r="R54" s="172">
        <v>0</v>
      </c>
      <c r="S54" s="110">
        <v>0</v>
      </c>
      <c r="T54" s="172">
        <v>0</v>
      </c>
      <c r="U54" s="110">
        <v>0</v>
      </c>
      <c r="V54" s="172">
        <v>0</v>
      </c>
      <c r="W54" s="110">
        <v>0</v>
      </c>
      <c r="X54" s="172">
        <v>0</v>
      </c>
      <c r="Y54" s="110">
        <v>0</v>
      </c>
      <c r="Z54" s="172">
        <v>0</v>
      </c>
      <c r="AA54" s="108">
        <v>0</v>
      </c>
      <c r="AB54" s="209">
        <v>0</v>
      </c>
      <c r="AC54" s="108">
        <v>0</v>
      </c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</row>
    <row r="55" spans="1:45" s="104" customFormat="1" ht="21.75" customHeight="1">
      <c r="A55" s="119" t="s">
        <v>118</v>
      </c>
      <c r="B55" s="173">
        <v>0</v>
      </c>
      <c r="C55" s="109">
        <v>0</v>
      </c>
      <c r="D55" s="172">
        <v>0</v>
      </c>
      <c r="E55" s="110">
        <v>0</v>
      </c>
      <c r="F55" s="172">
        <v>0</v>
      </c>
      <c r="G55" s="110">
        <v>0</v>
      </c>
      <c r="H55" s="172">
        <v>0</v>
      </c>
      <c r="I55" s="110">
        <v>0</v>
      </c>
      <c r="J55" s="172">
        <v>0</v>
      </c>
      <c r="K55" s="110">
        <v>0</v>
      </c>
      <c r="L55" s="172">
        <v>0</v>
      </c>
      <c r="M55" s="110">
        <v>0</v>
      </c>
      <c r="N55" s="172">
        <v>0</v>
      </c>
      <c r="O55" s="110">
        <v>0</v>
      </c>
      <c r="P55" s="172">
        <v>0</v>
      </c>
      <c r="Q55" s="110">
        <v>0</v>
      </c>
      <c r="R55" s="172">
        <v>0</v>
      </c>
      <c r="S55" s="110">
        <v>0</v>
      </c>
      <c r="T55" s="172">
        <v>0</v>
      </c>
      <c r="U55" s="110">
        <v>0</v>
      </c>
      <c r="V55" s="172">
        <v>0</v>
      </c>
      <c r="W55" s="110">
        <v>0</v>
      </c>
      <c r="X55" s="172">
        <v>0</v>
      </c>
      <c r="Y55" s="110">
        <v>0</v>
      </c>
      <c r="Z55" s="172">
        <v>0</v>
      </c>
      <c r="AA55" s="108">
        <v>0</v>
      </c>
      <c r="AB55" s="209">
        <v>0</v>
      </c>
      <c r="AC55" s="108">
        <v>0</v>
      </c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</row>
    <row r="56" spans="1:45" s="111" customFormat="1" ht="21.75" customHeight="1">
      <c r="A56" s="129" t="s">
        <v>93</v>
      </c>
      <c r="B56" s="174">
        <v>0</v>
      </c>
      <c r="C56" s="132">
        <v>0</v>
      </c>
      <c r="D56" s="175">
        <v>0</v>
      </c>
      <c r="E56" s="133">
        <v>0</v>
      </c>
      <c r="F56" s="175">
        <v>0</v>
      </c>
      <c r="G56" s="133">
        <v>0</v>
      </c>
      <c r="H56" s="175">
        <v>0</v>
      </c>
      <c r="I56" s="133">
        <v>0</v>
      </c>
      <c r="J56" s="175">
        <v>0</v>
      </c>
      <c r="K56" s="133">
        <v>0</v>
      </c>
      <c r="L56" s="175">
        <v>0</v>
      </c>
      <c r="M56" s="133">
        <v>0</v>
      </c>
      <c r="N56" s="175">
        <v>0</v>
      </c>
      <c r="O56" s="133">
        <v>0</v>
      </c>
      <c r="P56" s="175">
        <v>0</v>
      </c>
      <c r="Q56" s="133">
        <v>0</v>
      </c>
      <c r="R56" s="175">
        <v>0</v>
      </c>
      <c r="S56" s="133">
        <v>0</v>
      </c>
      <c r="T56" s="175">
        <v>0</v>
      </c>
      <c r="U56" s="133">
        <v>0</v>
      </c>
      <c r="V56" s="175">
        <v>0</v>
      </c>
      <c r="W56" s="133">
        <v>0</v>
      </c>
      <c r="X56" s="175">
        <v>0</v>
      </c>
      <c r="Y56" s="133">
        <v>0</v>
      </c>
      <c r="Z56" s="175">
        <v>0</v>
      </c>
      <c r="AA56" s="134">
        <v>0</v>
      </c>
      <c r="AB56" s="210">
        <v>0</v>
      </c>
      <c r="AC56" s="134">
        <v>0</v>
      </c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</row>
    <row r="57" spans="1:45" s="111" customFormat="1" ht="21.75" customHeight="1">
      <c r="A57" s="112" t="s">
        <v>94</v>
      </c>
      <c r="B57" s="176">
        <v>0</v>
      </c>
      <c r="C57" s="113">
        <v>0</v>
      </c>
      <c r="D57" s="177">
        <v>0</v>
      </c>
      <c r="E57" s="114">
        <v>0</v>
      </c>
      <c r="F57" s="177">
        <v>0</v>
      </c>
      <c r="G57" s="114">
        <v>0</v>
      </c>
      <c r="H57" s="177">
        <v>0</v>
      </c>
      <c r="I57" s="114">
        <v>0</v>
      </c>
      <c r="J57" s="177">
        <v>0</v>
      </c>
      <c r="K57" s="114">
        <v>0</v>
      </c>
      <c r="L57" s="177">
        <v>0</v>
      </c>
      <c r="M57" s="114">
        <v>0</v>
      </c>
      <c r="N57" s="177">
        <v>0</v>
      </c>
      <c r="O57" s="114">
        <v>0</v>
      </c>
      <c r="P57" s="177">
        <v>0</v>
      </c>
      <c r="Q57" s="114">
        <v>0</v>
      </c>
      <c r="R57" s="177">
        <v>0</v>
      </c>
      <c r="S57" s="114">
        <v>0</v>
      </c>
      <c r="T57" s="177">
        <v>0</v>
      </c>
      <c r="U57" s="114">
        <v>0</v>
      </c>
      <c r="V57" s="177">
        <v>0</v>
      </c>
      <c r="W57" s="114">
        <v>0</v>
      </c>
      <c r="X57" s="177">
        <v>0</v>
      </c>
      <c r="Y57" s="114">
        <v>0</v>
      </c>
      <c r="Z57" s="177">
        <v>0</v>
      </c>
      <c r="AA57" s="115">
        <v>0</v>
      </c>
      <c r="AB57" s="211">
        <v>0</v>
      </c>
      <c r="AC57" s="115">
        <v>0</v>
      </c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</row>
    <row r="58" spans="1:45" s="111" customFormat="1" ht="21.75" customHeight="1">
      <c r="A58" s="112" t="s">
        <v>127</v>
      </c>
      <c r="B58" s="176">
        <v>0</v>
      </c>
      <c r="C58" s="113">
        <v>0</v>
      </c>
      <c r="D58" s="177">
        <v>0</v>
      </c>
      <c r="E58" s="114">
        <v>0</v>
      </c>
      <c r="F58" s="177">
        <v>0</v>
      </c>
      <c r="G58" s="114">
        <v>0</v>
      </c>
      <c r="H58" s="177">
        <v>0</v>
      </c>
      <c r="I58" s="114">
        <v>0</v>
      </c>
      <c r="J58" s="177">
        <v>0</v>
      </c>
      <c r="K58" s="114">
        <v>0</v>
      </c>
      <c r="L58" s="177">
        <v>0</v>
      </c>
      <c r="M58" s="114">
        <v>0</v>
      </c>
      <c r="N58" s="177">
        <v>0</v>
      </c>
      <c r="O58" s="114">
        <v>0</v>
      </c>
      <c r="P58" s="177">
        <v>0</v>
      </c>
      <c r="Q58" s="114">
        <v>0</v>
      </c>
      <c r="R58" s="177">
        <v>0</v>
      </c>
      <c r="S58" s="114">
        <v>0</v>
      </c>
      <c r="T58" s="177">
        <v>0</v>
      </c>
      <c r="U58" s="114">
        <v>0</v>
      </c>
      <c r="V58" s="177">
        <v>0</v>
      </c>
      <c r="W58" s="114">
        <v>0</v>
      </c>
      <c r="X58" s="177">
        <v>0</v>
      </c>
      <c r="Y58" s="114">
        <v>0</v>
      </c>
      <c r="Z58" s="177">
        <v>0</v>
      </c>
      <c r="AA58" s="115">
        <v>0</v>
      </c>
      <c r="AB58" s="211">
        <v>0</v>
      </c>
      <c r="AC58" s="115">
        <v>0</v>
      </c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</row>
    <row r="59" spans="1:45" s="43" customForma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50"/>
      <c r="Z59" s="40"/>
      <c r="AA59" s="40"/>
      <c r="AB59" s="1"/>
      <c r="AC59" s="1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1:45" ht="13.8">
      <c r="A60" s="2"/>
      <c r="B60" s="2"/>
      <c r="C60" s="2"/>
      <c r="D60" s="2"/>
      <c r="E60" s="13"/>
      <c r="F60" s="2"/>
      <c r="G60" s="2"/>
      <c r="H60" s="2"/>
      <c r="I60" s="2"/>
      <c r="J60" s="13"/>
      <c r="K60" s="2"/>
      <c r="L60" s="2"/>
      <c r="M60" s="2"/>
      <c r="N60" s="2"/>
      <c r="O60" s="13"/>
      <c r="P60" s="2"/>
      <c r="Q60" s="2"/>
      <c r="R60" s="2"/>
      <c r="S60" s="2"/>
      <c r="T60" s="13"/>
      <c r="U60" s="2"/>
      <c r="V60" s="2"/>
      <c r="W60" s="2"/>
      <c r="X60" s="2"/>
      <c r="Y60" s="13"/>
      <c r="Z60" s="2"/>
      <c r="AA60" s="2"/>
      <c r="AB60" s="1"/>
      <c r="AC60" s="1"/>
    </row>
  </sheetData>
  <mergeCells count="29">
    <mergeCell ref="AD19:AD22"/>
    <mergeCell ref="AB19:AC19"/>
    <mergeCell ref="B20:H20"/>
    <mergeCell ref="I20:K20"/>
    <mergeCell ref="AB20:AC20"/>
    <mergeCell ref="R19:T20"/>
    <mergeCell ref="U19:V20"/>
    <mergeCell ref="W19:Y20"/>
    <mergeCell ref="Z19:AA20"/>
    <mergeCell ref="B19:K19"/>
    <mergeCell ref="M19:N19"/>
    <mergeCell ref="H16:I16"/>
    <mergeCell ref="D15:F15"/>
    <mergeCell ref="H15:I15"/>
    <mergeCell ref="D9:F9"/>
    <mergeCell ref="D10:F10"/>
    <mergeCell ref="D11:F11"/>
    <mergeCell ref="D12:F12"/>
    <mergeCell ref="D13:F13"/>
    <mergeCell ref="H13:I14"/>
    <mergeCell ref="D6:F6"/>
    <mergeCell ref="D3:F4"/>
    <mergeCell ref="N13:O13"/>
    <mergeCell ref="D14:F14"/>
    <mergeCell ref="H5:L5"/>
    <mergeCell ref="D7:F7"/>
    <mergeCell ref="D8:F8"/>
    <mergeCell ref="J13:K13"/>
    <mergeCell ref="L13:M13"/>
  </mergeCells>
  <phoneticPr fontId="38" type="noConversion"/>
  <pageMargins left="0.78740157480314965" right="0" top="0.78740157480314965" bottom="0.78740157480314965" header="0.19685039370078741" footer="0.19685039370078741"/>
  <pageSetup paperSize="9" scale="32" fitToHeight="2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CA60"/>
  <sheetViews>
    <sheetView showGridLines="0" zoomScale="75" zoomScaleNormal="75" workbookViewId="0">
      <selection activeCell="M43" sqref="M43"/>
    </sheetView>
  </sheetViews>
  <sheetFormatPr defaultColWidth="8.88671875" defaultRowHeight="13.2"/>
  <cols>
    <col min="1" max="1" width="15.33203125" style="4" customWidth="1"/>
    <col min="2" max="2" width="13.33203125" style="4" customWidth="1"/>
    <col min="3" max="3" width="12.44140625" style="4" customWidth="1"/>
    <col min="4" max="4" width="12.5546875" style="4" customWidth="1"/>
    <col min="5" max="5" width="12.88671875" style="4" bestFit="1" customWidth="1"/>
    <col min="6" max="6" width="14.33203125" style="4" customWidth="1"/>
    <col min="7" max="8" width="12.5546875" style="4" customWidth="1"/>
    <col min="9" max="11" width="14.6640625" style="4" customWidth="1"/>
    <col min="12" max="12" width="13.33203125" style="4" bestFit="1" customWidth="1"/>
    <col min="13" max="13" width="18.44140625" style="4" bestFit="1" customWidth="1"/>
    <col min="14" max="14" width="11.33203125" style="4" customWidth="1"/>
    <col min="15" max="16" width="14.6640625" style="4" customWidth="1"/>
    <col min="17" max="17" width="11.5546875" style="4" customWidth="1"/>
    <col min="18" max="18" width="11.88671875" style="4" customWidth="1"/>
    <col min="19" max="19" width="14.6640625" style="4" customWidth="1"/>
    <col min="20" max="20" width="11.6640625" style="4" bestFit="1" customWidth="1"/>
    <col min="21" max="22" width="9.6640625" style="4" customWidth="1"/>
    <col min="23" max="23" width="11.6640625" style="4" customWidth="1"/>
    <col min="24" max="24" width="14.6640625" style="4" customWidth="1"/>
    <col min="25" max="25" width="10.109375" style="4" customWidth="1"/>
    <col min="26" max="26" width="12.33203125" style="4" customWidth="1"/>
    <col min="27" max="27" width="14.6640625" style="4" customWidth="1"/>
    <col min="28" max="28" width="11.6640625" style="4" customWidth="1"/>
    <col min="29" max="30" width="14.6640625" style="4" customWidth="1"/>
    <col min="31" max="31" width="19" style="4" bestFit="1" customWidth="1"/>
    <col min="32" max="32" width="25.44140625" style="4" bestFit="1" customWidth="1"/>
    <col min="33" max="41" width="15.6640625" style="4" customWidth="1"/>
    <col min="42" max="42" width="23.109375" style="4" bestFit="1" customWidth="1"/>
    <col min="43" max="43" width="17.88671875" style="4" bestFit="1" customWidth="1"/>
    <col min="44" max="44" width="14.33203125" style="4" bestFit="1" customWidth="1"/>
    <col min="45" max="45" width="17.88671875" style="4" bestFit="1" customWidth="1"/>
    <col min="46" max="16384" width="8.88671875" style="4"/>
  </cols>
  <sheetData>
    <row r="1" spans="1:79" ht="33" customHeight="1">
      <c r="A1" s="53" t="s">
        <v>0</v>
      </c>
      <c r="B1" s="52"/>
      <c r="C1" s="52"/>
      <c r="D1" s="52"/>
      <c r="E1" s="52"/>
      <c r="F1" s="1"/>
      <c r="G1" s="1"/>
      <c r="H1" s="2"/>
      <c r="I1" s="2"/>
      <c r="J1" s="2"/>
      <c r="K1" s="2"/>
      <c r="L1" s="2"/>
      <c r="M1" s="2"/>
      <c r="N1" s="1"/>
      <c r="O1" s="1"/>
      <c r="P1" s="1"/>
      <c r="Q1" s="1"/>
      <c r="R1" s="1"/>
      <c r="S1" s="3"/>
      <c r="T1" s="1"/>
      <c r="U1" s="1"/>
      <c r="V1" s="1"/>
      <c r="W1" s="1"/>
      <c r="X1" s="1"/>
      <c r="Y1" s="3"/>
      <c r="Z1" s="1"/>
      <c r="AA1" s="1"/>
      <c r="AB1" s="1"/>
      <c r="AC1" s="1"/>
      <c r="AD1" s="1"/>
      <c r="AE1" s="1"/>
    </row>
    <row r="2" spans="1:79" ht="22.5" customHeight="1">
      <c r="A2" s="5"/>
      <c r="B2" s="1"/>
      <c r="C2" s="1"/>
      <c r="D2" s="1"/>
      <c r="E2" s="1"/>
      <c r="F2" s="1"/>
      <c r="G2" s="1"/>
      <c r="H2" s="48"/>
      <c r="I2" s="49"/>
      <c r="J2" s="6" t="s">
        <v>1</v>
      </c>
      <c r="K2" s="6" t="s">
        <v>2</v>
      </c>
      <c r="L2" s="6" t="s">
        <v>3</v>
      </c>
      <c r="M2" s="2"/>
      <c r="N2" s="62"/>
      <c r="O2" s="64"/>
      <c r="P2" s="65"/>
      <c r="Q2" s="65"/>
      <c r="R2" s="1"/>
      <c r="S2" s="3"/>
      <c r="T2" s="1"/>
      <c r="U2" s="1"/>
      <c r="V2" s="1"/>
      <c r="W2" s="1"/>
      <c r="X2" s="1"/>
      <c r="Y2" s="3"/>
      <c r="Z2" s="1"/>
      <c r="AA2" s="1"/>
      <c r="AB2" s="1"/>
      <c r="AC2" s="1"/>
      <c r="AD2" s="1"/>
      <c r="AE2" s="1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</row>
    <row r="3" spans="1:79" s="15" customFormat="1" ht="21.75" customHeight="1">
      <c r="A3" s="8" t="s">
        <v>4</v>
      </c>
      <c r="B3" s="9"/>
      <c r="C3" s="10" t="s">
        <v>5</v>
      </c>
      <c r="D3" s="231"/>
      <c r="E3" s="232"/>
      <c r="F3" s="233"/>
      <c r="G3" s="2"/>
      <c r="H3" s="11" t="s">
        <v>6</v>
      </c>
      <c r="I3" s="11"/>
      <c r="J3" s="12">
        <v>0</v>
      </c>
      <c r="K3" s="12">
        <v>0</v>
      </c>
      <c r="L3" s="12">
        <v>0</v>
      </c>
      <c r="M3" s="9"/>
      <c r="N3" s="63"/>
      <c r="O3" s="66"/>
      <c r="P3" s="63"/>
      <c r="Q3" s="63"/>
      <c r="R3" s="2"/>
      <c r="S3" s="13"/>
      <c r="T3" s="2"/>
      <c r="U3" s="2"/>
      <c r="V3" s="2"/>
      <c r="W3" s="2"/>
      <c r="X3" s="2"/>
      <c r="Y3" s="13"/>
      <c r="Z3" s="2"/>
      <c r="AA3" s="2"/>
      <c r="AB3" s="2"/>
      <c r="AC3" s="2"/>
      <c r="AD3" s="2"/>
      <c r="AE3" s="2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</row>
    <row r="4" spans="1:79" s="15" customFormat="1" ht="21.75" customHeight="1">
      <c r="A4" s="8"/>
      <c r="B4" s="9"/>
      <c r="C4" s="10"/>
      <c r="D4" s="234"/>
      <c r="E4" s="235"/>
      <c r="F4" s="236"/>
      <c r="G4" s="2"/>
      <c r="H4" s="11" t="s">
        <v>7</v>
      </c>
      <c r="I4" s="11"/>
      <c r="J4" s="56">
        <v>0</v>
      </c>
      <c r="K4" s="12">
        <v>0</v>
      </c>
      <c r="L4" s="12">
        <v>0</v>
      </c>
      <c r="M4" s="44"/>
      <c r="N4" s="67"/>
      <c r="O4" s="67"/>
      <c r="P4" s="68"/>
      <c r="Q4" s="63"/>
      <c r="R4" s="2"/>
      <c r="S4" s="13"/>
      <c r="T4" s="2"/>
      <c r="U4" s="2"/>
      <c r="V4" s="2"/>
      <c r="W4" s="2"/>
      <c r="X4" s="2"/>
      <c r="Y4" s="13"/>
      <c r="Z4" s="2"/>
      <c r="AA4" s="2"/>
      <c r="AB4" s="2"/>
      <c r="AC4" s="2"/>
      <c r="AD4" s="2"/>
      <c r="AE4" s="2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</row>
    <row r="5" spans="1:79" s="15" customFormat="1" ht="21.75" customHeight="1">
      <c r="G5" s="2"/>
      <c r="H5" s="237" t="s">
        <v>9</v>
      </c>
      <c r="I5" s="237"/>
      <c r="J5" s="237"/>
      <c r="K5" s="237"/>
      <c r="L5" s="237"/>
      <c r="M5" s="124"/>
      <c r="N5" s="67"/>
      <c r="O5" s="69"/>
      <c r="P5" s="75"/>
      <c r="Q5" s="63"/>
      <c r="R5" s="2"/>
      <c r="S5" s="13"/>
      <c r="T5" s="2"/>
      <c r="U5" s="2"/>
      <c r="V5" s="2"/>
      <c r="W5" s="2"/>
      <c r="X5" s="2"/>
      <c r="Y5" s="13"/>
      <c r="Z5" s="2"/>
      <c r="AA5" s="2"/>
      <c r="AB5" s="2"/>
      <c r="AC5" s="2"/>
      <c r="AD5" s="2"/>
      <c r="AE5" s="2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</row>
    <row r="6" spans="1:79" s="14" customFormat="1" ht="21.75" customHeight="1">
      <c r="A6" s="8" t="s">
        <v>8</v>
      </c>
      <c r="B6" s="9"/>
      <c r="C6" s="10" t="s">
        <v>5</v>
      </c>
      <c r="D6" s="238"/>
      <c r="E6" s="239"/>
      <c r="F6" s="240"/>
      <c r="G6" s="2"/>
      <c r="H6" s="11" t="s">
        <v>10</v>
      </c>
      <c r="I6" s="11"/>
      <c r="J6" s="56">
        <v>0</v>
      </c>
      <c r="K6" s="12" t="e">
        <f>K8/L38</f>
        <v>#DIV/0!</v>
      </c>
      <c r="L6" s="12" t="e">
        <f>K6-J6</f>
        <v>#DIV/0!</v>
      </c>
      <c r="M6" s="45"/>
      <c r="N6" s="74"/>
      <c r="O6" s="72"/>
      <c r="P6" s="73"/>
      <c r="Q6" s="17"/>
      <c r="R6" s="17"/>
      <c r="S6" s="18"/>
      <c r="T6" s="17"/>
      <c r="U6" s="17"/>
      <c r="V6" s="16"/>
      <c r="W6" s="17"/>
      <c r="X6" s="17"/>
      <c r="Y6" s="18"/>
      <c r="Z6" s="17"/>
      <c r="AA6" s="17"/>
      <c r="AB6" s="16"/>
      <c r="AC6" s="17"/>
      <c r="AD6" s="17"/>
      <c r="AE6" s="16"/>
    </row>
    <row r="7" spans="1:79" s="14" customFormat="1" ht="21.75" customHeight="1">
      <c r="A7" s="186"/>
      <c r="B7" s="125"/>
      <c r="C7" s="187"/>
      <c r="D7" s="241"/>
      <c r="E7" s="242"/>
      <c r="F7" s="242"/>
      <c r="G7" s="2"/>
      <c r="H7" s="126" t="s">
        <v>11</v>
      </c>
      <c r="I7" s="9"/>
      <c r="J7" s="9"/>
      <c r="K7" s="20"/>
      <c r="L7" s="11"/>
      <c r="M7" s="21"/>
      <c r="N7" s="74"/>
      <c r="O7" s="70"/>
      <c r="P7" s="71"/>
      <c r="Q7" s="16"/>
      <c r="R7" s="16"/>
      <c r="S7" s="18"/>
      <c r="T7" s="16"/>
      <c r="U7" s="16"/>
      <c r="V7" s="16"/>
      <c r="W7" s="16"/>
      <c r="X7" s="16"/>
      <c r="Y7" s="18"/>
      <c r="Z7" s="16"/>
      <c r="AA7" s="16"/>
      <c r="AB7" s="16"/>
      <c r="AC7" s="16"/>
      <c r="AD7" s="16"/>
      <c r="AE7" s="16"/>
    </row>
    <row r="8" spans="1:79" s="14" customFormat="1" ht="21.75" customHeight="1">
      <c r="A8" s="186"/>
      <c r="B8" s="125"/>
      <c r="C8" s="187"/>
      <c r="D8" s="272"/>
      <c r="E8" s="273"/>
      <c r="F8" s="273"/>
      <c r="G8" s="2"/>
      <c r="H8" s="11" t="s">
        <v>12</v>
      </c>
      <c r="I8" s="11"/>
      <c r="J8" s="149">
        <f>(D9-D13)*J4</f>
        <v>0</v>
      </c>
      <c r="K8" s="23">
        <f>R38</f>
        <v>0</v>
      </c>
      <c r="L8" s="23">
        <f>K8-J8</f>
        <v>0</v>
      </c>
      <c r="M8" s="188"/>
      <c r="N8" s="24"/>
      <c r="O8" s="16"/>
      <c r="P8" s="17"/>
      <c r="Q8" s="17"/>
      <c r="R8" s="17"/>
      <c r="S8" s="18"/>
      <c r="T8" s="17"/>
      <c r="U8" s="17"/>
      <c r="V8" s="16"/>
      <c r="W8" s="17"/>
      <c r="X8" s="17"/>
      <c r="Y8" s="18"/>
      <c r="Z8" s="17"/>
      <c r="AA8" s="17"/>
      <c r="AB8" s="16"/>
      <c r="AC8" s="17"/>
      <c r="AD8" s="17"/>
      <c r="AE8" s="16"/>
    </row>
    <row r="9" spans="1:79" s="14" customFormat="1" ht="21.75" customHeight="1">
      <c r="A9" s="19" t="s">
        <v>103</v>
      </c>
      <c r="B9" s="9"/>
      <c r="C9" s="10" t="s">
        <v>5</v>
      </c>
      <c r="D9" s="228">
        <v>0</v>
      </c>
      <c r="E9" s="229"/>
      <c r="F9" s="230"/>
      <c r="G9" s="2"/>
      <c r="H9" s="11" t="s">
        <v>13</v>
      </c>
      <c r="I9" s="11"/>
      <c r="J9" s="189">
        <v>0</v>
      </c>
      <c r="K9" s="190">
        <v>0</v>
      </c>
      <c r="L9" s="191">
        <v>0</v>
      </c>
      <c r="M9" s="21"/>
      <c r="N9" s="22"/>
      <c r="O9" s="16"/>
      <c r="P9" s="16"/>
      <c r="Q9" s="16"/>
      <c r="R9" s="16"/>
      <c r="S9" s="18"/>
      <c r="T9" s="16"/>
      <c r="U9" s="16"/>
      <c r="V9" s="16"/>
      <c r="W9" s="16"/>
      <c r="X9" s="16"/>
      <c r="Y9" s="18"/>
      <c r="Z9" s="16"/>
      <c r="AA9" s="16"/>
      <c r="AB9" s="16"/>
      <c r="AC9" s="16"/>
      <c r="AD9" s="16"/>
      <c r="AE9" s="16"/>
    </row>
    <row r="10" spans="1:79" s="14" customFormat="1" ht="21.75" customHeight="1">
      <c r="A10" s="25" t="s">
        <v>14</v>
      </c>
      <c r="B10" s="11"/>
      <c r="C10" s="10" t="s">
        <v>5</v>
      </c>
      <c r="D10" s="274">
        <v>0</v>
      </c>
      <c r="E10" s="275"/>
      <c r="F10" s="276"/>
      <c r="G10" s="2"/>
      <c r="H10" s="11" t="s">
        <v>119</v>
      </c>
      <c r="I10" s="11"/>
      <c r="J10" s="189">
        <f>J8*J9</f>
        <v>0</v>
      </c>
      <c r="K10" s="190">
        <f>S38</f>
        <v>0</v>
      </c>
      <c r="L10" s="192">
        <v>0</v>
      </c>
      <c r="M10" s="193"/>
      <c r="N10" s="22"/>
      <c r="O10" s="16"/>
      <c r="P10" s="16"/>
      <c r="Q10" s="16"/>
      <c r="R10" s="16"/>
      <c r="S10" s="18"/>
      <c r="T10" s="16"/>
      <c r="U10" s="16"/>
      <c r="V10" s="16"/>
      <c r="W10" s="16"/>
      <c r="X10" s="16"/>
      <c r="Y10" s="18"/>
      <c r="Z10" s="16"/>
      <c r="AA10" s="16"/>
      <c r="AB10" s="16"/>
      <c r="AC10" s="16"/>
      <c r="AD10" s="16"/>
      <c r="AE10" s="16"/>
    </row>
    <row r="11" spans="1:79" s="14" customFormat="1" ht="21.75" customHeight="1">
      <c r="A11" s="25" t="s">
        <v>15</v>
      </c>
      <c r="B11" s="11"/>
      <c r="C11" s="10"/>
      <c r="D11" s="228">
        <v>0</v>
      </c>
      <c r="E11" s="229"/>
      <c r="F11" s="230"/>
      <c r="G11" s="2"/>
      <c r="H11" s="194"/>
      <c r="I11" s="194"/>
      <c r="J11" s="195"/>
      <c r="K11" s="196"/>
      <c r="L11" s="197"/>
      <c r="M11" s="198"/>
      <c r="N11" s="22"/>
      <c r="O11" s="16"/>
      <c r="P11" s="16"/>
      <c r="Q11" s="16"/>
      <c r="R11" s="16"/>
      <c r="S11" s="18"/>
      <c r="T11" s="16"/>
      <c r="U11" s="16"/>
      <c r="V11" s="16"/>
      <c r="W11" s="16"/>
      <c r="X11" s="16"/>
      <c r="Y11" s="18"/>
      <c r="Z11" s="16"/>
      <c r="AA11" s="16"/>
      <c r="AB11" s="16"/>
      <c r="AC11" s="16"/>
      <c r="AD11" s="16"/>
      <c r="AE11" s="16"/>
    </row>
    <row r="12" spans="1:79" s="14" customFormat="1" ht="21.75" customHeight="1">
      <c r="A12" s="11" t="s">
        <v>16</v>
      </c>
      <c r="B12" s="11"/>
      <c r="C12" s="10"/>
      <c r="D12" s="228">
        <v>0</v>
      </c>
      <c r="E12" s="229"/>
      <c r="F12" s="230"/>
      <c r="G12" s="26"/>
      <c r="H12" s="11"/>
      <c r="I12" s="30"/>
      <c r="J12" s="15"/>
      <c r="K12" s="11"/>
      <c r="L12" s="2"/>
      <c r="M12" s="29"/>
      <c r="N12" s="22"/>
      <c r="O12" s="16"/>
      <c r="P12" s="16"/>
      <c r="Q12" s="16"/>
      <c r="R12" s="16"/>
      <c r="S12" s="18"/>
      <c r="T12" s="16"/>
      <c r="U12" s="16"/>
      <c r="V12" s="16"/>
      <c r="W12" s="16"/>
      <c r="X12" s="16"/>
      <c r="Y12" s="18"/>
      <c r="Z12" s="16"/>
      <c r="AA12" s="16"/>
      <c r="AB12" s="16"/>
      <c r="AC12" s="16"/>
      <c r="AD12" s="16"/>
      <c r="AE12" s="16"/>
    </row>
    <row r="13" spans="1:79" s="14" customFormat="1" ht="21.75" customHeight="1">
      <c r="A13" s="25" t="s">
        <v>17</v>
      </c>
      <c r="B13" s="11"/>
      <c r="C13" s="10"/>
      <c r="D13" s="228">
        <v>0</v>
      </c>
      <c r="E13" s="229"/>
      <c r="F13" s="230"/>
      <c r="G13" s="2"/>
      <c r="H13" s="270"/>
      <c r="I13" s="271"/>
      <c r="J13" s="271"/>
      <c r="K13" s="271"/>
      <c r="L13" s="271"/>
      <c r="M13" s="271"/>
      <c r="N13" s="253"/>
      <c r="O13" s="253"/>
      <c r="P13" s="16"/>
      <c r="Q13" s="16"/>
      <c r="R13" s="16"/>
      <c r="S13" s="18"/>
      <c r="T13" s="16"/>
      <c r="U13" s="16"/>
      <c r="V13" s="16"/>
      <c r="W13" s="16"/>
      <c r="X13" s="16"/>
      <c r="Y13" s="18"/>
      <c r="Z13" s="16"/>
      <c r="AA13" s="16"/>
      <c r="AB13" s="16"/>
      <c r="AC13" s="16"/>
      <c r="AD13" s="16"/>
      <c r="AE13" s="16"/>
    </row>
    <row r="14" spans="1:79" s="14" customFormat="1" ht="21.75" customHeight="1">
      <c r="A14" s="25" t="s">
        <v>18</v>
      </c>
      <c r="B14" s="11"/>
      <c r="C14" s="10"/>
      <c r="D14" s="228">
        <v>0</v>
      </c>
      <c r="E14" s="229"/>
      <c r="F14" s="230"/>
      <c r="G14" s="2"/>
      <c r="H14" s="271"/>
      <c r="I14" s="271"/>
      <c r="J14" s="80"/>
      <c r="K14" s="80"/>
      <c r="L14" s="80"/>
      <c r="M14" s="80"/>
      <c r="N14" s="80"/>
      <c r="O14" s="80"/>
      <c r="P14" s="16"/>
      <c r="Q14" s="16"/>
      <c r="R14" s="16"/>
      <c r="S14" s="16"/>
      <c r="T14" s="18"/>
      <c r="U14" s="16"/>
      <c r="V14" s="16"/>
      <c r="W14" s="16"/>
      <c r="X14" s="16"/>
      <c r="Y14" s="16"/>
      <c r="Z14" s="18"/>
      <c r="AA14" s="16"/>
      <c r="AB14" s="16"/>
      <c r="AC14" s="16"/>
      <c r="AD14" s="16"/>
      <c r="AE14" s="16"/>
      <c r="AF14" s="16"/>
    </row>
    <row r="15" spans="1:79" s="14" customFormat="1" ht="21.75" customHeight="1">
      <c r="A15" s="31" t="s">
        <v>19</v>
      </c>
      <c r="B15" s="11"/>
      <c r="C15" s="10" t="s">
        <v>5</v>
      </c>
      <c r="D15" s="254">
        <v>0</v>
      </c>
      <c r="E15" s="255"/>
      <c r="F15" s="256"/>
      <c r="G15" s="2"/>
      <c r="H15" s="279"/>
      <c r="I15" s="279"/>
      <c r="J15" s="80"/>
      <c r="K15" s="81"/>
      <c r="L15" s="199"/>
      <c r="M15" s="81"/>
      <c r="N15" s="79"/>
      <c r="O15" s="81"/>
      <c r="P15" s="16"/>
      <c r="Q15" s="16"/>
      <c r="R15" s="16"/>
      <c r="S15" s="16"/>
      <c r="T15" s="18"/>
      <c r="U15" s="16"/>
      <c r="V15" s="16"/>
      <c r="W15" s="16"/>
      <c r="X15" s="16"/>
      <c r="Y15" s="16"/>
      <c r="Z15" s="18"/>
      <c r="AA15" s="16"/>
      <c r="AB15" s="16"/>
      <c r="AC15" s="16"/>
      <c r="AD15" s="16"/>
      <c r="AE15" s="16"/>
      <c r="AF15" s="16"/>
    </row>
    <row r="16" spans="1:79" s="46" customFormat="1" ht="21.75" customHeight="1">
      <c r="A16" s="127" t="s">
        <v>20</v>
      </c>
      <c r="B16" s="9"/>
      <c r="C16" s="9"/>
      <c r="D16" s="9"/>
      <c r="E16" s="9"/>
      <c r="F16" s="9"/>
      <c r="G16" s="9"/>
      <c r="H16" s="279"/>
      <c r="I16" s="279"/>
      <c r="J16" s="79"/>
      <c r="K16" s="200"/>
      <c r="L16" s="79"/>
      <c r="M16" s="200"/>
      <c r="N16" s="79"/>
      <c r="O16" s="81"/>
      <c r="P16" s="125"/>
      <c r="Q16" s="125"/>
      <c r="R16" s="125"/>
      <c r="S16" s="125"/>
      <c r="T16" s="128"/>
      <c r="U16" s="125"/>
      <c r="V16" s="125"/>
      <c r="W16" s="125"/>
      <c r="X16" s="125"/>
      <c r="Y16" s="125"/>
      <c r="Z16" s="128"/>
      <c r="AA16" s="125"/>
      <c r="AB16" s="125"/>
      <c r="AC16" s="125"/>
      <c r="AD16" s="125"/>
      <c r="AE16" s="125"/>
      <c r="AF16" s="125"/>
    </row>
    <row r="17" spans="1:79" s="14" customFormat="1" ht="21.75" customHeight="1">
      <c r="A17" s="57" t="s">
        <v>168</v>
      </c>
      <c r="B17" s="57"/>
      <c r="C17" s="99"/>
      <c r="D17" s="57" t="s">
        <v>167</v>
      </c>
      <c r="E17" s="99"/>
      <c r="F17" s="57"/>
      <c r="H17" s="63"/>
      <c r="I17" s="201"/>
      <c r="J17" s="202"/>
      <c r="K17" s="63"/>
      <c r="L17" s="28"/>
      <c r="M17" s="32"/>
      <c r="N17" s="33"/>
      <c r="O17" s="16"/>
      <c r="P17" s="17"/>
      <c r="Q17" s="17"/>
      <c r="R17" s="17"/>
      <c r="S17" s="18"/>
      <c r="T17" s="17"/>
      <c r="U17" s="17"/>
      <c r="V17" s="16"/>
      <c r="W17" s="17"/>
      <c r="X17" s="17"/>
      <c r="Y17" s="18"/>
      <c r="Z17" s="17"/>
      <c r="AA17" s="17"/>
      <c r="AB17" s="16"/>
      <c r="AC17" s="17"/>
      <c r="AD17" s="17"/>
      <c r="AE17" s="16"/>
    </row>
    <row r="18" spans="1:79" s="15" customFormat="1" ht="21.75" customHeight="1">
      <c r="A18" s="58" t="s">
        <v>120</v>
      </c>
      <c r="B18" s="166" t="str">
        <f>Combined!B18</f>
        <v xml:space="preserve">  October 3, 2017</v>
      </c>
      <c r="C18" s="59"/>
      <c r="D18" s="60"/>
      <c r="E18" s="61"/>
      <c r="F18" s="27"/>
      <c r="G18" s="11"/>
      <c r="I18" s="11"/>
      <c r="J18" s="2"/>
      <c r="K18" s="2"/>
      <c r="L18" s="2"/>
      <c r="M18" s="2"/>
      <c r="N18" s="2"/>
      <c r="O18" s="2"/>
      <c r="P18" s="2"/>
      <c r="Q18" s="2"/>
      <c r="R18" s="2"/>
      <c r="S18" s="13"/>
      <c r="T18" s="2"/>
      <c r="U18" s="2"/>
      <c r="V18" s="2"/>
      <c r="W18" s="2"/>
      <c r="X18" s="2"/>
      <c r="Y18" s="13"/>
      <c r="Z18" s="2"/>
      <c r="AA18" s="2"/>
      <c r="AB18" s="2"/>
      <c r="AC18" s="2"/>
      <c r="AD18" s="2"/>
      <c r="AE18" s="2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</row>
    <row r="19" spans="1:79" ht="22.2" customHeight="1">
      <c r="A19" s="90"/>
      <c r="B19" s="259" t="s">
        <v>21</v>
      </c>
      <c r="C19" s="260"/>
      <c r="D19" s="260"/>
      <c r="E19" s="260"/>
      <c r="F19" s="260"/>
      <c r="G19" s="260"/>
      <c r="H19" s="260"/>
      <c r="I19" s="260"/>
      <c r="J19" s="260"/>
      <c r="K19" s="260"/>
      <c r="L19" s="90" t="s">
        <v>22</v>
      </c>
      <c r="M19" s="259" t="s">
        <v>23</v>
      </c>
      <c r="N19" s="261"/>
      <c r="O19" s="91" t="s">
        <v>22</v>
      </c>
      <c r="P19" s="91" t="s">
        <v>24</v>
      </c>
      <c r="Q19" s="90" t="s">
        <v>25</v>
      </c>
      <c r="R19" s="264" t="s">
        <v>26</v>
      </c>
      <c r="S19" s="265"/>
      <c r="T19" s="266"/>
      <c r="U19" s="264" t="s">
        <v>27</v>
      </c>
      <c r="V19" s="266"/>
      <c r="W19" s="264" t="s">
        <v>28</v>
      </c>
      <c r="X19" s="265"/>
      <c r="Y19" s="266"/>
      <c r="Z19" s="243" t="s">
        <v>57</v>
      </c>
      <c r="AA19" s="244"/>
      <c r="AB19" s="280" t="s">
        <v>116</v>
      </c>
      <c r="AC19" s="281"/>
      <c r="AD19" s="250" t="s">
        <v>125</v>
      </c>
      <c r="AE19" s="1"/>
    </row>
    <row r="20" spans="1:79" ht="24" customHeight="1">
      <c r="A20" s="92" t="s">
        <v>29</v>
      </c>
      <c r="B20" s="259" t="s">
        <v>30</v>
      </c>
      <c r="C20" s="260"/>
      <c r="D20" s="260"/>
      <c r="E20" s="260"/>
      <c r="F20" s="260"/>
      <c r="G20" s="260"/>
      <c r="H20" s="261"/>
      <c r="I20" s="259" t="s">
        <v>31</v>
      </c>
      <c r="J20" s="260"/>
      <c r="K20" s="260"/>
      <c r="L20" s="92" t="s">
        <v>25</v>
      </c>
      <c r="M20" s="90" t="s">
        <v>32</v>
      </c>
      <c r="N20" s="93" t="s">
        <v>33</v>
      </c>
      <c r="O20" s="92" t="s">
        <v>34</v>
      </c>
      <c r="P20" s="92" t="s">
        <v>35</v>
      </c>
      <c r="Q20" s="92" t="s">
        <v>36</v>
      </c>
      <c r="R20" s="267"/>
      <c r="S20" s="268"/>
      <c r="T20" s="269"/>
      <c r="U20" s="267"/>
      <c r="V20" s="269"/>
      <c r="W20" s="267"/>
      <c r="X20" s="268"/>
      <c r="Y20" s="269"/>
      <c r="Z20" s="245"/>
      <c r="AA20" s="246"/>
      <c r="AB20" s="277" t="s">
        <v>117</v>
      </c>
      <c r="AC20" s="278"/>
      <c r="AD20" s="251"/>
      <c r="AE20" s="1"/>
    </row>
    <row r="21" spans="1:79" s="36" customFormat="1" ht="47.4" customHeight="1">
      <c r="A21" s="47"/>
      <c r="B21" s="34" t="s">
        <v>37</v>
      </c>
      <c r="C21" s="34" t="s">
        <v>38</v>
      </c>
      <c r="D21" s="35" t="s">
        <v>39</v>
      </c>
      <c r="E21" s="35" t="s">
        <v>40</v>
      </c>
      <c r="F21" s="34" t="s">
        <v>41</v>
      </c>
      <c r="G21" s="34" t="s">
        <v>42</v>
      </c>
      <c r="H21" s="34" t="s">
        <v>43</v>
      </c>
      <c r="I21" s="35" t="s">
        <v>44</v>
      </c>
      <c r="J21" s="34" t="s">
        <v>45</v>
      </c>
      <c r="K21" s="95" t="s">
        <v>46</v>
      </c>
      <c r="L21" s="96" t="s">
        <v>47</v>
      </c>
      <c r="M21" s="82" t="s">
        <v>100</v>
      </c>
      <c r="N21" s="83" t="s">
        <v>101</v>
      </c>
      <c r="O21" s="97" t="s">
        <v>47</v>
      </c>
      <c r="P21" s="97"/>
      <c r="Q21" s="92" t="s">
        <v>48</v>
      </c>
      <c r="R21" s="76" t="s">
        <v>49</v>
      </c>
      <c r="S21" s="76" t="s">
        <v>121</v>
      </c>
      <c r="T21" s="76" t="s">
        <v>51</v>
      </c>
      <c r="U21" s="84" t="s">
        <v>52</v>
      </c>
      <c r="V21" s="76" t="s">
        <v>53</v>
      </c>
      <c r="W21" s="76" t="s">
        <v>54</v>
      </c>
      <c r="X21" s="76" t="s">
        <v>122</v>
      </c>
      <c r="Y21" s="76" t="s">
        <v>56</v>
      </c>
      <c r="Z21" s="34" t="s">
        <v>57</v>
      </c>
      <c r="AA21" s="34" t="s">
        <v>123</v>
      </c>
      <c r="AB21" s="95" t="s">
        <v>57</v>
      </c>
      <c r="AC21" s="95" t="s">
        <v>124</v>
      </c>
      <c r="AD21" s="251"/>
      <c r="AE21" s="2"/>
    </row>
    <row r="22" spans="1:79" s="39" customFormat="1" ht="26.25" customHeight="1">
      <c r="A22" s="37"/>
      <c r="B22" s="37" t="s">
        <v>59</v>
      </c>
      <c r="C22" s="37" t="s">
        <v>60</v>
      </c>
      <c r="D22" s="37" t="s">
        <v>61</v>
      </c>
      <c r="E22" s="37" t="s">
        <v>62</v>
      </c>
      <c r="F22" s="37" t="s">
        <v>63</v>
      </c>
      <c r="G22" s="37" t="s">
        <v>64</v>
      </c>
      <c r="H22" s="98" t="s">
        <v>65</v>
      </c>
      <c r="I22" s="37" t="s">
        <v>66</v>
      </c>
      <c r="J22" s="37" t="s">
        <v>67</v>
      </c>
      <c r="K22" s="94" t="s">
        <v>68</v>
      </c>
      <c r="L22" s="37" t="s">
        <v>69</v>
      </c>
      <c r="M22" s="37" t="s">
        <v>70</v>
      </c>
      <c r="N22" s="38" t="s">
        <v>71</v>
      </c>
      <c r="O22" s="37" t="s">
        <v>72</v>
      </c>
      <c r="P22" s="37" t="s">
        <v>73</v>
      </c>
      <c r="Q22" s="37" t="s">
        <v>74</v>
      </c>
      <c r="R22" s="37" t="s">
        <v>75</v>
      </c>
      <c r="S22" s="37" t="s">
        <v>76</v>
      </c>
      <c r="T22" s="37" t="s">
        <v>77</v>
      </c>
      <c r="U22" s="85" t="s">
        <v>78</v>
      </c>
      <c r="V22" s="37" t="s">
        <v>79</v>
      </c>
      <c r="W22" s="37" t="s">
        <v>75</v>
      </c>
      <c r="X22" s="37" t="s">
        <v>76</v>
      </c>
      <c r="Y22" s="37" t="s">
        <v>80</v>
      </c>
      <c r="Z22" s="37" t="s">
        <v>75</v>
      </c>
      <c r="AA22" s="37" t="s">
        <v>76</v>
      </c>
      <c r="AB22" s="94" t="s">
        <v>75</v>
      </c>
      <c r="AC22" s="94" t="s">
        <v>76</v>
      </c>
      <c r="AD22" s="252"/>
      <c r="AE22" s="1"/>
    </row>
    <row r="23" spans="1:79" s="14" customFormat="1" ht="22.2" customHeight="1">
      <c r="A23" s="116" t="s">
        <v>81</v>
      </c>
      <c r="B23" s="117">
        <v>0</v>
      </c>
      <c r="C23" s="117">
        <v>0</v>
      </c>
      <c r="D23" s="117">
        <v>0</v>
      </c>
      <c r="E23" s="117">
        <v>0</v>
      </c>
      <c r="F23" s="117">
        <v>0</v>
      </c>
      <c r="G23" s="117">
        <v>0</v>
      </c>
      <c r="H23" s="117">
        <v>0</v>
      </c>
      <c r="I23" s="117">
        <v>0</v>
      </c>
      <c r="J23" s="117">
        <v>0</v>
      </c>
      <c r="K23" s="117">
        <v>0</v>
      </c>
      <c r="L23" s="117">
        <v>0</v>
      </c>
      <c r="M23" s="117">
        <v>0</v>
      </c>
      <c r="N23" s="117">
        <v>0</v>
      </c>
      <c r="O23" s="117">
        <v>0</v>
      </c>
      <c r="P23" s="117">
        <v>0</v>
      </c>
      <c r="Q23" s="118">
        <v>0</v>
      </c>
      <c r="R23" s="203">
        <v>0</v>
      </c>
      <c r="S23" s="217">
        <v>0</v>
      </c>
      <c r="T23" s="118">
        <v>0</v>
      </c>
      <c r="U23" s="203">
        <v>0</v>
      </c>
      <c r="V23" s="118">
        <v>0</v>
      </c>
      <c r="W23" s="203">
        <v>0</v>
      </c>
      <c r="X23" s="217">
        <v>0</v>
      </c>
      <c r="Y23" s="118">
        <v>0</v>
      </c>
      <c r="Z23" s="203">
        <v>0</v>
      </c>
      <c r="AA23" s="217">
        <v>0</v>
      </c>
      <c r="AB23" s="203">
        <v>0</v>
      </c>
      <c r="AC23" s="217">
        <v>0</v>
      </c>
      <c r="AD23" s="203">
        <v>0</v>
      </c>
    </row>
    <row r="24" spans="1:79" s="104" customFormat="1" ht="22.2" customHeight="1">
      <c r="A24" s="119" t="s">
        <v>82</v>
      </c>
      <c r="B24" s="120">
        <v>0</v>
      </c>
      <c r="C24" s="120">
        <v>0</v>
      </c>
      <c r="D24" s="120">
        <v>0</v>
      </c>
      <c r="E24" s="120">
        <v>0</v>
      </c>
      <c r="F24" s="120">
        <v>0</v>
      </c>
      <c r="G24" s="120">
        <v>0</v>
      </c>
      <c r="H24" s="120">
        <v>0</v>
      </c>
      <c r="I24" s="120">
        <v>0</v>
      </c>
      <c r="J24" s="120">
        <v>0</v>
      </c>
      <c r="K24" s="120">
        <v>0</v>
      </c>
      <c r="L24" s="120">
        <v>0</v>
      </c>
      <c r="M24" s="120">
        <v>0</v>
      </c>
      <c r="N24" s="120">
        <v>0</v>
      </c>
      <c r="O24" s="120">
        <v>0</v>
      </c>
      <c r="P24" s="120">
        <v>0</v>
      </c>
      <c r="Q24" s="121">
        <v>0</v>
      </c>
      <c r="R24" s="204">
        <v>0</v>
      </c>
      <c r="S24" s="212">
        <v>0</v>
      </c>
      <c r="T24" s="121">
        <v>0</v>
      </c>
      <c r="U24" s="204">
        <v>0</v>
      </c>
      <c r="V24" s="121">
        <v>0</v>
      </c>
      <c r="W24" s="204">
        <v>0</v>
      </c>
      <c r="X24" s="212">
        <v>0</v>
      </c>
      <c r="Y24" s="121">
        <v>0</v>
      </c>
      <c r="Z24" s="204">
        <v>0</v>
      </c>
      <c r="AA24" s="212">
        <v>0</v>
      </c>
      <c r="AB24" s="204">
        <v>0</v>
      </c>
      <c r="AC24" s="212">
        <v>0</v>
      </c>
      <c r="AD24" s="204">
        <v>0</v>
      </c>
      <c r="AE24" s="14"/>
    </row>
    <row r="25" spans="1:79" s="14" customFormat="1" ht="22.2" customHeight="1">
      <c r="A25" s="119" t="s">
        <v>83</v>
      </c>
      <c r="B25" s="120">
        <v>0</v>
      </c>
      <c r="C25" s="120">
        <v>0</v>
      </c>
      <c r="D25" s="120">
        <v>0</v>
      </c>
      <c r="E25" s="120">
        <v>0</v>
      </c>
      <c r="F25" s="120">
        <v>0</v>
      </c>
      <c r="G25" s="120">
        <v>0</v>
      </c>
      <c r="H25" s="120">
        <v>0</v>
      </c>
      <c r="I25" s="120">
        <v>0</v>
      </c>
      <c r="J25" s="120">
        <v>0</v>
      </c>
      <c r="K25" s="120">
        <v>0</v>
      </c>
      <c r="L25" s="120">
        <v>0</v>
      </c>
      <c r="M25" s="120">
        <v>0</v>
      </c>
      <c r="N25" s="120">
        <v>0</v>
      </c>
      <c r="O25" s="120">
        <v>0</v>
      </c>
      <c r="P25" s="120">
        <v>0</v>
      </c>
      <c r="Q25" s="121">
        <v>0</v>
      </c>
      <c r="R25" s="204">
        <v>0</v>
      </c>
      <c r="S25" s="212">
        <v>0</v>
      </c>
      <c r="T25" s="121">
        <v>0</v>
      </c>
      <c r="U25" s="204">
        <v>0</v>
      </c>
      <c r="V25" s="121">
        <v>0</v>
      </c>
      <c r="W25" s="204">
        <v>0</v>
      </c>
      <c r="X25" s="212">
        <v>0</v>
      </c>
      <c r="Y25" s="121">
        <v>0</v>
      </c>
      <c r="Z25" s="204">
        <v>0</v>
      </c>
      <c r="AA25" s="212">
        <v>0</v>
      </c>
      <c r="AB25" s="204">
        <v>0</v>
      </c>
      <c r="AC25" s="212">
        <v>0</v>
      </c>
      <c r="AD25" s="204">
        <v>0</v>
      </c>
    </row>
    <row r="26" spans="1:79" s="14" customFormat="1" ht="22.2" customHeight="1">
      <c r="A26" s="119" t="s">
        <v>84</v>
      </c>
      <c r="B26" s="120">
        <v>0</v>
      </c>
      <c r="C26" s="120">
        <v>0</v>
      </c>
      <c r="D26" s="120">
        <v>0</v>
      </c>
      <c r="E26" s="120">
        <v>0</v>
      </c>
      <c r="F26" s="120">
        <v>0</v>
      </c>
      <c r="G26" s="120">
        <v>0</v>
      </c>
      <c r="H26" s="120">
        <v>0</v>
      </c>
      <c r="I26" s="120">
        <v>0</v>
      </c>
      <c r="J26" s="120">
        <v>0</v>
      </c>
      <c r="K26" s="120">
        <v>0</v>
      </c>
      <c r="L26" s="120">
        <v>0</v>
      </c>
      <c r="M26" s="120">
        <v>0</v>
      </c>
      <c r="N26" s="120">
        <v>0</v>
      </c>
      <c r="O26" s="120">
        <v>0</v>
      </c>
      <c r="P26" s="120">
        <v>0</v>
      </c>
      <c r="Q26" s="121">
        <v>0</v>
      </c>
      <c r="R26" s="204">
        <v>0</v>
      </c>
      <c r="S26" s="212">
        <v>0</v>
      </c>
      <c r="T26" s="121">
        <v>0</v>
      </c>
      <c r="U26" s="204">
        <v>0</v>
      </c>
      <c r="V26" s="121">
        <v>0</v>
      </c>
      <c r="W26" s="204">
        <v>0</v>
      </c>
      <c r="X26" s="212">
        <v>0</v>
      </c>
      <c r="Y26" s="121">
        <v>0</v>
      </c>
      <c r="Z26" s="204">
        <v>0</v>
      </c>
      <c r="AA26" s="212">
        <v>0</v>
      </c>
      <c r="AB26" s="204">
        <v>0</v>
      </c>
      <c r="AC26" s="212">
        <v>0</v>
      </c>
      <c r="AD26" s="204">
        <v>0</v>
      </c>
    </row>
    <row r="27" spans="1:79" s="14" customFormat="1" ht="22.2" customHeight="1">
      <c r="A27" s="119" t="s">
        <v>85</v>
      </c>
      <c r="B27" s="120">
        <v>0</v>
      </c>
      <c r="C27" s="120">
        <v>0</v>
      </c>
      <c r="D27" s="120">
        <v>0</v>
      </c>
      <c r="E27" s="120">
        <v>0</v>
      </c>
      <c r="F27" s="120">
        <v>0</v>
      </c>
      <c r="G27" s="120">
        <v>0</v>
      </c>
      <c r="H27" s="120">
        <v>0</v>
      </c>
      <c r="I27" s="120">
        <v>0</v>
      </c>
      <c r="J27" s="120">
        <v>0</v>
      </c>
      <c r="K27" s="120">
        <v>0</v>
      </c>
      <c r="L27" s="120">
        <v>0</v>
      </c>
      <c r="M27" s="120">
        <v>0</v>
      </c>
      <c r="N27" s="120">
        <v>0</v>
      </c>
      <c r="O27" s="120">
        <v>0</v>
      </c>
      <c r="P27" s="120">
        <v>0</v>
      </c>
      <c r="Q27" s="121">
        <v>0</v>
      </c>
      <c r="R27" s="204">
        <v>0</v>
      </c>
      <c r="S27" s="212">
        <v>0</v>
      </c>
      <c r="T27" s="121">
        <v>0</v>
      </c>
      <c r="U27" s="204">
        <v>0</v>
      </c>
      <c r="V27" s="121">
        <v>0</v>
      </c>
      <c r="W27" s="204">
        <v>0</v>
      </c>
      <c r="X27" s="212">
        <v>0</v>
      </c>
      <c r="Y27" s="121">
        <v>0</v>
      </c>
      <c r="Z27" s="204">
        <v>0</v>
      </c>
      <c r="AA27" s="212">
        <v>0</v>
      </c>
      <c r="AB27" s="204">
        <v>0</v>
      </c>
      <c r="AC27" s="212">
        <v>0</v>
      </c>
      <c r="AD27" s="204">
        <v>0</v>
      </c>
    </row>
    <row r="28" spans="1:79" s="14" customFormat="1" ht="22.2" customHeight="1">
      <c r="A28" s="119" t="s">
        <v>86</v>
      </c>
      <c r="B28" s="120">
        <v>0</v>
      </c>
      <c r="C28" s="120">
        <v>0</v>
      </c>
      <c r="D28" s="120">
        <v>0</v>
      </c>
      <c r="E28" s="120">
        <v>0</v>
      </c>
      <c r="F28" s="120">
        <v>0</v>
      </c>
      <c r="G28" s="120">
        <v>0</v>
      </c>
      <c r="H28" s="120">
        <v>0</v>
      </c>
      <c r="I28" s="120">
        <v>0</v>
      </c>
      <c r="J28" s="120">
        <v>0</v>
      </c>
      <c r="K28" s="120">
        <v>0</v>
      </c>
      <c r="L28" s="120">
        <v>0</v>
      </c>
      <c r="M28" s="120">
        <v>0</v>
      </c>
      <c r="N28" s="120">
        <v>0</v>
      </c>
      <c r="O28" s="120">
        <v>0</v>
      </c>
      <c r="P28" s="120">
        <v>0</v>
      </c>
      <c r="Q28" s="121">
        <v>0</v>
      </c>
      <c r="R28" s="204">
        <v>0</v>
      </c>
      <c r="S28" s="212">
        <v>0</v>
      </c>
      <c r="T28" s="121">
        <v>0</v>
      </c>
      <c r="U28" s="204">
        <v>0</v>
      </c>
      <c r="V28" s="121">
        <v>0</v>
      </c>
      <c r="W28" s="204">
        <v>0</v>
      </c>
      <c r="X28" s="212">
        <v>0</v>
      </c>
      <c r="Y28" s="121">
        <v>0</v>
      </c>
      <c r="Z28" s="204">
        <v>0</v>
      </c>
      <c r="AA28" s="212">
        <v>0</v>
      </c>
      <c r="AB28" s="204">
        <v>0</v>
      </c>
      <c r="AC28" s="212">
        <v>0</v>
      </c>
      <c r="AD28" s="204">
        <v>0</v>
      </c>
    </row>
    <row r="29" spans="1:79" s="14" customFormat="1" ht="22.2" customHeight="1">
      <c r="A29" s="119" t="s">
        <v>87</v>
      </c>
      <c r="B29" s="120">
        <v>0</v>
      </c>
      <c r="C29" s="120">
        <v>0</v>
      </c>
      <c r="D29" s="120">
        <v>0</v>
      </c>
      <c r="E29" s="120">
        <v>0</v>
      </c>
      <c r="F29" s="120">
        <v>0</v>
      </c>
      <c r="G29" s="120">
        <v>0</v>
      </c>
      <c r="H29" s="120">
        <v>0</v>
      </c>
      <c r="I29" s="120">
        <v>0</v>
      </c>
      <c r="J29" s="120">
        <v>0</v>
      </c>
      <c r="K29" s="120">
        <v>0</v>
      </c>
      <c r="L29" s="120">
        <v>0</v>
      </c>
      <c r="M29" s="120">
        <v>0</v>
      </c>
      <c r="N29" s="120">
        <v>0</v>
      </c>
      <c r="O29" s="120">
        <v>0</v>
      </c>
      <c r="P29" s="120">
        <v>0</v>
      </c>
      <c r="Q29" s="121">
        <v>0</v>
      </c>
      <c r="R29" s="204">
        <v>0</v>
      </c>
      <c r="S29" s="212">
        <v>0</v>
      </c>
      <c r="T29" s="121">
        <v>0</v>
      </c>
      <c r="U29" s="204">
        <v>0</v>
      </c>
      <c r="V29" s="121">
        <v>0</v>
      </c>
      <c r="W29" s="204">
        <v>0</v>
      </c>
      <c r="X29" s="212">
        <v>0</v>
      </c>
      <c r="Y29" s="121">
        <v>0</v>
      </c>
      <c r="Z29" s="204">
        <v>0</v>
      </c>
      <c r="AA29" s="212">
        <v>0</v>
      </c>
      <c r="AB29" s="204">
        <v>0</v>
      </c>
      <c r="AC29" s="212">
        <v>0</v>
      </c>
      <c r="AD29" s="204">
        <v>0</v>
      </c>
    </row>
    <row r="30" spans="1:79" s="14" customFormat="1" ht="22.2" customHeight="1">
      <c r="A30" s="119" t="s">
        <v>88</v>
      </c>
      <c r="B30" s="120">
        <v>0</v>
      </c>
      <c r="C30" s="120">
        <v>0</v>
      </c>
      <c r="D30" s="120">
        <v>0</v>
      </c>
      <c r="E30" s="120">
        <v>0</v>
      </c>
      <c r="F30" s="120">
        <v>0</v>
      </c>
      <c r="G30" s="120">
        <v>0</v>
      </c>
      <c r="H30" s="120">
        <v>0</v>
      </c>
      <c r="I30" s="120">
        <v>0</v>
      </c>
      <c r="J30" s="120">
        <v>0</v>
      </c>
      <c r="K30" s="120">
        <v>0</v>
      </c>
      <c r="L30" s="120">
        <v>0</v>
      </c>
      <c r="M30" s="120">
        <v>0</v>
      </c>
      <c r="N30" s="120">
        <v>0</v>
      </c>
      <c r="O30" s="120">
        <v>0</v>
      </c>
      <c r="P30" s="120">
        <v>0</v>
      </c>
      <c r="Q30" s="121">
        <v>0</v>
      </c>
      <c r="R30" s="204">
        <v>0</v>
      </c>
      <c r="S30" s="212">
        <v>0</v>
      </c>
      <c r="T30" s="121">
        <v>0</v>
      </c>
      <c r="U30" s="204">
        <v>0</v>
      </c>
      <c r="V30" s="121">
        <v>0</v>
      </c>
      <c r="W30" s="204">
        <v>0</v>
      </c>
      <c r="X30" s="212">
        <v>0</v>
      </c>
      <c r="Y30" s="121">
        <v>0</v>
      </c>
      <c r="Z30" s="204">
        <v>0</v>
      </c>
      <c r="AA30" s="212">
        <v>0</v>
      </c>
      <c r="AB30" s="204">
        <v>0</v>
      </c>
      <c r="AC30" s="212">
        <v>0</v>
      </c>
      <c r="AD30" s="204">
        <v>0</v>
      </c>
    </row>
    <row r="31" spans="1:79" s="14" customFormat="1" ht="22.2" customHeight="1">
      <c r="A31" s="119" t="s">
        <v>89</v>
      </c>
      <c r="B31" s="120">
        <v>0</v>
      </c>
      <c r="C31" s="120">
        <v>0</v>
      </c>
      <c r="D31" s="120">
        <v>0</v>
      </c>
      <c r="E31" s="120">
        <v>0</v>
      </c>
      <c r="F31" s="120">
        <v>0</v>
      </c>
      <c r="G31" s="120">
        <v>0</v>
      </c>
      <c r="H31" s="120">
        <v>0</v>
      </c>
      <c r="I31" s="120">
        <v>0</v>
      </c>
      <c r="J31" s="120">
        <v>0</v>
      </c>
      <c r="K31" s="120">
        <v>0</v>
      </c>
      <c r="L31" s="120">
        <v>0</v>
      </c>
      <c r="M31" s="120">
        <v>0</v>
      </c>
      <c r="N31" s="120">
        <v>0</v>
      </c>
      <c r="O31" s="120">
        <v>0</v>
      </c>
      <c r="P31" s="120">
        <v>0</v>
      </c>
      <c r="Q31" s="121">
        <v>0</v>
      </c>
      <c r="R31" s="204">
        <v>0</v>
      </c>
      <c r="S31" s="212">
        <v>0</v>
      </c>
      <c r="T31" s="121">
        <v>0</v>
      </c>
      <c r="U31" s="204">
        <v>0</v>
      </c>
      <c r="V31" s="121">
        <v>0</v>
      </c>
      <c r="W31" s="204">
        <v>0</v>
      </c>
      <c r="X31" s="212">
        <v>0</v>
      </c>
      <c r="Y31" s="121">
        <v>0</v>
      </c>
      <c r="Z31" s="204">
        <v>0</v>
      </c>
      <c r="AA31" s="212">
        <v>0</v>
      </c>
      <c r="AB31" s="204">
        <v>0</v>
      </c>
      <c r="AC31" s="212">
        <v>0</v>
      </c>
      <c r="AD31" s="204">
        <v>0</v>
      </c>
    </row>
    <row r="32" spans="1:79" s="14" customFormat="1" ht="22.2" customHeight="1">
      <c r="A32" s="119" t="s">
        <v>90</v>
      </c>
      <c r="B32" s="120">
        <v>0</v>
      </c>
      <c r="C32" s="120">
        <v>0</v>
      </c>
      <c r="D32" s="120">
        <v>0</v>
      </c>
      <c r="E32" s="120">
        <v>0</v>
      </c>
      <c r="F32" s="120">
        <v>0</v>
      </c>
      <c r="G32" s="120">
        <v>0</v>
      </c>
      <c r="H32" s="120">
        <v>0</v>
      </c>
      <c r="I32" s="120">
        <v>0</v>
      </c>
      <c r="J32" s="120">
        <v>0</v>
      </c>
      <c r="K32" s="120">
        <v>0</v>
      </c>
      <c r="L32" s="120">
        <v>0</v>
      </c>
      <c r="M32" s="120">
        <v>0</v>
      </c>
      <c r="N32" s="120">
        <v>0</v>
      </c>
      <c r="O32" s="120">
        <v>0</v>
      </c>
      <c r="P32" s="120">
        <v>0</v>
      </c>
      <c r="Q32" s="121">
        <v>0</v>
      </c>
      <c r="R32" s="204">
        <v>0</v>
      </c>
      <c r="S32" s="212">
        <v>0</v>
      </c>
      <c r="T32" s="121">
        <v>0</v>
      </c>
      <c r="U32" s="204">
        <v>0</v>
      </c>
      <c r="V32" s="121">
        <v>0</v>
      </c>
      <c r="W32" s="204">
        <v>0</v>
      </c>
      <c r="X32" s="212">
        <v>0</v>
      </c>
      <c r="Y32" s="121">
        <v>0</v>
      </c>
      <c r="Z32" s="204">
        <v>0</v>
      </c>
      <c r="AA32" s="212">
        <v>0</v>
      </c>
      <c r="AB32" s="204">
        <v>0</v>
      </c>
      <c r="AC32" s="212">
        <v>0</v>
      </c>
      <c r="AD32" s="204">
        <v>0</v>
      </c>
    </row>
    <row r="33" spans="1:45" s="15" customFormat="1" ht="22.2" customHeight="1">
      <c r="A33" s="119" t="s">
        <v>91</v>
      </c>
      <c r="B33" s="120">
        <v>0</v>
      </c>
      <c r="C33" s="120">
        <v>0</v>
      </c>
      <c r="D33" s="120">
        <v>0</v>
      </c>
      <c r="E33" s="120">
        <v>0</v>
      </c>
      <c r="F33" s="120">
        <v>0</v>
      </c>
      <c r="G33" s="120">
        <v>0</v>
      </c>
      <c r="H33" s="120">
        <v>0</v>
      </c>
      <c r="I33" s="120">
        <v>0</v>
      </c>
      <c r="J33" s="120">
        <v>0</v>
      </c>
      <c r="K33" s="120">
        <v>0</v>
      </c>
      <c r="L33" s="120">
        <v>0</v>
      </c>
      <c r="M33" s="120">
        <v>0</v>
      </c>
      <c r="N33" s="120">
        <v>0</v>
      </c>
      <c r="O33" s="120">
        <v>0</v>
      </c>
      <c r="P33" s="120">
        <v>0</v>
      </c>
      <c r="Q33" s="121">
        <v>0</v>
      </c>
      <c r="R33" s="204">
        <v>0</v>
      </c>
      <c r="S33" s="212">
        <v>0</v>
      </c>
      <c r="T33" s="121">
        <v>0</v>
      </c>
      <c r="U33" s="204">
        <v>0</v>
      </c>
      <c r="V33" s="121">
        <v>0</v>
      </c>
      <c r="W33" s="204">
        <v>0</v>
      </c>
      <c r="X33" s="212">
        <v>0</v>
      </c>
      <c r="Y33" s="121">
        <v>0</v>
      </c>
      <c r="Z33" s="204">
        <v>0</v>
      </c>
      <c r="AA33" s="212">
        <v>0</v>
      </c>
      <c r="AB33" s="204">
        <v>0</v>
      </c>
      <c r="AC33" s="212">
        <v>0</v>
      </c>
      <c r="AD33" s="204">
        <v>0</v>
      </c>
      <c r="AE33" s="2"/>
    </row>
    <row r="34" spans="1:45" s="15" customFormat="1" ht="22.2" customHeight="1">
      <c r="A34" s="119" t="s">
        <v>92</v>
      </c>
      <c r="B34" s="120">
        <v>0</v>
      </c>
      <c r="C34" s="120">
        <v>0</v>
      </c>
      <c r="D34" s="120">
        <v>0</v>
      </c>
      <c r="E34" s="120">
        <v>0</v>
      </c>
      <c r="F34" s="120">
        <v>0</v>
      </c>
      <c r="G34" s="120">
        <v>0</v>
      </c>
      <c r="H34" s="120">
        <v>0</v>
      </c>
      <c r="I34" s="120">
        <v>0</v>
      </c>
      <c r="J34" s="120">
        <v>0</v>
      </c>
      <c r="K34" s="120">
        <v>0</v>
      </c>
      <c r="L34" s="120">
        <v>0</v>
      </c>
      <c r="M34" s="120">
        <v>0</v>
      </c>
      <c r="N34" s="120">
        <v>0</v>
      </c>
      <c r="O34" s="120">
        <v>0</v>
      </c>
      <c r="P34" s="120">
        <v>0</v>
      </c>
      <c r="Q34" s="121">
        <v>0</v>
      </c>
      <c r="R34" s="204">
        <v>0</v>
      </c>
      <c r="S34" s="212">
        <v>0</v>
      </c>
      <c r="T34" s="121">
        <v>0</v>
      </c>
      <c r="U34" s="204">
        <v>0</v>
      </c>
      <c r="V34" s="121">
        <v>0</v>
      </c>
      <c r="W34" s="204">
        <v>0</v>
      </c>
      <c r="X34" s="212">
        <v>0</v>
      </c>
      <c r="Y34" s="121">
        <v>0</v>
      </c>
      <c r="Z34" s="204">
        <v>0</v>
      </c>
      <c r="AA34" s="212">
        <v>0</v>
      </c>
      <c r="AB34" s="204">
        <v>0</v>
      </c>
      <c r="AC34" s="212">
        <v>0</v>
      </c>
      <c r="AD34" s="204">
        <v>0</v>
      </c>
      <c r="AE34" s="2"/>
    </row>
    <row r="35" spans="1:45" s="15" customFormat="1" ht="22.2" customHeight="1">
      <c r="A35" s="119" t="s">
        <v>118</v>
      </c>
      <c r="B35" s="120">
        <v>0</v>
      </c>
      <c r="C35" s="120">
        <v>0</v>
      </c>
      <c r="D35" s="120">
        <v>0</v>
      </c>
      <c r="E35" s="120">
        <v>0</v>
      </c>
      <c r="F35" s="120">
        <v>0</v>
      </c>
      <c r="G35" s="120">
        <v>0</v>
      </c>
      <c r="H35" s="120">
        <v>0</v>
      </c>
      <c r="I35" s="120">
        <v>0</v>
      </c>
      <c r="J35" s="120">
        <v>0</v>
      </c>
      <c r="K35" s="120">
        <v>0</v>
      </c>
      <c r="L35" s="120">
        <v>0</v>
      </c>
      <c r="M35" s="120">
        <v>0</v>
      </c>
      <c r="N35" s="120">
        <v>0</v>
      </c>
      <c r="O35" s="120">
        <v>0</v>
      </c>
      <c r="P35" s="120">
        <v>0</v>
      </c>
      <c r="Q35" s="121">
        <v>0</v>
      </c>
      <c r="R35" s="204">
        <v>0</v>
      </c>
      <c r="S35" s="212">
        <v>0</v>
      </c>
      <c r="T35" s="121">
        <v>0</v>
      </c>
      <c r="U35" s="204">
        <v>0</v>
      </c>
      <c r="V35" s="121">
        <v>0</v>
      </c>
      <c r="W35" s="204">
        <v>0</v>
      </c>
      <c r="X35" s="212">
        <v>0</v>
      </c>
      <c r="Y35" s="121">
        <v>0</v>
      </c>
      <c r="Z35" s="204">
        <v>0</v>
      </c>
      <c r="AA35" s="212">
        <v>0</v>
      </c>
      <c r="AB35" s="204">
        <v>0</v>
      </c>
      <c r="AC35" s="212">
        <v>0</v>
      </c>
      <c r="AD35" s="204">
        <v>0</v>
      </c>
      <c r="AE35" s="2"/>
    </row>
    <row r="36" spans="1:45" s="15" customFormat="1" ht="21.75" customHeight="1">
      <c r="A36" s="129" t="s">
        <v>93</v>
      </c>
      <c r="B36" s="130">
        <v>0</v>
      </c>
      <c r="C36" s="130">
        <v>0</v>
      </c>
      <c r="D36" s="130">
        <v>0</v>
      </c>
      <c r="E36" s="130">
        <v>0</v>
      </c>
      <c r="F36" s="130">
        <v>0</v>
      </c>
      <c r="G36" s="130">
        <v>0</v>
      </c>
      <c r="H36" s="220">
        <v>0</v>
      </c>
      <c r="I36" s="130">
        <v>0</v>
      </c>
      <c r="J36" s="130">
        <v>0</v>
      </c>
      <c r="K36" s="220">
        <v>0</v>
      </c>
      <c r="L36" s="220">
        <v>0</v>
      </c>
      <c r="M36" s="130">
        <v>0</v>
      </c>
      <c r="N36" s="130">
        <v>0</v>
      </c>
      <c r="O36" s="220">
        <v>0</v>
      </c>
      <c r="P36" s="220">
        <v>0</v>
      </c>
      <c r="Q36" s="205">
        <v>0</v>
      </c>
      <c r="R36" s="167">
        <v>0</v>
      </c>
      <c r="S36" s="218">
        <v>0</v>
      </c>
      <c r="T36" s="206">
        <v>0</v>
      </c>
      <c r="U36" s="167">
        <v>0</v>
      </c>
      <c r="V36" s="131">
        <v>0</v>
      </c>
      <c r="W36" s="167">
        <v>0</v>
      </c>
      <c r="X36" s="218">
        <v>0</v>
      </c>
      <c r="Y36" s="131">
        <v>0</v>
      </c>
      <c r="Z36" s="167">
        <v>0</v>
      </c>
      <c r="AA36" s="218">
        <v>0</v>
      </c>
      <c r="AB36" s="167">
        <v>0</v>
      </c>
      <c r="AC36" s="218">
        <v>0</v>
      </c>
      <c r="AD36" s="167">
        <v>0</v>
      </c>
      <c r="AE36" s="2"/>
    </row>
    <row r="37" spans="1:45" s="15" customFormat="1" ht="22.2" customHeight="1">
      <c r="A37" s="112" t="s">
        <v>94</v>
      </c>
      <c r="B37" s="122">
        <v>0</v>
      </c>
      <c r="C37" s="122">
        <v>0</v>
      </c>
      <c r="D37" s="122">
        <v>0</v>
      </c>
      <c r="E37" s="122">
        <v>0</v>
      </c>
      <c r="F37" s="122">
        <v>0</v>
      </c>
      <c r="G37" s="122">
        <v>0</v>
      </c>
      <c r="H37" s="221">
        <v>0</v>
      </c>
      <c r="I37" s="122">
        <v>0</v>
      </c>
      <c r="J37" s="122">
        <v>0</v>
      </c>
      <c r="K37" s="221">
        <v>0</v>
      </c>
      <c r="L37" s="221">
        <v>0</v>
      </c>
      <c r="M37" s="122">
        <v>0</v>
      </c>
      <c r="N37" s="122">
        <v>0</v>
      </c>
      <c r="O37" s="221">
        <v>0</v>
      </c>
      <c r="P37" s="221">
        <v>0</v>
      </c>
      <c r="Q37" s="207">
        <v>0</v>
      </c>
      <c r="R37" s="168">
        <v>0</v>
      </c>
      <c r="S37" s="219">
        <v>0</v>
      </c>
      <c r="T37" s="208">
        <v>0</v>
      </c>
      <c r="U37" s="168">
        <v>0</v>
      </c>
      <c r="V37" s="123">
        <v>0</v>
      </c>
      <c r="W37" s="168">
        <v>0</v>
      </c>
      <c r="X37" s="219">
        <v>0</v>
      </c>
      <c r="Y37" s="123">
        <v>0</v>
      </c>
      <c r="Z37" s="168">
        <v>0</v>
      </c>
      <c r="AA37" s="219">
        <v>0</v>
      </c>
      <c r="AB37" s="168">
        <v>0</v>
      </c>
      <c r="AC37" s="219">
        <v>0</v>
      </c>
      <c r="AD37" s="168">
        <v>0</v>
      </c>
      <c r="AE37" s="2"/>
    </row>
    <row r="38" spans="1:45" s="15" customFormat="1" ht="22.2" customHeight="1">
      <c r="A38" s="112" t="s">
        <v>127</v>
      </c>
      <c r="B38" s="122">
        <v>0</v>
      </c>
      <c r="C38" s="122">
        <v>0</v>
      </c>
      <c r="D38" s="122">
        <v>0</v>
      </c>
      <c r="E38" s="122">
        <v>0</v>
      </c>
      <c r="F38" s="122">
        <v>0</v>
      </c>
      <c r="G38" s="122">
        <v>0</v>
      </c>
      <c r="H38" s="122">
        <v>0</v>
      </c>
      <c r="I38" s="122">
        <v>0</v>
      </c>
      <c r="J38" s="122">
        <v>0</v>
      </c>
      <c r="K38" s="122">
        <v>0</v>
      </c>
      <c r="L38" s="122">
        <v>0</v>
      </c>
      <c r="M38" s="122">
        <v>0</v>
      </c>
      <c r="N38" s="122">
        <v>0</v>
      </c>
      <c r="O38" s="122">
        <v>0</v>
      </c>
      <c r="P38" s="122">
        <v>0</v>
      </c>
      <c r="Q38" s="123">
        <v>0</v>
      </c>
      <c r="R38" s="168">
        <v>0</v>
      </c>
      <c r="S38" s="219">
        <v>0</v>
      </c>
      <c r="T38" s="123">
        <v>0</v>
      </c>
      <c r="U38" s="168">
        <v>0</v>
      </c>
      <c r="V38" s="123">
        <v>0</v>
      </c>
      <c r="W38" s="168">
        <v>0</v>
      </c>
      <c r="X38" s="219">
        <v>0</v>
      </c>
      <c r="Y38" s="123">
        <v>0</v>
      </c>
      <c r="Z38" s="168">
        <v>0</v>
      </c>
      <c r="AA38" s="219">
        <v>0</v>
      </c>
      <c r="AB38" s="168">
        <v>0</v>
      </c>
      <c r="AC38" s="219">
        <v>0</v>
      </c>
      <c r="AD38" s="168">
        <v>0</v>
      </c>
      <c r="AE38" s="2"/>
    </row>
    <row r="39" spans="1:45" ht="21.75" customHeight="1">
      <c r="A39" s="40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1"/>
      <c r="R39" s="77"/>
      <c r="S39" s="51"/>
      <c r="T39" s="51"/>
      <c r="U39" s="1"/>
      <c r="V39" s="1"/>
      <c r="W39" s="1"/>
      <c r="X39" s="1"/>
      <c r="Y39" s="1"/>
      <c r="Z39" s="1"/>
      <c r="AA39" s="1"/>
      <c r="AB39" s="2"/>
      <c r="AC39" s="2"/>
      <c r="AD39" s="2"/>
      <c r="AE39" s="2"/>
    </row>
    <row r="40" spans="1:45" ht="26.25" customHeight="1">
      <c r="A40" s="54" t="s">
        <v>97</v>
      </c>
      <c r="B40" s="55"/>
      <c r="C40" s="1"/>
      <c r="D40" s="77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51"/>
      <c r="T40" s="1"/>
      <c r="U40" s="77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4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42"/>
      <c r="Y41" s="42"/>
      <c r="Z41" s="42"/>
      <c r="AA41" s="42"/>
      <c r="AB41" s="1"/>
      <c r="AC41" s="1"/>
      <c r="AD41" s="1"/>
      <c r="AE41" s="1"/>
    </row>
    <row r="42" spans="1:45" s="86" customFormat="1" ht="59.25" customHeight="1">
      <c r="A42" s="87" t="s">
        <v>29</v>
      </c>
      <c r="B42" s="88" t="s">
        <v>104</v>
      </c>
      <c r="C42" s="89" t="s">
        <v>98</v>
      </c>
      <c r="D42" s="88" t="s">
        <v>105</v>
      </c>
      <c r="E42" s="89" t="s">
        <v>98</v>
      </c>
      <c r="F42" s="88" t="s">
        <v>106</v>
      </c>
      <c r="G42" s="89" t="s">
        <v>98</v>
      </c>
      <c r="H42" s="88" t="s">
        <v>107</v>
      </c>
      <c r="I42" s="89" t="s">
        <v>98</v>
      </c>
      <c r="J42" s="88" t="s">
        <v>108</v>
      </c>
      <c r="K42" s="89" t="s">
        <v>98</v>
      </c>
      <c r="L42" s="88" t="s">
        <v>109</v>
      </c>
      <c r="M42" s="89" t="s">
        <v>98</v>
      </c>
      <c r="N42" s="88" t="s">
        <v>110</v>
      </c>
      <c r="O42" s="89" t="s">
        <v>98</v>
      </c>
      <c r="P42" s="88" t="s">
        <v>111</v>
      </c>
      <c r="Q42" s="89" t="s">
        <v>98</v>
      </c>
      <c r="R42" s="88" t="s">
        <v>112</v>
      </c>
      <c r="S42" s="89" t="s">
        <v>98</v>
      </c>
      <c r="T42" s="88" t="s">
        <v>113</v>
      </c>
      <c r="U42" s="89" t="s">
        <v>98</v>
      </c>
      <c r="V42" s="88" t="s">
        <v>114</v>
      </c>
      <c r="W42" s="89" t="s">
        <v>98</v>
      </c>
      <c r="X42" s="88" t="s">
        <v>115</v>
      </c>
      <c r="Y42" s="89" t="s">
        <v>98</v>
      </c>
      <c r="Z42" s="88" t="s">
        <v>102</v>
      </c>
      <c r="AA42" s="89" t="s">
        <v>98</v>
      </c>
      <c r="AB42" s="88" t="s">
        <v>99</v>
      </c>
      <c r="AC42" s="89" t="s">
        <v>98</v>
      </c>
      <c r="AD42" s="1"/>
      <c r="AE42" s="1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</row>
    <row r="43" spans="1:45" s="104" customFormat="1" ht="21.75" customHeight="1">
      <c r="A43" s="100" t="s">
        <v>81</v>
      </c>
      <c r="B43" s="169">
        <v>0</v>
      </c>
      <c r="C43" s="101">
        <v>0</v>
      </c>
      <c r="D43" s="170">
        <v>0</v>
      </c>
      <c r="E43" s="102">
        <v>0</v>
      </c>
      <c r="F43" s="170">
        <v>0</v>
      </c>
      <c r="G43" s="102">
        <v>0</v>
      </c>
      <c r="H43" s="170">
        <v>0</v>
      </c>
      <c r="I43" s="102">
        <v>0</v>
      </c>
      <c r="J43" s="170">
        <v>0</v>
      </c>
      <c r="K43" s="102">
        <v>0</v>
      </c>
      <c r="L43" s="170">
        <v>0</v>
      </c>
      <c r="M43" s="102">
        <v>0</v>
      </c>
      <c r="N43" s="170">
        <v>0</v>
      </c>
      <c r="O43" s="102">
        <v>0</v>
      </c>
      <c r="P43" s="170">
        <v>0</v>
      </c>
      <c r="Q43" s="102">
        <v>0</v>
      </c>
      <c r="R43" s="170">
        <v>0</v>
      </c>
      <c r="S43" s="102">
        <v>0</v>
      </c>
      <c r="T43" s="170">
        <v>0</v>
      </c>
      <c r="U43" s="102">
        <v>0</v>
      </c>
      <c r="V43" s="170">
        <v>0</v>
      </c>
      <c r="W43" s="102">
        <v>0</v>
      </c>
      <c r="X43" s="170">
        <v>0</v>
      </c>
      <c r="Y43" s="102">
        <v>0</v>
      </c>
      <c r="Z43" s="170">
        <v>0</v>
      </c>
      <c r="AA43" s="103">
        <v>0</v>
      </c>
      <c r="AB43" s="170">
        <v>0</v>
      </c>
      <c r="AC43" s="103">
        <v>0</v>
      </c>
      <c r="AD43" s="2"/>
      <c r="AE43" s="2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</row>
    <row r="44" spans="1:45" s="104" customFormat="1" ht="21.75" customHeight="1">
      <c r="A44" s="105" t="s">
        <v>82</v>
      </c>
      <c r="B44" s="171">
        <v>0</v>
      </c>
      <c r="C44" s="106">
        <v>0</v>
      </c>
      <c r="D44" s="172">
        <v>0</v>
      </c>
      <c r="E44" s="107">
        <v>0</v>
      </c>
      <c r="F44" s="172">
        <v>0</v>
      </c>
      <c r="G44" s="107">
        <v>0</v>
      </c>
      <c r="H44" s="172">
        <v>0</v>
      </c>
      <c r="I44" s="107">
        <v>0</v>
      </c>
      <c r="J44" s="172">
        <v>0</v>
      </c>
      <c r="K44" s="107">
        <v>0</v>
      </c>
      <c r="L44" s="172">
        <v>0</v>
      </c>
      <c r="M44" s="107">
        <v>0</v>
      </c>
      <c r="N44" s="172">
        <v>0</v>
      </c>
      <c r="O44" s="107">
        <v>0</v>
      </c>
      <c r="P44" s="172">
        <v>0</v>
      </c>
      <c r="Q44" s="107">
        <v>0</v>
      </c>
      <c r="R44" s="172">
        <v>0</v>
      </c>
      <c r="S44" s="107">
        <v>0</v>
      </c>
      <c r="T44" s="172">
        <v>0</v>
      </c>
      <c r="U44" s="107">
        <v>0</v>
      </c>
      <c r="V44" s="172">
        <v>0</v>
      </c>
      <c r="W44" s="107">
        <v>0</v>
      </c>
      <c r="X44" s="172">
        <v>0</v>
      </c>
      <c r="Y44" s="107">
        <v>0</v>
      </c>
      <c r="Z44" s="172">
        <v>0</v>
      </c>
      <c r="AA44" s="108">
        <v>0</v>
      </c>
      <c r="AB44" s="209">
        <v>0</v>
      </c>
      <c r="AC44" s="108">
        <v>0</v>
      </c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</row>
    <row r="45" spans="1:45" s="104" customFormat="1" ht="21.75" customHeight="1">
      <c r="A45" s="105" t="s">
        <v>83</v>
      </c>
      <c r="B45" s="173">
        <v>0</v>
      </c>
      <c r="C45" s="109">
        <v>0</v>
      </c>
      <c r="D45" s="172">
        <v>0</v>
      </c>
      <c r="E45" s="110">
        <v>0</v>
      </c>
      <c r="F45" s="172">
        <v>0</v>
      </c>
      <c r="G45" s="110">
        <v>0</v>
      </c>
      <c r="H45" s="172">
        <v>0</v>
      </c>
      <c r="I45" s="110">
        <v>0</v>
      </c>
      <c r="J45" s="172">
        <v>0</v>
      </c>
      <c r="K45" s="110">
        <v>0</v>
      </c>
      <c r="L45" s="172">
        <v>0</v>
      </c>
      <c r="M45" s="110">
        <v>0</v>
      </c>
      <c r="N45" s="172">
        <v>0</v>
      </c>
      <c r="O45" s="110">
        <v>0</v>
      </c>
      <c r="P45" s="172">
        <v>0</v>
      </c>
      <c r="Q45" s="110">
        <v>0</v>
      </c>
      <c r="R45" s="172">
        <v>0</v>
      </c>
      <c r="S45" s="110">
        <v>0</v>
      </c>
      <c r="T45" s="172">
        <v>0</v>
      </c>
      <c r="U45" s="110">
        <v>0</v>
      </c>
      <c r="V45" s="172">
        <v>0</v>
      </c>
      <c r="W45" s="110">
        <v>0</v>
      </c>
      <c r="X45" s="172">
        <v>0</v>
      </c>
      <c r="Y45" s="110">
        <v>0</v>
      </c>
      <c r="Z45" s="172">
        <v>0</v>
      </c>
      <c r="AA45" s="108">
        <v>0</v>
      </c>
      <c r="AB45" s="209">
        <v>0</v>
      </c>
      <c r="AC45" s="108">
        <v>0</v>
      </c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</row>
    <row r="46" spans="1:45" s="104" customFormat="1" ht="21.75" customHeight="1">
      <c r="A46" s="105" t="s">
        <v>84</v>
      </c>
      <c r="B46" s="173">
        <v>0</v>
      </c>
      <c r="C46" s="109">
        <v>0</v>
      </c>
      <c r="D46" s="172">
        <v>0</v>
      </c>
      <c r="E46" s="110">
        <v>0</v>
      </c>
      <c r="F46" s="172">
        <v>0</v>
      </c>
      <c r="G46" s="110">
        <v>0</v>
      </c>
      <c r="H46" s="172">
        <v>0</v>
      </c>
      <c r="I46" s="110">
        <v>0</v>
      </c>
      <c r="J46" s="172">
        <v>0</v>
      </c>
      <c r="K46" s="110">
        <v>0</v>
      </c>
      <c r="L46" s="172">
        <v>0</v>
      </c>
      <c r="M46" s="110">
        <v>0</v>
      </c>
      <c r="N46" s="172">
        <v>0</v>
      </c>
      <c r="O46" s="110">
        <v>0</v>
      </c>
      <c r="P46" s="172">
        <v>0</v>
      </c>
      <c r="Q46" s="110">
        <v>0</v>
      </c>
      <c r="R46" s="172">
        <v>0</v>
      </c>
      <c r="S46" s="110">
        <v>0</v>
      </c>
      <c r="T46" s="172">
        <v>0</v>
      </c>
      <c r="U46" s="110">
        <v>0</v>
      </c>
      <c r="V46" s="172">
        <v>0</v>
      </c>
      <c r="W46" s="110">
        <v>0</v>
      </c>
      <c r="X46" s="172">
        <v>0</v>
      </c>
      <c r="Y46" s="110">
        <v>0</v>
      </c>
      <c r="Z46" s="172">
        <v>0</v>
      </c>
      <c r="AA46" s="108">
        <v>0</v>
      </c>
      <c r="AB46" s="209">
        <v>0</v>
      </c>
      <c r="AC46" s="108">
        <v>0</v>
      </c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</row>
    <row r="47" spans="1:45" s="104" customFormat="1" ht="21.75" customHeight="1">
      <c r="A47" s="105" t="s">
        <v>85</v>
      </c>
      <c r="B47" s="173">
        <v>0</v>
      </c>
      <c r="C47" s="109">
        <v>0</v>
      </c>
      <c r="D47" s="172">
        <v>0</v>
      </c>
      <c r="E47" s="110">
        <v>0</v>
      </c>
      <c r="F47" s="172">
        <v>0</v>
      </c>
      <c r="G47" s="110">
        <v>0</v>
      </c>
      <c r="H47" s="172">
        <v>0</v>
      </c>
      <c r="I47" s="110">
        <v>0</v>
      </c>
      <c r="J47" s="172">
        <v>0</v>
      </c>
      <c r="K47" s="110">
        <v>0</v>
      </c>
      <c r="L47" s="172">
        <v>0</v>
      </c>
      <c r="M47" s="110">
        <v>0</v>
      </c>
      <c r="N47" s="172">
        <v>0</v>
      </c>
      <c r="O47" s="110">
        <v>0</v>
      </c>
      <c r="P47" s="172">
        <v>0</v>
      </c>
      <c r="Q47" s="110">
        <v>0</v>
      </c>
      <c r="R47" s="172">
        <v>0</v>
      </c>
      <c r="S47" s="110">
        <v>0</v>
      </c>
      <c r="T47" s="172">
        <v>0</v>
      </c>
      <c r="U47" s="110">
        <v>0</v>
      </c>
      <c r="V47" s="172">
        <v>0</v>
      </c>
      <c r="W47" s="110">
        <v>0</v>
      </c>
      <c r="X47" s="172">
        <v>0</v>
      </c>
      <c r="Y47" s="110">
        <v>0</v>
      </c>
      <c r="Z47" s="172">
        <v>0</v>
      </c>
      <c r="AA47" s="108">
        <v>0</v>
      </c>
      <c r="AB47" s="209">
        <v>0</v>
      </c>
      <c r="AC47" s="108">
        <v>0</v>
      </c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</row>
    <row r="48" spans="1:45" s="104" customFormat="1" ht="21.75" customHeight="1">
      <c r="A48" s="105" t="s">
        <v>86</v>
      </c>
      <c r="B48" s="173">
        <v>0</v>
      </c>
      <c r="C48" s="109">
        <v>0</v>
      </c>
      <c r="D48" s="172">
        <v>0</v>
      </c>
      <c r="E48" s="110">
        <v>0</v>
      </c>
      <c r="F48" s="172">
        <v>0</v>
      </c>
      <c r="G48" s="110">
        <v>0</v>
      </c>
      <c r="H48" s="172">
        <v>0</v>
      </c>
      <c r="I48" s="110">
        <v>0</v>
      </c>
      <c r="J48" s="172">
        <v>0</v>
      </c>
      <c r="K48" s="110">
        <v>0</v>
      </c>
      <c r="L48" s="172">
        <v>0</v>
      </c>
      <c r="M48" s="110">
        <v>0</v>
      </c>
      <c r="N48" s="172">
        <v>0</v>
      </c>
      <c r="O48" s="110">
        <v>0</v>
      </c>
      <c r="P48" s="172">
        <v>0</v>
      </c>
      <c r="Q48" s="110">
        <v>0</v>
      </c>
      <c r="R48" s="172">
        <v>0</v>
      </c>
      <c r="S48" s="110">
        <v>0</v>
      </c>
      <c r="T48" s="172">
        <v>0</v>
      </c>
      <c r="U48" s="110">
        <v>0</v>
      </c>
      <c r="V48" s="172">
        <v>0</v>
      </c>
      <c r="W48" s="110">
        <v>0</v>
      </c>
      <c r="X48" s="172">
        <v>0</v>
      </c>
      <c r="Y48" s="110">
        <v>0</v>
      </c>
      <c r="Z48" s="172">
        <v>0</v>
      </c>
      <c r="AA48" s="108">
        <v>0</v>
      </c>
      <c r="AB48" s="209">
        <v>0</v>
      </c>
      <c r="AC48" s="108">
        <v>0</v>
      </c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</row>
    <row r="49" spans="1:45" s="104" customFormat="1" ht="21.75" customHeight="1">
      <c r="A49" s="105" t="s">
        <v>87</v>
      </c>
      <c r="B49" s="173">
        <v>0</v>
      </c>
      <c r="C49" s="109">
        <v>0</v>
      </c>
      <c r="D49" s="172">
        <v>0</v>
      </c>
      <c r="E49" s="110">
        <v>0</v>
      </c>
      <c r="F49" s="172">
        <v>0</v>
      </c>
      <c r="G49" s="110">
        <v>0</v>
      </c>
      <c r="H49" s="172">
        <v>0</v>
      </c>
      <c r="I49" s="110">
        <v>0</v>
      </c>
      <c r="J49" s="172">
        <v>0</v>
      </c>
      <c r="K49" s="110">
        <v>0</v>
      </c>
      <c r="L49" s="172">
        <v>0</v>
      </c>
      <c r="M49" s="110">
        <v>0</v>
      </c>
      <c r="N49" s="172">
        <v>0</v>
      </c>
      <c r="O49" s="110">
        <v>0</v>
      </c>
      <c r="P49" s="172">
        <v>0</v>
      </c>
      <c r="Q49" s="110">
        <v>0</v>
      </c>
      <c r="R49" s="172">
        <v>0</v>
      </c>
      <c r="S49" s="110">
        <v>0</v>
      </c>
      <c r="T49" s="172">
        <v>0</v>
      </c>
      <c r="U49" s="110">
        <v>0</v>
      </c>
      <c r="V49" s="172">
        <v>0</v>
      </c>
      <c r="W49" s="110">
        <v>0</v>
      </c>
      <c r="X49" s="172">
        <v>0</v>
      </c>
      <c r="Y49" s="110">
        <v>0</v>
      </c>
      <c r="Z49" s="172">
        <v>0</v>
      </c>
      <c r="AA49" s="108">
        <v>0</v>
      </c>
      <c r="AB49" s="209">
        <v>0</v>
      </c>
      <c r="AC49" s="108">
        <v>0</v>
      </c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</row>
    <row r="50" spans="1:45" s="104" customFormat="1" ht="21.75" customHeight="1">
      <c r="A50" s="105" t="s">
        <v>88</v>
      </c>
      <c r="B50" s="173">
        <v>0</v>
      </c>
      <c r="C50" s="109">
        <v>0</v>
      </c>
      <c r="D50" s="172">
        <v>0</v>
      </c>
      <c r="E50" s="110">
        <v>0</v>
      </c>
      <c r="F50" s="172">
        <v>0</v>
      </c>
      <c r="G50" s="110">
        <v>0</v>
      </c>
      <c r="H50" s="172">
        <v>0</v>
      </c>
      <c r="I50" s="110">
        <v>0</v>
      </c>
      <c r="J50" s="172">
        <v>0</v>
      </c>
      <c r="K50" s="110">
        <v>0</v>
      </c>
      <c r="L50" s="172">
        <v>0</v>
      </c>
      <c r="M50" s="110">
        <v>0</v>
      </c>
      <c r="N50" s="172">
        <v>0</v>
      </c>
      <c r="O50" s="110">
        <v>0</v>
      </c>
      <c r="P50" s="172">
        <v>0</v>
      </c>
      <c r="Q50" s="110">
        <v>0</v>
      </c>
      <c r="R50" s="172">
        <v>0</v>
      </c>
      <c r="S50" s="110">
        <v>0</v>
      </c>
      <c r="T50" s="172">
        <v>0</v>
      </c>
      <c r="U50" s="110">
        <v>0</v>
      </c>
      <c r="V50" s="172">
        <v>0</v>
      </c>
      <c r="W50" s="110">
        <v>0</v>
      </c>
      <c r="X50" s="172">
        <v>0</v>
      </c>
      <c r="Y50" s="110">
        <v>0</v>
      </c>
      <c r="Z50" s="172">
        <v>0</v>
      </c>
      <c r="AA50" s="108">
        <v>0</v>
      </c>
      <c r="AB50" s="209">
        <v>0</v>
      </c>
      <c r="AC50" s="108">
        <v>0</v>
      </c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</row>
    <row r="51" spans="1:45" s="104" customFormat="1" ht="21.75" customHeight="1">
      <c r="A51" s="105" t="s">
        <v>89</v>
      </c>
      <c r="B51" s="173">
        <v>0</v>
      </c>
      <c r="C51" s="109">
        <v>0</v>
      </c>
      <c r="D51" s="172">
        <v>0</v>
      </c>
      <c r="E51" s="110">
        <v>0</v>
      </c>
      <c r="F51" s="172">
        <v>0</v>
      </c>
      <c r="G51" s="110">
        <v>0</v>
      </c>
      <c r="H51" s="172">
        <v>0</v>
      </c>
      <c r="I51" s="110">
        <v>0</v>
      </c>
      <c r="J51" s="172">
        <v>0</v>
      </c>
      <c r="K51" s="110">
        <v>0</v>
      </c>
      <c r="L51" s="172">
        <v>0</v>
      </c>
      <c r="M51" s="110">
        <v>0</v>
      </c>
      <c r="N51" s="172">
        <v>0</v>
      </c>
      <c r="O51" s="110">
        <v>0</v>
      </c>
      <c r="P51" s="172">
        <v>0</v>
      </c>
      <c r="Q51" s="110">
        <v>0</v>
      </c>
      <c r="R51" s="172">
        <v>0</v>
      </c>
      <c r="S51" s="110">
        <v>0</v>
      </c>
      <c r="T51" s="172">
        <v>0</v>
      </c>
      <c r="U51" s="110">
        <v>0</v>
      </c>
      <c r="V51" s="172">
        <v>0</v>
      </c>
      <c r="W51" s="110">
        <v>0</v>
      </c>
      <c r="X51" s="172">
        <v>0</v>
      </c>
      <c r="Y51" s="110">
        <v>0</v>
      </c>
      <c r="Z51" s="172">
        <v>0</v>
      </c>
      <c r="AA51" s="108">
        <v>0</v>
      </c>
      <c r="AB51" s="209">
        <v>0</v>
      </c>
      <c r="AC51" s="108">
        <v>0</v>
      </c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</row>
    <row r="52" spans="1:45" s="104" customFormat="1" ht="21.75" customHeight="1">
      <c r="A52" s="105" t="s">
        <v>90</v>
      </c>
      <c r="B52" s="173">
        <v>1</v>
      </c>
      <c r="C52" s="109">
        <v>1</v>
      </c>
      <c r="D52" s="172">
        <v>1</v>
      </c>
      <c r="E52" s="110">
        <v>1</v>
      </c>
      <c r="F52" s="172">
        <v>1</v>
      </c>
      <c r="G52" s="110">
        <v>1</v>
      </c>
      <c r="H52" s="172">
        <v>1</v>
      </c>
      <c r="I52" s="110">
        <v>1</v>
      </c>
      <c r="J52" s="172">
        <v>1</v>
      </c>
      <c r="K52" s="110">
        <v>1</v>
      </c>
      <c r="L52" s="172">
        <v>1</v>
      </c>
      <c r="M52" s="110">
        <v>1</v>
      </c>
      <c r="N52" s="172">
        <v>1</v>
      </c>
      <c r="O52" s="110">
        <v>1</v>
      </c>
      <c r="P52" s="172">
        <v>1</v>
      </c>
      <c r="Q52" s="110">
        <v>1</v>
      </c>
      <c r="R52" s="172">
        <v>1</v>
      </c>
      <c r="S52" s="110">
        <v>1</v>
      </c>
      <c r="T52" s="172">
        <v>1</v>
      </c>
      <c r="U52" s="110">
        <v>1</v>
      </c>
      <c r="V52" s="172">
        <v>1</v>
      </c>
      <c r="W52" s="110">
        <v>1</v>
      </c>
      <c r="X52" s="172">
        <v>1</v>
      </c>
      <c r="Y52" s="110">
        <v>1</v>
      </c>
      <c r="Z52" s="172">
        <v>1</v>
      </c>
      <c r="AA52" s="108">
        <v>1</v>
      </c>
      <c r="AB52" s="209">
        <v>1</v>
      </c>
      <c r="AC52" s="108">
        <v>1</v>
      </c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</row>
    <row r="53" spans="1:45" s="104" customFormat="1" ht="21.75" customHeight="1">
      <c r="A53" s="105" t="s">
        <v>91</v>
      </c>
      <c r="B53" s="173">
        <v>0</v>
      </c>
      <c r="C53" s="109">
        <v>0</v>
      </c>
      <c r="D53" s="172">
        <v>0</v>
      </c>
      <c r="E53" s="110">
        <v>0</v>
      </c>
      <c r="F53" s="172">
        <v>0</v>
      </c>
      <c r="G53" s="110">
        <v>0</v>
      </c>
      <c r="H53" s="172">
        <v>0</v>
      </c>
      <c r="I53" s="110">
        <v>0</v>
      </c>
      <c r="J53" s="172">
        <v>0</v>
      </c>
      <c r="K53" s="110">
        <v>0</v>
      </c>
      <c r="L53" s="172">
        <v>0</v>
      </c>
      <c r="M53" s="110">
        <v>0</v>
      </c>
      <c r="N53" s="172">
        <v>0</v>
      </c>
      <c r="O53" s="110">
        <v>0</v>
      </c>
      <c r="P53" s="172">
        <v>0</v>
      </c>
      <c r="Q53" s="110">
        <v>0</v>
      </c>
      <c r="R53" s="172">
        <v>0</v>
      </c>
      <c r="S53" s="110">
        <v>0</v>
      </c>
      <c r="T53" s="172">
        <v>0</v>
      </c>
      <c r="U53" s="110">
        <v>0</v>
      </c>
      <c r="V53" s="172">
        <v>0</v>
      </c>
      <c r="W53" s="110">
        <v>0</v>
      </c>
      <c r="X53" s="172">
        <v>0</v>
      </c>
      <c r="Y53" s="110">
        <v>0</v>
      </c>
      <c r="Z53" s="172">
        <v>0</v>
      </c>
      <c r="AA53" s="108">
        <v>0</v>
      </c>
      <c r="AB53" s="209">
        <v>0</v>
      </c>
      <c r="AC53" s="108">
        <v>0</v>
      </c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</row>
    <row r="54" spans="1:45" s="104" customFormat="1" ht="21.75" customHeight="1">
      <c r="A54" s="105" t="s">
        <v>92</v>
      </c>
      <c r="B54" s="173">
        <v>0</v>
      </c>
      <c r="C54" s="109">
        <v>0</v>
      </c>
      <c r="D54" s="172">
        <v>0</v>
      </c>
      <c r="E54" s="110">
        <v>0</v>
      </c>
      <c r="F54" s="172">
        <v>0</v>
      </c>
      <c r="G54" s="110">
        <v>0</v>
      </c>
      <c r="H54" s="172">
        <v>0</v>
      </c>
      <c r="I54" s="110">
        <v>0</v>
      </c>
      <c r="J54" s="172">
        <v>0</v>
      </c>
      <c r="K54" s="110">
        <v>0</v>
      </c>
      <c r="L54" s="172">
        <v>0</v>
      </c>
      <c r="M54" s="110">
        <v>0</v>
      </c>
      <c r="N54" s="172">
        <v>0</v>
      </c>
      <c r="O54" s="110">
        <v>0</v>
      </c>
      <c r="P54" s="172">
        <v>0</v>
      </c>
      <c r="Q54" s="110">
        <v>0</v>
      </c>
      <c r="R54" s="172">
        <v>0</v>
      </c>
      <c r="S54" s="110">
        <v>0</v>
      </c>
      <c r="T54" s="172">
        <v>0</v>
      </c>
      <c r="U54" s="110">
        <v>0</v>
      </c>
      <c r="V54" s="172">
        <v>0</v>
      </c>
      <c r="W54" s="110">
        <v>0</v>
      </c>
      <c r="X54" s="172">
        <v>0</v>
      </c>
      <c r="Y54" s="110">
        <v>0</v>
      </c>
      <c r="Z54" s="172">
        <v>0</v>
      </c>
      <c r="AA54" s="108">
        <v>0</v>
      </c>
      <c r="AB54" s="209">
        <v>0</v>
      </c>
      <c r="AC54" s="108">
        <v>0</v>
      </c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</row>
    <row r="55" spans="1:45" s="104" customFormat="1" ht="21.75" customHeight="1">
      <c r="A55" s="119" t="s">
        <v>118</v>
      </c>
      <c r="B55" s="173">
        <v>0</v>
      </c>
      <c r="C55" s="109">
        <v>0</v>
      </c>
      <c r="D55" s="172">
        <v>0</v>
      </c>
      <c r="E55" s="110">
        <v>0</v>
      </c>
      <c r="F55" s="172">
        <v>0</v>
      </c>
      <c r="G55" s="110">
        <v>0</v>
      </c>
      <c r="H55" s="172">
        <v>0</v>
      </c>
      <c r="I55" s="110">
        <v>0</v>
      </c>
      <c r="J55" s="172">
        <v>0</v>
      </c>
      <c r="K55" s="110">
        <v>0</v>
      </c>
      <c r="L55" s="172">
        <v>0</v>
      </c>
      <c r="M55" s="110">
        <v>0</v>
      </c>
      <c r="N55" s="172">
        <v>0</v>
      </c>
      <c r="O55" s="110">
        <v>0</v>
      </c>
      <c r="P55" s="172">
        <v>0</v>
      </c>
      <c r="Q55" s="110">
        <v>0</v>
      </c>
      <c r="R55" s="172">
        <v>0</v>
      </c>
      <c r="S55" s="110">
        <v>0</v>
      </c>
      <c r="T55" s="172">
        <v>0</v>
      </c>
      <c r="U55" s="110">
        <v>0</v>
      </c>
      <c r="V55" s="172">
        <v>0</v>
      </c>
      <c r="W55" s="110">
        <v>0</v>
      </c>
      <c r="X55" s="172">
        <v>0</v>
      </c>
      <c r="Y55" s="110">
        <v>0</v>
      </c>
      <c r="Z55" s="172">
        <v>0</v>
      </c>
      <c r="AA55" s="108">
        <v>0</v>
      </c>
      <c r="AB55" s="209">
        <v>0</v>
      </c>
      <c r="AC55" s="108">
        <v>0</v>
      </c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</row>
    <row r="56" spans="1:45" s="111" customFormat="1" ht="21.75" customHeight="1">
      <c r="A56" s="129" t="s">
        <v>93</v>
      </c>
      <c r="B56" s="174">
        <v>0</v>
      </c>
      <c r="C56" s="132">
        <v>0</v>
      </c>
      <c r="D56" s="175">
        <v>0</v>
      </c>
      <c r="E56" s="133">
        <v>0</v>
      </c>
      <c r="F56" s="175">
        <v>0</v>
      </c>
      <c r="G56" s="133">
        <v>0</v>
      </c>
      <c r="H56" s="175">
        <v>0</v>
      </c>
      <c r="I56" s="133">
        <v>0</v>
      </c>
      <c r="J56" s="175">
        <v>0</v>
      </c>
      <c r="K56" s="133">
        <v>0</v>
      </c>
      <c r="L56" s="175">
        <v>0</v>
      </c>
      <c r="M56" s="133">
        <v>0</v>
      </c>
      <c r="N56" s="175">
        <v>0</v>
      </c>
      <c r="O56" s="133">
        <v>0</v>
      </c>
      <c r="P56" s="175">
        <v>0</v>
      </c>
      <c r="Q56" s="133">
        <v>0</v>
      </c>
      <c r="R56" s="175">
        <v>0</v>
      </c>
      <c r="S56" s="133">
        <v>0</v>
      </c>
      <c r="T56" s="175">
        <v>0</v>
      </c>
      <c r="U56" s="133">
        <v>0</v>
      </c>
      <c r="V56" s="175">
        <v>0</v>
      </c>
      <c r="W56" s="133">
        <v>0</v>
      </c>
      <c r="X56" s="175">
        <v>0</v>
      </c>
      <c r="Y56" s="133">
        <v>0</v>
      </c>
      <c r="Z56" s="175">
        <v>0</v>
      </c>
      <c r="AA56" s="134">
        <v>0</v>
      </c>
      <c r="AB56" s="210">
        <v>0</v>
      </c>
      <c r="AC56" s="134">
        <v>0</v>
      </c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</row>
    <row r="57" spans="1:45" s="111" customFormat="1" ht="21.75" customHeight="1">
      <c r="A57" s="112" t="s">
        <v>94</v>
      </c>
      <c r="B57" s="176">
        <v>0</v>
      </c>
      <c r="C57" s="113">
        <v>0</v>
      </c>
      <c r="D57" s="177">
        <v>0</v>
      </c>
      <c r="E57" s="114">
        <v>0</v>
      </c>
      <c r="F57" s="177">
        <v>0</v>
      </c>
      <c r="G57" s="114">
        <v>0</v>
      </c>
      <c r="H57" s="177">
        <v>0</v>
      </c>
      <c r="I57" s="114">
        <v>0</v>
      </c>
      <c r="J57" s="177">
        <v>0</v>
      </c>
      <c r="K57" s="114">
        <v>0</v>
      </c>
      <c r="L57" s="177">
        <v>0</v>
      </c>
      <c r="M57" s="114">
        <v>0</v>
      </c>
      <c r="N57" s="177">
        <v>0</v>
      </c>
      <c r="O57" s="114">
        <v>0</v>
      </c>
      <c r="P57" s="177">
        <v>0</v>
      </c>
      <c r="Q57" s="114">
        <v>0</v>
      </c>
      <c r="R57" s="177">
        <v>0</v>
      </c>
      <c r="S57" s="114">
        <v>0</v>
      </c>
      <c r="T57" s="177">
        <v>0</v>
      </c>
      <c r="U57" s="114">
        <v>0</v>
      </c>
      <c r="V57" s="177">
        <v>0</v>
      </c>
      <c r="W57" s="114">
        <v>0</v>
      </c>
      <c r="X57" s="177">
        <v>0</v>
      </c>
      <c r="Y57" s="114">
        <v>0</v>
      </c>
      <c r="Z57" s="177">
        <v>0</v>
      </c>
      <c r="AA57" s="115">
        <v>0</v>
      </c>
      <c r="AB57" s="211">
        <v>0</v>
      </c>
      <c r="AC57" s="115">
        <v>0</v>
      </c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</row>
    <row r="58" spans="1:45" s="111" customFormat="1" ht="21.75" customHeight="1">
      <c r="A58" s="112" t="s">
        <v>127</v>
      </c>
      <c r="B58" s="176">
        <v>0</v>
      </c>
      <c r="C58" s="113">
        <v>0</v>
      </c>
      <c r="D58" s="177">
        <v>0</v>
      </c>
      <c r="E58" s="114">
        <v>0</v>
      </c>
      <c r="F58" s="177">
        <v>0</v>
      </c>
      <c r="G58" s="114">
        <v>0</v>
      </c>
      <c r="H58" s="177">
        <v>0</v>
      </c>
      <c r="I58" s="114">
        <v>0</v>
      </c>
      <c r="J58" s="177">
        <v>0</v>
      </c>
      <c r="K58" s="114">
        <v>0</v>
      </c>
      <c r="L58" s="177">
        <v>0</v>
      </c>
      <c r="M58" s="114">
        <v>0</v>
      </c>
      <c r="N58" s="177">
        <v>0</v>
      </c>
      <c r="O58" s="114">
        <v>0</v>
      </c>
      <c r="P58" s="177">
        <v>0</v>
      </c>
      <c r="Q58" s="114">
        <v>0</v>
      </c>
      <c r="R58" s="177">
        <v>0</v>
      </c>
      <c r="S58" s="114">
        <v>0</v>
      </c>
      <c r="T58" s="177">
        <v>0</v>
      </c>
      <c r="U58" s="114">
        <v>0</v>
      </c>
      <c r="V58" s="177">
        <v>0</v>
      </c>
      <c r="W58" s="114">
        <v>0</v>
      </c>
      <c r="X58" s="177">
        <v>0</v>
      </c>
      <c r="Y58" s="114">
        <v>0</v>
      </c>
      <c r="Z58" s="177">
        <v>0</v>
      </c>
      <c r="AA58" s="115">
        <v>0</v>
      </c>
      <c r="AB58" s="211">
        <v>0</v>
      </c>
      <c r="AC58" s="115">
        <v>0</v>
      </c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</row>
    <row r="59" spans="1:45" s="43" customForma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50"/>
      <c r="Z59" s="40"/>
      <c r="AA59" s="40"/>
      <c r="AB59" s="1"/>
      <c r="AC59" s="1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1:45" ht="13.8">
      <c r="A60" s="2"/>
      <c r="B60" s="2"/>
      <c r="C60" s="2"/>
      <c r="D60" s="2"/>
      <c r="E60" s="13"/>
      <c r="F60" s="2"/>
      <c r="G60" s="2"/>
      <c r="H60" s="2"/>
      <c r="I60" s="2"/>
      <c r="J60" s="13"/>
      <c r="K60" s="2"/>
      <c r="L60" s="2"/>
      <c r="M60" s="2"/>
      <c r="N60" s="2"/>
      <c r="O60" s="13"/>
      <c r="P60" s="2"/>
      <c r="Q60" s="2"/>
      <c r="R60" s="2"/>
      <c r="S60" s="2"/>
      <c r="T60" s="13"/>
      <c r="U60" s="2"/>
      <c r="V60" s="2"/>
      <c r="W60" s="2"/>
      <c r="X60" s="2"/>
      <c r="Y60" s="13"/>
      <c r="Z60" s="2"/>
      <c r="AA60" s="2"/>
      <c r="AB60" s="1"/>
      <c r="AC60" s="1"/>
    </row>
  </sheetData>
  <mergeCells count="29">
    <mergeCell ref="AD19:AD22"/>
    <mergeCell ref="D3:F4"/>
    <mergeCell ref="R19:T20"/>
    <mergeCell ref="D10:F10"/>
    <mergeCell ref="D11:F11"/>
    <mergeCell ref="D12:F12"/>
    <mergeCell ref="D9:F9"/>
    <mergeCell ref="H5:L5"/>
    <mergeCell ref="D7:F7"/>
    <mergeCell ref="D8:F8"/>
    <mergeCell ref="AB19:AC19"/>
    <mergeCell ref="AB20:AC20"/>
    <mergeCell ref="D13:F13"/>
    <mergeCell ref="D14:F14"/>
    <mergeCell ref="D15:F15"/>
    <mergeCell ref="M19:N19"/>
    <mergeCell ref="N13:O13"/>
    <mergeCell ref="Z19:AA20"/>
    <mergeCell ref="W19:Y20"/>
    <mergeCell ref="U19:V20"/>
    <mergeCell ref="D6:F6"/>
    <mergeCell ref="B20:H20"/>
    <mergeCell ref="L13:M13"/>
    <mergeCell ref="J13:K13"/>
    <mergeCell ref="H13:I14"/>
    <mergeCell ref="H15:I15"/>
    <mergeCell ref="H16:I16"/>
    <mergeCell ref="B19:K19"/>
    <mergeCell ref="I20:K20"/>
  </mergeCells>
  <phoneticPr fontId="0" type="noConversion"/>
  <pageMargins left="0.75" right="0.75" top="1" bottom="1" header="0.5" footer="0.5"/>
  <pageSetup scale="27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CA60"/>
  <sheetViews>
    <sheetView showGridLines="0" zoomScale="75" zoomScaleNormal="75" workbookViewId="0">
      <selection activeCell="K14" sqref="K14"/>
    </sheetView>
  </sheetViews>
  <sheetFormatPr defaultColWidth="8.88671875" defaultRowHeight="13.2"/>
  <cols>
    <col min="1" max="1" width="15.33203125" style="4" customWidth="1"/>
    <col min="2" max="2" width="13.33203125" style="4" customWidth="1"/>
    <col min="3" max="3" width="12.44140625" style="4" customWidth="1"/>
    <col min="4" max="4" width="12.5546875" style="4" customWidth="1"/>
    <col min="5" max="5" width="12.88671875" style="4" bestFit="1" customWidth="1"/>
    <col min="6" max="6" width="14.33203125" style="4" customWidth="1"/>
    <col min="7" max="8" width="12.5546875" style="4" customWidth="1"/>
    <col min="9" max="11" width="14.6640625" style="4" customWidth="1"/>
    <col min="12" max="12" width="13.33203125" style="4" bestFit="1" customWidth="1"/>
    <col min="13" max="13" width="18.44140625" style="4" bestFit="1" customWidth="1"/>
    <col min="14" max="14" width="11.33203125" style="4" customWidth="1"/>
    <col min="15" max="16" width="14.6640625" style="4" customWidth="1"/>
    <col min="17" max="17" width="11.5546875" style="4" customWidth="1"/>
    <col min="18" max="18" width="11.88671875" style="4" customWidth="1"/>
    <col min="19" max="19" width="14.6640625" style="4" customWidth="1"/>
    <col min="20" max="20" width="11.6640625" style="4" bestFit="1" customWidth="1"/>
    <col min="21" max="22" width="9.6640625" style="4" customWidth="1"/>
    <col min="23" max="23" width="11.6640625" style="4" customWidth="1"/>
    <col min="24" max="24" width="14.6640625" style="4" customWidth="1"/>
    <col min="25" max="25" width="10.109375" style="4" customWidth="1"/>
    <col min="26" max="26" width="12.33203125" style="4" customWidth="1"/>
    <col min="27" max="27" width="14.6640625" style="4" customWidth="1"/>
    <col min="28" max="28" width="11.6640625" style="4" customWidth="1"/>
    <col min="29" max="30" width="14.6640625" style="4" customWidth="1"/>
    <col min="31" max="31" width="19" style="4" bestFit="1" customWidth="1"/>
    <col min="32" max="32" width="25.44140625" style="4" bestFit="1" customWidth="1"/>
    <col min="33" max="41" width="15.6640625" style="4" customWidth="1"/>
    <col min="42" max="42" width="23.109375" style="4" bestFit="1" customWidth="1"/>
    <col min="43" max="43" width="17.88671875" style="4" bestFit="1" customWidth="1"/>
    <col min="44" max="44" width="14.33203125" style="4" bestFit="1" customWidth="1"/>
    <col min="45" max="45" width="17.88671875" style="4" bestFit="1" customWidth="1"/>
    <col min="46" max="16384" width="8.88671875" style="4"/>
  </cols>
  <sheetData>
    <row r="1" spans="1:79" ht="33" customHeight="1">
      <c r="A1" s="53" t="s">
        <v>0</v>
      </c>
      <c r="B1" s="52"/>
      <c r="C1" s="52"/>
      <c r="D1" s="52"/>
      <c r="E1" s="52"/>
      <c r="F1" s="1"/>
      <c r="G1" s="1"/>
      <c r="H1" s="2"/>
      <c r="I1" s="2"/>
      <c r="J1" s="2"/>
      <c r="K1" s="2"/>
      <c r="L1" s="2"/>
      <c r="M1" s="2"/>
      <c r="N1" s="1"/>
      <c r="O1" s="1"/>
      <c r="P1" s="1"/>
      <c r="Q1" s="1"/>
      <c r="R1" s="1"/>
      <c r="S1" s="3"/>
      <c r="T1" s="1"/>
      <c r="U1" s="1"/>
      <c r="V1" s="1"/>
      <c r="W1" s="1"/>
      <c r="X1" s="1"/>
      <c r="Y1" s="3"/>
      <c r="Z1" s="1"/>
      <c r="AA1" s="1"/>
      <c r="AB1" s="1"/>
      <c r="AC1" s="1"/>
      <c r="AD1" s="1"/>
      <c r="AE1" s="1"/>
    </row>
    <row r="2" spans="1:79" ht="22.5" customHeight="1">
      <c r="A2" s="5"/>
      <c r="B2" s="1"/>
      <c r="C2" s="1"/>
      <c r="D2" s="1"/>
      <c r="E2" s="1"/>
      <c r="F2" s="1"/>
      <c r="G2" s="1"/>
      <c r="H2" s="48"/>
      <c r="I2" s="49"/>
      <c r="J2" s="6" t="s">
        <v>1</v>
      </c>
      <c r="K2" s="6" t="s">
        <v>2</v>
      </c>
      <c r="L2" s="6" t="s">
        <v>3</v>
      </c>
      <c r="M2" s="2"/>
      <c r="N2" s="62"/>
      <c r="O2" s="64"/>
      <c r="P2" s="65"/>
      <c r="Q2" s="65"/>
      <c r="R2" s="1"/>
      <c r="S2" s="3"/>
      <c r="T2" s="1"/>
      <c r="U2" s="1"/>
      <c r="V2" s="1"/>
      <c r="W2" s="1"/>
      <c r="X2" s="1"/>
      <c r="Y2" s="3"/>
      <c r="Z2" s="1"/>
      <c r="AA2" s="1"/>
      <c r="AB2" s="1"/>
      <c r="AC2" s="1"/>
      <c r="AD2" s="1"/>
      <c r="AE2" s="1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</row>
    <row r="3" spans="1:79" s="15" customFormat="1" ht="21.75" customHeight="1">
      <c r="A3" s="8" t="s">
        <v>4</v>
      </c>
      <c r="B3" s="9"/>
      <c r="C3" s="10" t="s">
        <v>5</v>
      </c>
      <c r="D3" s="231"/>
      <c r="E3" s="232"/>
      <c r="F3" s="233"/>
      <c r="G3" s="2"/>
      <c r="H3" s="11" t="s">
        <v>6</v>
      </c>
      <c r="I3" s="11"/>
      <c r="J3" s="12">
        <v>0</v>
      </c>
      <c r="K3" s="12">
        <v>0</v>
      </c>
      <c r="L3" s="12">
        <f>K3-J3</f>
        <v>0</v>
      </c>
      <c r="M3" s="9"/>
      <c r="N3" s="63"/>
      <c r="O3" s="66"/>
      <c r="P3" s="63"/>
      <c r="Q3" s="63"/>
      <c r="R3" s="2"/>
      <c r="S3" s="13"/>
      <c r="T3" s="2"/>
      <c r="U3" s="2"/>
      <c r="V3" s="2"/>
      <c r="W3" s="2"/>
      <c r="X3" s="2"/>
      <c r="Y3" s="13"/>
      <c r="Z3" s="2"/>
      <c r="AA3" s="2"/>
      <c r="AB3" s="2"/>
      <c r="AC3" s="2"/>
      <c r="AD3" s="2"/>
      <c r="AE3" s="2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</row>
    <row r="4" spans="1:79" s="15" customFormat="1" ht="21.75" customHeight="1">
      <c r="A4" s="8"/>
      <c r="B4" s="9"/>
      <c r="C4" s="10"/>
      <c r="D4" s="234"/>
      <c r="E4" s="235"/>
      <c r="F4" s="236"/>
      <c r="G4" s="2"/>
      <c r="H4" s="11" t="s">
        <v>7</v>
      </c>
      <c r="I4" s="11"/>
      <c r="J4" s="56">
        <v>0</v>
      </c>
      <c r="K4" s="12">
        <v>0</v>
      </c>
      <c r="L4" s="12">
        <f>K4-J4</f>
        <v>0</v>
      </c>
      <c r="M4" s="44"/>
      <c r="N4" s="67"/>
      <c r="O4" s="67"/>
      <c r="P4" s="68"/>
      <c r="Q4" s="63"/>
      <c r="R4" s="2"/>
      <c r="S4" s="13"/>
      <c r="T4" s="2"/>
      <c r="U4" s="2"/>
      <c r="V4" s="2"/>
      <c r="W4" s="2"/>
      <c r="X4" s="2"/>
      <c r="Y4" s="13"/>
      <c r="Z4" s="2"/>
      <c r="AA4" s="2"/>
      <c r="AB4" s="2"/>
      <c r="AC4" s="2"/>
      <c r="AD4" s="2"/>
      <c r="AE4" s="2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</row>
    <row r="5" spans="1:79" s="15" customFormat="1" ht="21.75" customHeight="1">
      <c r="G5" s="2"/>
      <c r="H5" s="237" t="s">
        <v>9</v>
      </c>
      <c r="I5" s="237"/>
      <c r="J5" s="237"/>
      <c r="K5" s="237"/>
      <c r="L5" s="237"/>
      <c r="M5" s="124"/>
      <c r="N5" s="67"/>
      <c r="O5" s="69"/>
      <c r="P5" s="75"/>
      <c r="Q5" s="63"/>
      <c r="R5" s="2"/>
      <c r="S5" s="13"/>
      <c r="T5" s="2"/>
      <c r="U5" s="2"/>
      <c r="V5" s="2"/>
      <c r="W5" s="2"/>
      <c r="X5" s="2"/>
      <c r="Y5" s="13"/>
      <c r="Z5" s="2"/>
      <c r="AA5" s="2"/>
      <c r="AB5" s="2"/>
      <c r="AC5" s="2"/>
      <c r="AD5" s="2"/>
      <c r="AE5" s="2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</row>
    <row r="6" spans="1:79" s="14" customFormat="1" ht="21.75" customHeight="1">
      <c r="A6" s="8" t="s">
        <v>8</v>
      </c>
      <c r="B6" s="9"/>
      <c r="C6" s="10" t="s">
        <v>5</v>
      </c>
      <c r="D6" s="238"/>
      <c r="E6" s="239"/>
      <c r="F6" s="240"/>
      <c r="G6" s="2"/>
      <c r="H6" s="11" t="s">
        <v>10</v>
      </c>
      <c r="I6" s="11"/>
      <c r="J6" s="56">
        <v>0</v>
      </c>
      <c r="K6" s="12">
        <v>0</v>
      </c>
      <c r="L6" s="12">
        <f>K6-J6</f>
        <v>0</v>
      </c>
      <c r="M6" s="45"/>
      <c r="N6" s="74"/>
      <c r="O6" s="72"/>
      <c r="P6" s="73"/>
      <c r="Q6" s="17"/>
      <c r="R6" s="17"/>
      <c r="S6" s="18"/>
      <c r="T6" s="17"/>
      <c r="U6" s="17"/>
      <c r="V6" s="16"/>
      <c r="W6" s="17"/>
      <c r="X6" s="17"/>
      <c r="Y6" s="18"/>
      <c r="Z6" s="17"/>
      <c r="AA6" s="17"/>
      <c r="AB6" s="16"/>
      <c r="AC6" s="17"/>
      <c r="AD6" s="17"/>
      <c r="AE6" s="16"/>
    </row>
    <row r="7" spans="1:79" s="14" customFormat="1" ht="21.75" customHeight="1">
      <c r="A7" s="186"/>
      <c r="B7" s="125"/>
      <c r="C7" s="187"/>
      <c r="D7" s="241"/>
      <c r="E7" s="242"/>
      <c r="F7" s="242"/>
      <c r="G7" s="2"/>
      <c r="H7" s="126" t="s">
        <v>11</v>
      </c>
      <c r="I7" s="9"/>
      <c r="J7" s="9"/>
      <c r="K7" s="20"/>
      <c r="L7" s="11"/>
      <c r="M7" s="21"/>
      <c r="N7" s="74"/>
      <c r="O7" s="70"/>
      <c r="P7" s="71"/>
      <c r="Q7" s="16"/>
      <c r="R7" s="16"/>
      <c r="S7" s="18"/>
      <c r="T7" s="16"/>
      <c r="U7" s="16"/>
      <c r="V7" s="16"/>
      <c r="W7" s="16"/>
      <c r="X7" s="16"/>
      <c r="Y7" s="18"/>
      <c r="Z7" s="16"/>
      <c r="AA7" s="16"/>
      <c r="AB7" s="16"/>
      <c r="AC7" s="16"/>
      <c r="AD7" s="16"/>
      <c r="AE7" s="16"/>
    </row>
    <row r="8" spans="1:79" s="14" customFormat="1" ht="21.75" customHeight="1">
      <c r="A8" s="186"/>
      <c r="B8" s="125"/>
      <c r="C8" s="187"/>
      <c r="D8" s="272"/>
      <c r="E8" s="273"/>
      <c r="F8" s="273"/>
      <c r="G8" s="2"/>
      <c r="H8" s="11" t="s">
        <v>12</v>
      </c>
      <c r="I8" s="11"/>
      <c r="J8" s="149">
        <f>(D9-D13)*J4</f>
        <v>0</v>
      </c>
      <c r="K8" s="23">
        <v>0</v>
      </c>
      <c r="L8" s="23">
        <f>K8-J8</f>
        <v>0</v>
      </c>
      <c r="M8" s="188"/>
      <c r="N8" s="24"/>
      <c r="O8" s="16"/>
      <c r="P8" s="17"/>
      <c r="Q8" s="17"/>
      <c r="R8" s="17"/>
      <c r="S8" s="18"/>
      <c r="T8" s="17"/>
      <c r="U8" s="17"/>
      <c r="V8" s="16"/>
      <c r="W8" s="17"/>
      <c r="X8" s="17"/>
      <c r="Y8" s="18"/>
      <c r="Z8" s="17"/>
      <c r="AA8" s="17"/>
      <c r="AB8" s="16"/>
      <c r="AC8" s="17"/>
      <c r="AD8" s="17"/>
      <c r="AE8" s="16"/>
    </row>
    <row r="9" spans="1:79" s="14" customFormat="1" ht="21.75" customHeight="1">
      <c r="A9" s="19" t="s">
        <v>103</v>
      </c>
      <c r="B9" s="9"/>
      <c r="C9" s="10" t="s">
        <v>5</v>
      </c>
      <c r="D9" s="228">
        <v>0</v>
      </c>
      <c r="E9" s="229"/>
      <c r="F9" s="230"/>
      <c r="G9" s="2"/>
      <c r="H9" s="11" t="s">
        <v>13</v>
      </c>
      <c r="I9" s="11"/>
      <c r="J9" s="189">
        <v>0</v>
      </c>
      <c r="K9" s="190">
        <v>0</v>
      </c>
      <c r="L9" s="191">
        <f>K9-J9</f>
        <v>0</v>
      </c>
      <c r="M9" s="21"/>
      <c r="N9" s="22"/>
      <c r="O9" s="16"/>
      <c r="P9" s="16"/>
      <c r="Q9" s="16"/>
      <c r="R9" s="16"/>
      <c r="S9" s="18"/>
      <c r="T9" s="16"/>
      <c r="U9" s="16"/>
      <c r="V9" s="16"/>
      <c r="W9" s="16"/>
      <c r="X9" s="16"/>
      <c r="Y9" s="18"/>
      <c r="Z9" s="16"/>
      <c r="AA9" s="16"/>
      <c r="AB9" s="16"/>
      <c r="AC9" s="16"/>
      <c r="AD9" s="16"/>
      <c r="AE9" s="16"/>
    </row>
    <row r="10" spans="1:79" s="14" customFormat="1" ht="21.75" customHeight="1">
      <c r="A10" s="25" t="s">
        <v>14</v>
      </c>
      <c r="B10" s="11"/>
      <c r="C10" s="10" t="s">
        <v>5</v>
      </c>
      <c r="D10" s="274">
        <v>0</v>
      </c>
      <c r="E10" s="275"/>
      <c r="F10" s="276"/>
      <c r="G10" s="2"/>
      <c r="H10" s="11" t="s">
        <v>119</v>
      </c>
      <c r="I10" s="11"/>
      <c r="J10" s="189">
        <f>J8*J9</f>
        <v>0</v>
      </c>
      <c r="K10" s="190">
        <v>0</v>
      </c>
      <c r="L10" s="192">
        <v>0</v>
      </c>
      <c r="M10" s="193"/>
      <c r="N10" s="22"/>
      <c r="O10" s="16"/>
      <c r="P10" s="16"/>
      <c r="Q10" s="16"/>
      <c r="R10" s="16"/>
      <c r="S10" s="18"/>
      <c r="T10" s="16"/>
      <c r="U10" s="16"/>
      <c r="V10" s="16"/>
      <c r="W10" s="16"/>
      <c r="X10" s="16"/>
      <c r="Y10" s="18"/>
      <c r="Z10" s="16"/>
      <c r="AA10" s="16"/>
      <c r="AB10" s="16"/>
      <c r="AC10" s="16"/>
      <c r="AD10" s="16"/>
      <c r="AE10" s="16"/>
    </row>
    <row r="11" spans="1:79" s="14" customFormat="1" ht="21.75" customHeight="1">
      <c r="A11" s="25" t="s">
        <v>15</v>
      </c>
      <c r="B11" s="11"/>
      <c r="C11" s="10"/>
      <c r="D11" s="228">
        <v>0</v>
      </c>
      <c r="E11" s="229"/>
      <c r="F11" s="230"/>
      <c r="G11" s="2"/>
      <c r="H11" s="194"/>
      <c r="I11" s="194"/>
      <c r="J11" s="195"/>
      <c r="K11" s="196"/>
      <c r="L11" s="197"/>
      <c r="M11" s="198"/>
      <c r="N11" s="22"/>
      <c r="O11" s="16"/>
      <c r="P11" s="16"/>
      <c r="Q11" s="16"/>
      <c r="R11" s="16"/>
      <c r="S11" s="18"/>
      <c r="T11" s="16"/>
      <c r="U11" s="16"/>
      <c r="V11" s="16"/>
      <c r="W11" s="16"/>
      <c r="X11" s="16"/>
      <c r="Y11" s="18"/>
      <c r="Z11" s="16"/>
      <c r="AA11" s="16"/>
      <c r="AB11" s="16"/>
      <c r="AC11" s="16"/>
      <c r="AD11" s="16"/>
      <c r="AE11" s="16"/>
    </row>
    <row r="12" spans="1:79" s="14" customFormat="1" ht="21.75" customHeight="1">
      <c r="A12" s="11" t="s">
        <v>16</v>
      </c>
      <c r="B12" s="11"/>
      <c r="C12" s="10"/>
      <c r="D12" s="228">
        <v>0</v>
      </c>
      <c r="E12" s="229"/>
      <c r="F12" s="230"/>
      <c r="G12" s="26"/>
      <c r="H12" s="11"/>
      <c r="I12" s="30"/>
      <c r="J12" s="15"/>
      <c r="K12" s="11"/>
      <c r="L12" s="2"/>
      <c r="M12" s="29"/>
      <c r="N12" s="22"/>
      <c r="O12" s="16"/>
      <c r="P12" s="16"/>
      <c r="Q12" s="16"/>
      <c r="R12" s="16"/>
      <c r="S12" s="18"/>
      <c r="T12" s="16"/>
      <c r="U12" s="16"/>
      <c r="V12" s="16"/>
      <c r="W12" s="16"/>
      <c r="X12" s="16"/>
      <c r="Y12" s="18"/>
      <c r="Z12" s="16"/>
      <c r="AA12" s="16"/>
      <c r="AB12" s="16"/>
      <c r="AC12" s="16"/>
      <c r="AD12" s="16"/>
      <c r="AE12" s="16"/>
    </row>
    <row r="13" spans="1:79" s="14" customFormat="1" ht="21.75" customHeight="1">
      <c r="A13" s="25" t="s">
        <v>17</v>
      </c>
      <c r="B13" s="11"/>
      <c r="C13" s="10"/>
      <c r="D13" s="228">
        <v>0</v>
      </c>
      <c r="E13" s="229"/>
      <c r="F13" s="230"/>
      <c r="G13" s="2"/>
      <c r="H13" s="270"/>
      <c r="I13" s="271"/>
      <c r="J13" s="271"/>
      <c r="K13" s="271"/>
      <c r="L13" s="271"/>
      <c r="M13" s="271"/>
      <c r="N13" s="253"/>
      <c r="O13" s="253"/>
      <c r="P13" s="16"/>
      <c r="Q13" s="16"/>
      <c r="R13" s="16"/>
      <c r="S13" s="18"/>
      <c r="T13" s="16"/>
      <c r="U13" s="16"/>
      <c r="V13" s="16"/>
      <c r="W13" s="16"/>
      <c r="X13" s="16"/>
      <c r="Y13" s="18"/>
      <c r="Z13" s="16"/>
      <c r="AA13" s="16"/>
      <c r="AB13" s="16"/>
      <c r="AC13" s="16"/>
      <c r="AD13" s="16"/>
      <c r="AE13" s="16"/>
    </row>
    <row r="14" spans="1:79" s="14" customFormat="1" ht="21.75" customHeight="1">
      <c r="A14" s="25" t="s">
        <v>18</v>
      </c>
      <c r="B14" s="11"/>
      <c r="C14" s="10"/>
      <c r="D14" s="228">
        <v>0</v>
      </c>
      <c r="E14" s="229"/>
      <c r="F14" s="230"/>
      <c r="G14" s="2"/>
      <c r="H14" s="271"/>
      <c r="I14" s="271"/>
      <c r="J14" s="80"/>
      <c r="K14" s="80"/>
      <c r="L14" s="80"/>
      <c r="M14" s="80"/>
      <c r="N14" s="80"/>
      <c r="O14" s="80"/>
      <c r="P14" s="16"/>
      <c r="Q14" s="16"/>
      <c r="R14" s="16"/>
      <c r="S14" s="16"/>
      <c r="T14" s="18"/>
      <c r="U14" s="16"/>
      <c r="V14" s="16"/>
      <c r="W14" s="16"/>
      <c r="X14" s="16"/>
      <c r="Y14" s="16"/>
      <c r="Z14" s="18"/>
      <c r="AA14" s="16"/>
      <c r="AB14" s="16"/>
      <c r="AC14" s="16"/>
      <c r="AD14" s="16"/>
      <c r="AE14" s="16"/>
      <c r="AF14" s="16"/>
    </row>
    <row r="15" spans="1:79" s="14" customFormat="1" ht="21.75" customHeight="1">
      <c r="A15" s="31" t="s">
        <v>19</v>
      </c>
      <c r="B15" s="11"/>
      <c r="C15" s="10" t="s">
        <v>5</v>
      </c>
      <c r="D15" s="254">
        <v>0</v>
      </c>
      <c r="E15" s="255"/>
      <c r="F15" s="256"/>
      <c r="G15" s="2"/>
      <c r="H15" s="279"/>
      <c r="I15" s="279"/>
      <c r="J15" s="80"/>
      <c r="K15" s="81"/>
      <c r="L15" s="199"/>
      <c r="M15" s="81"/>
      <c r="N15" s="79"/>
      <c r="O15" s="81"/>
      <c r="P15" s="16"/>
      <c r="Q15" s="16"/>
      <c r="R15" s="16"/>
      <c r="S15" s="16"/>
      <c r="T15" s="18"/>
      <c r="U15" s="16"/>
      <c r="V15" s="16"/>
      <c r="W15" s="16"/>
      <c r="X15" s="16"/>
      <c r="Y15" s="16"/>
      <c r="Z15" s="18"/>
      <c r="AA15" s="16"/>
      <c r="AB15" s="16"/>
      <c r="AC15" s="16"/>
      <c r="AD15" s="16"/>
      <c r="AE15" s="16"/>
      <c r="AF15" s="16"/>
    </row>
    <row r="16" spans="1:79" s="46" customFormat="1" ht="21.75" customHeight="1">
      <c r="A16" s="127" t="s">
        <v>20</v>
      </c>
      <c r="B16" s="9"/>
      <c r="C16" s="9"/>
      <c r="D16" s="9"/>
      <c r="E16" s="9"/>
      <c r="F16" s="9"/>
      <c r="G16" s="9"/>
      <c r="H16" s="279"/>
      <c r="I16" s="279"/>
      <c r="J16" s="79"/>
      <c r="K16" s="200"/>
      <c r="L16" s="79"/>
      <c r="M16" s="200"/>
      <c r="N16" s="79"/>
      <c r="O16" s="81"/>
      <c r="P16" s="125"/>
      <c r="Q16" s="125"/>
      <c r="R16" s="125"/>
      <c r="S16" s="125"/>
      <c r="T16" s="128"/>
      <c r="U16" s="125"/>
      <c r="V16" s="125"/>
      <c r="W16" s="125"/>
      <c r="X16" s="125"/>
      <c r="Y16" s="125"/>
      <c r="Z16" s="128"/>
      <c r="AA16" s="125"/>
      <c r="AB16" s="125"/>
      <c r="AC16" s="125"/>
      <c r="AD16" s="125"/>
      <c r="AE16" s="125"/>
      <c r="AF16" s="125"/>
    </row>
    <row r="17" spans="1:79" s="14" customFormat="1" ht="21.75" customHeight="1">
      <c r="A17" s="57" t="s">
        <v>168</v>
      </c>
      <c r="B17" s="57"/>
      <c r="C17" s="99"/>
      <c r="D17" s="57" t="s">
        <v>167</v>
      </c>
      <c r="E17" s="99"/>
      <c r="F17" s="57"/>
      <c r="H17" s="63"/>
      <c r="I17" s="201"/>
      <c r="J17" s="202"/>
      <c r="K17" s="63"/>
      <c r="L17" s="28"/>
      <c r="M17" s="32"/>
      <c r="N17" s="33"/>
      <c r="O17" s="16"/>
      <c r="P17" s="17"/>
      <c r="Q17" s="17"/>
      <c r="R17" s="17"/>
      <c r="S17" s="18"/>
      <c r="T17" s="17"/>
      <c r="U17" s="17"/>
      <c r="V17" s="16"/>
      <c r="W17" s="17"/>
      <c r="X17" s="17"/>
      <c r="Y17" s="18"/>
      <c r="Z17" s="17"/>
      <c r="AA17" s="17"/>
      <c r="AB17" s="16"/>
      <c r="AC17" s="17"/>
      <c r="AD17" s="17"/>
      <c r="AE17" s="16"/>
    </row>
    <row r="18" spans="1:79" s="15" customFormat="1" ht="21.75" customHeight="1">
      <c r="A18" s="58" t="s">
        <v>120</v>
      </c>
      <c r="B18" s="166" t="str">
        <f>Combined!B18</f>
        <v xml:space="preserve">  October 3, 2017</v>
      </c>
      <c r="C18" s="59"/>
      <c r="D18" s="60"/>
      <c r="E18" s="61"/>
      <c r="F18" s="27"/>
      <c r="G18" s="11"/>
      <c r="I18" s="11"/>
      <c r="J18" s="2"/>
      <c r="K18" s="2"/>
      <c r="L18" s="2"/>
      <c r="M18" s="2"/>
      <c r="N18" s="2"/>
      <c r="O18" s="2"/>
      <c r="P18" s="2"/>
      <c r="Q18" s="2"/>
      <c r="R18" s="2"/>
      <c r="S18" s="13"/>
      <c r="T18" s="2"/>
      <c r="U18" s="2"/>
      <c r="V18" s="2"/>
      <c r="W18" s="2"/>
      <c r="X18" s="2"/>
      <c r="Y18" s="13"/>
      <c r="Z18" s="2"/>
      <c r="AA18" s="2"/>
      <c r="AB18" s="2"/>
      <c r="AC18" s="2"/>
      <c r="AD18" s="2"/>
      <c r="AE18" s="2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</row>
    <row r="19" spans="1:79" ht="22.2" customHeight="1">
      <c r="A19" s="90"/>
      <c r="B19" s="259" t="s">
        <v>21</v>
      </c>
      <c r="C19" s="260"/>
      <c r="D19" s="260"/>
      <c r="E19" s="260"/>
      <c r="F19" s="260"/>
      <c r="G19" s="260"/>
      <c r="H19" s="260"/>
      <c r="I19" s="260"/>
      <c r="J19" s="260"/>
      <c r="K19" s="260"/>
      <c r="L19" s="90" t="s">
        <v>22</v>
      </c>
      <c r="M19" s="259" t="s">
        <v>23</v>
      </c>
      <c r="N19" s="261"/>
      <c r="O19" s="91" t="s">
        <v>22</v>
      </c>
      <c r="P19" s="91" t="s">
        <v>24</v>
      </c>
      <c r="Q19" s="90" t="s">
        <v>25</v>
      </c>
      <c r="R19" s="264" t="s">
        <v>26</v>
      </c>
      <c r="S19" s="265"/>
      <c r="T19" s="266"/>
      <c r="U19" s="264" t="s">
        <v>27</v>
      </c>
      <c r="V19" s="266"/>
      <c r="W19" s="264" t="s">
        <v>28</v>
      </c>
      <c r="X19" s="265"/>
      <c r="Y19" s="266"/>
      <c r="Z19" s="243" t="s">
        <v>57</v>
      </c>
      <c r="AA19" s="244"/>
      <c r="AB19" s="280" t="s">
        <v>116</v>
      </c>
      <c r="AC19" s="281"/>
      <c r="AD19" s="250" t="s">
        <v>125</v>
      </c>
      <c r="AE19" s="1"/>
    </row>
    <row r="20" spans="1:79" ht="24" customHeight="1">
      <c r="A20" s="92" t="s">
        <v>29</v>
      </c>
      <c r="B20" s="259" t="s">
        <v>30</v>
      </c>
      <c r="C20" s="260"/>
      <c r="D20" s="260"/>
      <c r="E20" s="260"/>
      <c r="F20" s="260"/>
      <c r="G20" s="260"/>
      <c r="H20" s="261"/>
      <c r="I20" s="259" t="s">
        <v>31</v>
      </c>
      <c r="J20" s="260"/>
      <c r="K20" s="260"/>
      <c r="L20" s="92" t="s">
        <v>25</v>
      </c>
      <c r="M20" s="90" t="s">
        <v>32</v>
      </c>
      <c r="N20" s="93" t="s">
        <v>33</v>
      </c>
      <c r="O20" s="92" t="s">
        <v>34</v>
      </c>
      <c r="P20" s="92" t="s">
        <v>35</v>
      </c>
      <c r="Q20" s="92" t="s">
        <v>36</v>
      </c>
      <c r="R20" s="267"/>
      <c r="S20" s="268"/>
      <c r="T20" s="269"/>
      <c r="U20" s="267"/>
      <c r="V20" s="269"/>
      <c r="W20" s="267"/>
      <c r="X20" s="268"/>
      <c r="Y20" s="269"/>
      <c r="Z20" s="245"/>
      <c r="AA20" s="246"/>
      <c r="AB20" s="277" t="s">
        <v>117</v>
      </c>
      <c r="AC20" s="278"/>
      <c r="AD20" s="251"/>
      <c r="AE20" s="1"/>
    </row>
    <row r="21" spans="1:79" s="36" customFormat="1" ht="47.4" customHeight="1">
      <c r="A21" s="47"/>
      <c r="B21" s="34" t="s">
        <v>37</v>
      </c>
      <c r="C21" s="34" t="s">
        <v>38</v>
      </c>
      <c r="D21" s="35" t="s">
        <v>39</v>
      </c>
      <c r="E21" s="35" t="s">
        <v>40</v>
      </c>
      <c r="F21" s="34" t="s">
        <v>41</v>
      </c>
      <c r="G21" s="34" t="s">
        <v>42</v>
      </c>
      <c r="H21" s="34" t="s">
        <v>43</v>
      </c>
      <c r="I21" s="35" t="s">
        <v>44</v>
      </c>
      <c r="J21" s="34" t="s">
        <v>45</v>
      </c>
      <c r="K21" s="95" t="s">
        <v>46</v>
      </c>
      <c r="L21" s="96" t="s">
        <v>47</v>
      </c>
      <c r="M21" s="82" t="s">
        <v>100</v>
      </c>
      <c r="N21" s="83" t="s">
        <v>101</v>
      </c>
      <c r="O21" s="97" t="s">
        <v>47</v>
      </c>
      <c r="P21" s="97"/>
      <c r="Q21" s="92" t="s">
        <v>48</v>
      </c>
      <c r="R21" s="76" t="s">
        <v>49</v>
      </c>
      <c r="S21" s="76" t="s">
        <v>121</v>
      </c>
      <c r="T21" s="76" t="s">
        <v>51</v>
      </c>
      <c r="U21" s="84" t="s">
        <v>52</v>
      </c>
      <c r="V21" s="76" t="s">
        <v>53</v>
      </c>
      <c r="W21" s="76" t="s">
        <v>54</v>
      </c>
      <c r="X21" s="76" t="s">
        <v>122</v>
      </c>
      <c r="Y21" s="76" t="s">
        <v>56</v>
      </c>
      <c r="Z21" s="34" t="s">
        <v>57</v>
      </c>
      <c r="AA21" s="34" t="s">
        <v>123</v>
      </c>
      <c r="AB21" s="95" t="s">
        <v>57</v>
      </c>
      <c r="AC21" s="95" t="s">
        <v>124</v>
      </c>
      <c r="AD21" s="251"/>
      <c r="AE21" s="2"/>
    </row>
    <row r="22" spans="1:79" s="39" customFormat="1" ht="26.25" customHeight="1">
      <c r="A22" s="37"/>
      <c r="B22" s="37" t="s">
        <v>59</v>
      </c>
      <c r="C22" s="37" t="s">
        <v>60</v>
      </c>
      <c r="D22" s="37" t="s">
        <v>61</v>
      </c>
      <c r="E22" s="37" t="s">
        <v>62</v>
      </c>
      <c r="F22" s="37" t="s">
        <v>63</v>
      </c>
      <c r="G22" s="37" t="s">
        <v>64</v>
      </c>
      <c r="H22" s="98" t="s">
        <v>65</v>
      </c>
      <c r="I22" s="37" t="s">
        <v>66</v>
      </c>
      <c r="J22" s="37" t="s">
        <v>67</v>
      </c>
      <c r="K22" s="94" t="s">
        <v>68</v>
      </c>
      <c r="L22" s="37" t="s">
        <v>69</v>
      </c>
      <c r="M22" s="37" t="s">
        <v>70</v>
      </c>
      <c r="N22" s="38" t="s">
        <v>71</v>
      </c>
      <c r="O22" s="37" t="s">
        <v>72</v>
      </c>
      <c r="P22" s="37" t="s">
        <v>73</v>
      </c>
      <c r="Q22" s="37" t="s">
        <v>74</v>
      </c>
      <c r="R22" s="37" t="s">
        <v>75</v>
      </c>
      <c r="S22" s="37" t="s">
        <v>76</v>
      </c>
      <c r="T22" s="37" t="s">
        <v>77</v>
      </c>
      <c r="U22" s="85" t="s">
        <v>78</v>
      </c>
      <c r="V22" s="37" t="s">
        <v>79</v>
      </c>
      <c r="W22" s="37" t="s">
        <v>75</v>
      </c>
      <c r="X22" s="37" t="s">
        <v>76</v>
      </c>
      <c r="Y22" s="37" t="s">
        <v>80</v>
      </c>
      <c r="Z22" s="37" t="s">
        <v>75</v>
      </c>
      <c r="AA22" s="37" t="s">
        <v>76</v>
      </c>
      <c r="AB22" s="94" t="s">
        <v>75</v>
      </c>
      <c r="AC22" s="94" t="s">
        <v>76</v>
      </c>
      <c r="AD22" s="252"/>
      <c r="AE22" s="1"/>
    </row>
    <row r="23" spans="1:79" s="14" customFormat="1" ht="22.2" customHeight="1">
      <c r="A23" s="116" t="s">
        <v>81</v>
      </c>
      <c r="B23" s="117">
        <v>0</v>
      </c>
      <c r="C23" s="117">
        <v>0</v>
      </c>
      <c r="D23" s="117">
        <v>0</v>
      </c>
      <c r="E23" s="117">
        <v>0</v>
      </c>
      <c r="F23" s="117">
        <v>0</v>
      </c>
      <c r="G23" s="117">
        <v>0</v>
      </c>
      <c r="H23" s="117">
        <v>0</v>
      </c>
      <c r="I23" s="117">
        <v>0</v>
      </c>
      <c r="J23" s="117">
        <v>0</v>
      </c>
      <c r="K23" s="117">
        <v>0</v>
      </c>
      <c r="L23" s="117">
        <v>0</v>
      </c>
      <c r="M23" s="117">
        <v>0</v>
      </c>
      <c r="N23" s="117">
        <v>0</v>
      </c>
      <c r="O23" s="117">
        <v>0</v>
      </c>
      <c r="P23" s="117">
        <v>0</v>
      </c>
      <c r="Q23" s="118">
        <v>0</v>
      </c>
      <c r="R23" s="203">
        <v>0</v>
      </c>
      <c r="S23" s="217">
        <v>0</v>
      </c>
      <c r="T23" s="118">
        <v>0</v>
      </c>
      <c r="U23" s="203">
        <v>0</v>
      </c>
      <c r="V23" s="118">
        <v>0</v>
      </c>
      <c r="W23" s="203">
        <v>0</v>
      </c>
      <c r="X23" s="217">
        <v>0</v>
      </c>
      <c r="Y23" s="118">
        <v>0</v>
      </c>
      <c r="Z23" s="203">
        <v>0</v>
      </c>
      <c r="AA23" s="217">
        <v>0</v>
      </c>
      <c r="AB23" s="203">
        <v>0</v>
      </c>
      <c r="AC23" s="217">
        <v>0</v>
      </c>
      <c r="AD23" s="203">
        <v>0</v>
      </c>
    </row>
    <row r="24" spans="1:79" s="104" customFormat="1" ht="22.2" customHeight="1">
      <c r="A24" s="119" t="s">
        <v>82</v>
      </c>
      <c r="B24" s="120">
        <v>0</v>
      </c>
      <c r="C24" s="120">
        <v>0</v>
      </c>
      <c r="D24" s="120">
        <v>0</v>
      </c>
      <c r="E24" s="120">
        <v>0</v>
      </c>
      <c r="F24" s="120">
        <v>0</v>
      </c>
      <c r="G24" s="120">
        <v>0</v>
      </c>
      <c r="H24" s="120">
        <v>0</v>
      </c>
      <c r="I24" s="120">
        <v>0</v>
      </c>
      <c r="J24" s="120">
        <v>0</v>
      </c>
      <c r="K24" s="120">
        <v>0</v>
      </c>
      <c r="L24" s="120">
        <v>0</v>
      </c>
      <c r="M24" s="120">
        <v>0</v>
      </c>
      <c r="N24" s="120">
        <v>0</v>
      </c>
      <c r="O24" s="120">
        <v>0</v>
      </c>
      <c r="P24" s="120">
        <v>0</v>
      </c>
      <c r="Q24" s="121">
        <v>0</v>
      </c>
      <c r="R24" s="204">
        <v>0</v>
      </c>
      <c r="S24" s="212">
        <v>0</v>
      </c>
      <c r="T24" s="121">
        <v>0</v>
      </c>
      <c r="U24" s="204">
        <v>0</v>
      </c>
      <c r="V24" s="121">
        <v>0</v>
      </c>
      <c r="W24" s="204">
        <v>0</v>
      </c>
      <c r="X24" s="212">
        <v>0</v>
      </c>
      <c r="Y24" s="121">
        <v>0</v>
      </c>
      <c r="Z24" s="204">
        <v>0</v>
      </c>
      <c r="AA24" s="212">
        <v>0</v>
      </c>
      <c r="AB24" s="204">
        <v>0</v>
      </c>
      <c r="AC24" s="212">
        <v>0</v>
      </c>
      <c r="AD24" s="204">
        <v>0</v>
      </c>
      <c r="AE24" s="14"/>
    </row>
    <row r="25" spans="1:79" s="14" customFormat="1" ht="22.2" customHeight="1">
      <c r="A25" s="119" t="s">
        <v>83</v>
      </c>
      <c r="B25" s="120">
        <v>0</v>
      </c>
      <c r="C25" s="120">
        <v>0</v>
      </c>
      <c r="D25" s="120">
        <v>0</v>
      </c>
      <c r="E25" s="120">
        <v>0</v>
      </c>
      <c r="F25" s="120">
        <v>0</v>
      </c>
      <c r="G25" s="120">
        <v>0</v>
      </c>
      <c r="H25" s="120">
        <v>0</v>
      </c>
      <c r="I25" s="120">
        <v>0</v>
      </c>
      <c r="J25" s="120">
        <v>0</v>
      </c>
      <c r="K25" s="120">
        <v>0</v>
      </c>
      <c r="L25" s="120">
        <v>0</v>
      </c>
      <c r="M25" s="120">
        <v>0</v>
      </c>
      <c r="N25" s="120">
        <v>0</v>
      </c>
      <c r="O25" s="120">
        <v>0</v>
      </c>
      <c r="P25" s="120">
        <v>0</v>
      </c>
      <c r="Q25" s="121">
        <v>0</v>
      </c>
      <c r="R25" s="204">
        <v>0</v>
      </c>
      <c r="S25" s="212">
        <v>0</v>
      </c>
      <c r="T25" s="121">
        <v>0</v>
      </c>
      <c r="U25" s="204">
        <v>0</v>
      </c>
      <c r="V25" s="121">
        <v>0</v>
      </c>
      <c r="W25" s="204">
        <v>0</v>
      </c>
      <c r="X25" s="212">
        <v>0</v>
      </c>
      <c r="Y25" s="121">
        <v>0</v>
      </c>
      <c r="Z25" s="204">
        <v>0</v>
      </c>
      <c r="AA25" s="212">
        <v>0</v>
      </c>
      <c r="AB25" s="204">
        <v>0</v>
      </c>
      <c r="AC25" s="212">
        <v>0</v>
      </c>
      <c r="AD25" s="204">
        <v>0</v>
      </c>
    </row>
    <row r="26" spans="1:79" s="14" customFormat="1" ht="22.2" customHeight="1">
      <c r="A26" s="119" t="s">
        <v>84</v>
      </c>
      <c r="B26" s="120">
        <v>0</v>
      </c>
      <c r="C26" s="120">
        <v>0</v>
      </c>
      <c r="D26" s="120">
        <v>0</v>
      </c>
      <c r="E26" s="120">
        <v>0</v>
      </c>
      <c r="F26" s="120">
        <v>0</v>
      </c>
      <c r="G26" s="120">
        <v>0</v>
      </c>
      <c r="H26" s="120">
        <v>0</v>
      </c>
      <c r="I26" s="120">
        <v>0</v>
      </c>
      <c r="J26" s="120">
        <v>0</v>
      </c>
      <c r="K26" s="120">
        <v>0</v>
      </c>
      <c r="L26" s="120">
        <v>0</v>
      </c>
      <c r="M26" s="120">
        <v>0</v>
      </c>
      <c r="N26" s="120">
        <v>0</v>
      </c>
      <c r="O26" s="120">
        <v>0</v>
      </c>
      <c r="P26" s="120">
        <v>0</v>
      </c>
      <c r="Q26" s="121">
        <v>0</v>
      </c>
      <c r="R26" s="204">
        <v>0</v>
      </c>
      <c r="S26" s="212">
        <v>0</v>
      </c>
      <c r="T26" s="121">
        <v>0</v>
      </c>
      <c r="U26" s="204">
        <v>0</v>
      </c>
      <c r="V26" s="121">
        <v>0</v>
      </c>
      <c r="W26" s="204">
        <v>0</v>
      </c>
      <c r="X26" s="212">
        <v>0</v>
      </c>
      <c r="Y26" s="121">
        <v>0</v>
      </c>
      <c r="Z26" s="204">
        <v>0</v>
      </c>
      <c r="AA26" s="212">
        <v>0</v>
      </c>
      <c r="AB26" s="204">
        <v>0</v>
      </c>
      <c r="AC26" s="212">
        <v>0</v>
      </c>
      <c r="AD26" s="204">
        <v>0</v>
      </c>
    </row>
    <row r="27" spans="1:79" s="14" customFormat="1" ht="22.2" customHeight="1">
      <c r="A27" s="119" t="s">
        <v>85</v>
      </c>
      <c r="B27" s="120">
        <v>0</v>
      </c>
      <c r="C27" s="120">
        <v>0</v>
      </c>
      <c r="D27" s="120">
        <v>0</v>
      </c>
      <c r="E27" s="120">
        <v>0</v>
      </c>
      <c r="F27" s="120">
        <v>0</v>
      </c>
      <c r="G27" s="120">
        <v>0</v>
      </c>
      <c r="H27" s="120">
        <v>0</v>
      </c>
      <c r="I27" s="120">
        <v>0</v>
      </c>
      <c r="J27" s="120">
        <v>0</v>
      </c>
      <c r="K27" s="120">
        <v>0</v>
      </c>
      <c r="L27" s="120">
        <v>0</v>
      </c>
      <c r="M27" s="120">
        <v>0</v>
      </c>
      <c r="N27" s="120">
        <v>0</v>
      </c>
      <c r="O27" s="120">
        <v>0</v>
      </c>
      <c r="P27" s="120">
        <v>0</v>
      </c>
      <c r="Q27" s="121">
        <v>0</v>
      </c>
      <c r="R27" s="204">
        <v>0</v>
      </c>
      <c r="S27" s="212">
        <v>0</v>
      </c>
      <c r="T27" s="121">
        <v>0</v>
      </c>
      <c r="U27" s="204">
        <v>0</v>
      </c>
      <c r="V27" s="121">
        <v>0</v>
      </c>
      <c r="W27" s="204">
        <v>0</v>
      </c>
      <c r="X27" s="212">
        <v>0</v>
      </c>
      <c r="Y27" s="121">
        <v>0</v>
      </c>
      <c r="Z27" s="204">
        <v>0</v>
      </c>
      <c r="AA27" s="212">
        <v>0</v>
      </c>
      <c r="AB27" s="204">
        <v>0</v>
      </c>
      <c r="AC27" s="212">
        <v>0</v>
      </c>
      <c r="AD27" s="204">
        <v>0</v>
      </c>
    </row>
    <row r="28" spans="1:79" s="14" customFormat="1" ht="22.2" customHeight="1">
      <c r="A28" s="119" t="s">
        <v>86</v>
      </c>
      <c r="B28" s="120">
        <v>0</v>
      </c>
      <c r="C28" s="120">
        <v>0</v>
      </c>
      <c r="D28" s="120">
        <v>0</v>
      </c>
      <c r="E28" s="120">
        <v>0</v>
      </c>
      <c r="F28" s="120">
        <v>0</v>
      </c>
      <c r="G28" s="120">
        <v>0</v>
      </c>
      <c r="H28" s="120">
        <v>0</v>
      </c>
      <c r="I28" s="120">
        <v>0</v>
      </c>
      <c r="J28" s="120">
        <v>0</v>
      </c>
      <c r="K28" s="120">
        <v>0</v>
      </c>
      <c r="L28" s="120">
        <v>0</v>
      </c>
      <c r="M28" s="120">
        <v>0</v>
      </c>
      <c r="N28" s="120">
        <v>0</v>
      </c>
      <c r="O28" s="120">
        <v>0</v>
      </c>
      <c r="P28" s="120">
        <v>0</v>
      </c>
      <c r="Q28" s="121">
        <v>0</v>
      </c>
      <c r="R28" s="204">
        <v>0</v>
      </c>
      <c r="S28" s="212">
        <v>0</v>
      </c>
      <c r="T28" s="121">
        <v>0</v>
      </c>
      <c r="U28" s="204">
        <v>0</v>
      </c>
      <c r="V28" s="121">
        <v>0</v>
      </c>
      <c r="W28" s="204">
        <v>0</v>
      </c>
      <c r="X28" s="212">
        <v>0</v>
      </c>
      <c r="Y28" s="121">
        <v>0</v>
      </c>
      <c r="Z28" s="204">
        <v>0</v>
      </c>
      <c r="AA28" s="212">
        <v>0</v>
      </c>
      <c r="AB28" s="204">
        <v>0</v>
      </c>
      <c r="AC28" s="212">
        <v>0</v>
      </c>
      <c r="AD28" s="204">
        <v>0</v>
      </c>
    </row>
    <row r="29" spans="1:79" s="14" customFormat="1" ht="22.2" customHeight="1">
      <c r="A29" s="119" t="s">
        <v>87</v>
      </c>
      <c r="B29" s="120">
        <v>0</v>
      </c>
      <c r="C29" s="120">
        <v>0</v>
      </c>
      <c r="D29" s="120">
        <v>0</v>
      </c>
      <c r="E29" s="120">
        <v>0</v>
      </c>
      <c r="F29" s="120">
        <v>0</v>
      </c>
      <c r="G29" s="120">
        <v>0</v>
      </c>
      <c r="H29" s="120">
        <v>0</v>
      </c>
      <c r="I29" s="120">
        <v>0</v>
      </c>
      <c r="J29" s="120">
        <v>0</v>
      </c>
      <c r="K29" s="120">
        <v>0</v>
      </c>
      <c r="L29" s="120">
        <v>0</v>
      </c>
      <c r="M29" s="120">
        <v>0</v>
      </c>
      <c r="N29" s="120">
        <v>0</v>
      </c>
      <c r="O29" s="120">
        <v>0</v>
      </c>
      <c r="P29" s="120">
        <v>0</v>
      </c>
      <c r="Q29" s="121">
        <v>0</v>
      </c>
      <c r="R29" s="204">
        <v>0</v>
      </c>
      <c r="S29" s="212">
        <v>0</v>
      </c>
      <c r="T29" s="121">
        <v>0</v>
      </c>
      <c r="U29" s="204">
        <v>0</v>
      </c>
      <c r="V29" s="121">
        <v>0</v>
      </c>
      <c r="W29" s="204">
        <v>0</v>
      </c>
      <c r="X29" s="212">
        <v>0</v>
      </c>
      <c r="Y29" s="121">
        <v>0</v>
      </c>
      <c r="Z29" s="204">
        <v>0</v>
      </c>
      <c r="AA29" s="212">
        <v>0</v>
      </c>
      <c r="AB29" s="204">
        <v>0</v>
      </c>
      <c r="AC29" s="212">
        <v>0</v>
      </c>
      <c r="AD29" s="204">
        <v>0</v>
      </c>
    </row>
    <row r="30" spans="1:79" s="14" customFormat="1" ht="22.2" customHeight="1">
      <c r="A30" s="119" t="s">
        <v>88</v>
      </c>
      <c r="B30" s="120">
        <v>0</v>
      </c>
      <c r="C30" s="120">
        <v>0</v>
      </c>
      <c r="D30" s="120">
        <v>0</v>
      </c>
      <c r="E30" s="120">
        <v>0</v>
      </c>
      <c r="F30" s="120">
        <v>0</v>
      </c>
      <c r="G30" s="120">
        <v>0</v>
      </c>
      <c r="H30" s="120">
        <v>0</v>
      </c>
      <c r="I30" s="120">
        <v>0</v>
      </c>
      <c r="J30" s="120">
        <v>0</v>
      </c>
      <c r="K30" s="120">
        <v>0</v>
      </c>
      <c r="L30" s="120">
        <v>0</v>
      </c>
      <c r="M30" s="120">
        <v>0</v>
      </c>
      <c r="N30" s="120">
        <v>0</v>
      </c>
      <c r="O30" s="120">
        <v>0</v>
      </c>
      <c r="P30" s="120">
        <v>0</v>
      </c>
      <c r="Q30" s="121">
        <v>0</v>
      </c>
      <c r="R30" s="204">
        <v>0</v>
      </c>
      <c r="S30" s="212">
        <v>0</v>
      </c>
      <c r="T30" s="121">
        <v>0</v>
      </c>
      <c r="U30" s="204">
        <v>0</v>
      </c>
      <c r="V30" s="121">
        <v>0</v>
      </c>
      <c r="W30" s="204">
        <v>0</v>
      </c>
      <c r="X30" s="212">
        <v>0</v>
      </c>
      <c r="Y30" s="121">
        <v>0</v>
      </c>
      <c r="Z30" s="204">
        <v>0</v>
      </c>
      <c r="AA30" s="212">
        <v>0</v>
      </c>
      <c r="AB30" s="204">
        <v>0</v>
      </c>
      <c r="AC30" s="212">
        <v>0</v>
      </c>
      <c r="AD30" s="204">
        <v>0</v>
      </c>
    </row>
    <row r="31" spans="1:79" s="14" customFormat="1" ht="22.2" customHeight="1">
      <c r="A31" s="119" t="s">
        <v>89</v>
      </c>
      <c r="B31" s="120">
        <v>0</v>
      </c>
      <c r="C31" s="120">
        <v>0</v>
      </c>
      <c r="D31" s="120">
        <v>0</v>
      </c>
      <c r="E31" s="120">
        <v>0</v>
      </c>
      <c r="F31" s="120">
        <v>0</v>
      </c>
      <c r="G31" s="120">
        <v>0</v>
      </c>
      <c r="H31" s="120">
        <v>0</v>
      </c>
      <c r="I31" s="120">
        <v>0</v>
      </c>
      <c r="J31" s="120">
        <v>0</v>
      </c>
      <c r="K31" s="120">
        <v>0</v>
      </c>
      <c r="L31" s="120">
        <v>0</v>
      </c>
      <c r="M31" s="120">
        <v>0</v>
      </c>
      <c r="N31" s="120">
        <v>0</v>
      </c>
      <c r="O31" s="120">
        <v>0</v>
      </c>
      <c r="P31" s="120">
        <v>0</v>
      </c>
      <c r="Q31" s="121">
        <v>0</v>
      </c>
      <c r="R31" s="204">
        <v>0</v>
      </c>
      <c r="S31" s="212">
        <v>0</v>
      </c>
      <c r="T31" s="121">
        <v>0</v>
      </c>
      <c r="U31" s="204">
        <v>0</v>
      </c>
      <c r="V31" s="121">
        <v>0</v>
      </c>
      <c r="W31" s="204">
        <v>0</v>
      </c>
      <c r="X31" s="212">
        <v>0</v>
      </c>
      <c r="Y31" s="121">
        <v>0</v>
      </c>
      <c r="Z31" s="204">
        <v>0</v>
      </c>
      <c r="AA31" s="212">
        <v>0</v>
      </c>
      <c r="AB31" s="204">
        <v>0</v>
      </c>
      <c r="AC31" s="212">
        <v>0</v>
      </c>
      <c r="AD31" s="204">
        <v>0</v>
      </c>
    </row>
    <row r="32" spans="1:79" s="14" customFormat="1" ht="22.2" customHeight="1">
      <c r="A32" s="119" t="s">
        <v>90</v>
      </c>
      <c r="B32" s="120">
        <v>0</v>
      </c>
      <c r="C32" s="120">
        <v>0</v>
      </c>
      <c r="D32" s="120">
        <v>0</v>
      </c>
      <c r="E32" s="120">
        <v>0</v>
      </c>
      <c r="F32" s="120">
        <v>0</v>
      </c>
      <c r="G32" s="120">
        <v>0</v>
      </c>
      <c r="H32" s="120">
        <v>0</v>
      </c>
      <c r="I32" s="120">
        <v>0</v>
      </c>
      <c r="J32" s="120">
        <v>0</v>
      </c>
      <c r="K32" s="120">
        <v>0</v>
      </c>
      <c r="L32" s="120">
        <v>0</v>
      </c>
      <c r="M32" s="120">
        <v>0</v>
      </c>
      <c r="N32" s="120">
        <v>0</v>
      </c>
      <c r="O32" s="120">
        <v>0</v>
      </c>
      <c r="P32" s="120">
        <v>0</v>
      </c>
      <c r="Q32" s="121">
        <v>0</v>
      </c>
      <c r="R32" s="204">
        <v>0</v>
      </c>
      <c r="S32" s="212">
        <v>0</v>
      </c>
      <c r="T32" s="121">
        <v>0</v>
      </c>
      <c r="U32" s="204">
        <v>0</v>
      </c>
      <c r="V32" s="121">
        <v>0</v>
      </c>
      <c r="W32" s="204">
        <v>0</v>
      </c>
      <c r="X32" s="212">
        <v>0</v>
      </c>
      <c r="Y32" s="121">
        <v>0</v>
      </c>
      <c r="Z32" s="204">
        <v>0</v>
      </c>
      <c r="AA32" s="212">
        <v>0</v>
      </c>
      <c r="AB32" s="204">
        <v>0</v>
      </c>
      <c r="AC32" s="212">
        <v>0</v>
      </c>
      <c r="AD32" s="204">
        <v>0</v>
      </c>
    </row>
    <row r="33" spans="1:45" s="15" customFormat="1" ht="22.2" customHeight="1">
      <c r="A33" s="119" t="s">
        <v>91</v>
      </c>
      <c r="B33" s="120">
        <v>0</v>
      </c>
      <c r="C33" s="120">
        <v>0</v>
      </c>
      <c r="D33" s="120">
        <v>0</v>
      </c>
      <c r="E33" s="120">
        <v>0</v>
      </c>
      <c r="F33" s="120">
        <v>0</v>
      </c>
      <c r="G33" s="120">
        <v>0</v>
      </c>
      <c r="H33" s="120">
        <v>0</v>
      </c>
      <c r="I33" s="120">
        <v>0</v>
      </c>
      <c r="J33" s="120">
        <v>0</v>
      </c>
      <c r="K33" s="120">
        <v>0</v>
      </c>
      <c r="L33" s="120">
        <v>0</v>
      </c>
      <c r="M33" s="120">
        <v>0</v>
      </c>
      <c r="N33" s="120">
        <v>0</v>
      </c>
      <c r="O33" s="120">
        <v>0</v>
      </c>
      <c r="P33" s="120">
        <v>0</v>
      </c>
      <c r="Q33" s="121">
        <v>0</v>
      </c>
      <c r="R33" s="204">
        <v>0</v>
      </c>
      <c r="S33" s="212">
        <v>0</v>
      </c>
      <c r="T33" s="121">
        <v>0</v>
      </c>
      <c r="U33" s="204">
        <v>0</v>
      </c>
      <c r="V33" s="121">
        <v>0</v>
      </c>
      <c r="W33" s="204">
        <v>0</v>
      </c>
      <c r="X33" s="212">
        <v>0</v>
      </c>
      <c r="Y33" s="121">
        <v>0</v>
      </c>
      <c r="Z33" s="204">
        <v>0</v>
      </c>
      <c r="AA33" s="212">
        <v>0</v>
      </c>
      <c r="AB33" s="204">
        <v>0</v>
      </c>
      <c r="AC33" s="212">
        <v>0</v>
      </c>
      <c r="AD33" s="204">
        <v>0</v>
      </c>
      <c r="AE33" s="2"/>
    </row>
    <row r="34" spans="1:45" s="15" customFormat="1" ht="22.2" customHeight="1">
      <c r="A34" s="119" t="s">
        <v>92</v>
      </c>
      <c r="B34" s="120">
        <v>0</v>
      </c>
      <c r="C34" s="120">
        <v>0</v>
      </c>
      <c r="D34" s="120">
        <v>0</v>
      </c>
      <c r="E34" s="120">
        <v>0</v>
      </c>
      <c r="F34" s="120">
        <v>0</v>
      </c>
      <c r="G34" s="120">
        <v>0</v>
      </c>
      <c r="H34" s="120">
        <v>0</v>
      </c>
      <c r="I34" s="120">
        <v>0</v>
      </c>
      <c r="J34" s="120">
        <v>0</v>
      </c>
      <c r="K34" s="120">
        <v>0</v>
      </c>
      <c r="L34" s="120">
        <v>0</v>
      </c>
      <c r="M34" s="120">
        <v>0</v>
      </c>
      <c r="N34" s="120">
        <v>0</v>
      </c>
      <c r="O34" s="120">
        <v>0</v>
      </c>
      <c r="P34" s="120">
        <v>0</v>
      </c>
      <c r="Q34" s="121">
        <v>0</v>
      </c>
      <c r="R34" s="204">
        <v>0</v>
      </c>
      <c r="S34" s="212">
        <v>0</v>
      </c>
      <c r="T34" s="121">
        <v>0</v>
      </c>
      <c r="U34" s="204">
        <v>0</v>
      </c>
      <c r="V34" s="121">
        <v>0</v>
      </c>
      <c r="W34" s="204">
        <v>0</v>
      </c>
      <c r="X34" s="212">
        <v>0</v>
      </c>
      <c r="Y34" s="121">
        <v>0</v>
      </c>
      <c r="Z34" s="204">
        <v>0</v>
      </c>
      <c r="AA34" s="212">
        <v>0</v>
      </c>
      <c r="AB34" s="204">
        <v>0</v>
      </c>
      <c r="AC34" s="212">
        <v>0</v>
      </c>
      <c r="AD34" s="204">
        <v>0</v>
      </c>
      <c r="AE34" s="2"/>
    </row>
    <row r="35" spans="1:45" s="15" customFormat="1" ht="22.2" customHeight="1">
      <c r="A35" s="119" t="s">
        <v>118</v>
      </c>
      <c r="B35" s="120">
        <v>0</v>
      </c>
      <c r="C35" s="120">
        <v>0</v>
      </c>
      <c r="D35" s="120">
        <v>0</v>
      </c>
      <c r="E35" s="120">
        <v>0</v>
      </c>
      <c r="F35" s="120">
        <v>0</v>
      </c>
      <c r="G35" s="120">
        <v>0</v>
      </c>
      <c r="H35" s="120">
        <v>0</v>
      </c>
      <c r="I35" s="120">
        <v>0</v>
      </c>
      <c r="J35" s="120">
        <v>0</v>
      </c>
      <c r="K35" s="120">
        <v>0</v>
      </c>
      <c r="L35" s="120">
        <v>0</v>
      </c>
      <c r="M35" s="120">
        <v>0</v>
      </c>
      <c r="N35" s="120">
        <v>0</v>
      </c>
      <c r="O35" s="120">
        <v>0</v>
      </c>
      <c r="P35" s="120">
        <v>0</v>
      </c>
      <c r="Q35" s="121">
        <v>0</v>
      </c>
      <c r="R35" s="204">
        <v>0</v>
      </c>
      <c r="S35" s="212">
        <v>0</v>
      </c>
      <c r="T35" s="121">
        <v>0</v>
      </c>
      <c r="U35" s="204">
        <v>0</v>
      </c>
      <c r="V35" s="121">
        <v>0</v>
      </c>
      <c r="W35" s="204">
        <v>0</v>
      </c>
      <c r="X35" s="212">
        <v>0</v>
      </c>
      <c r="Y35" s="121">
        <v>0</v>
      </c>
      <c r="Z35" s="204">
        <v>0</v>
      </c>
      <c r="AA35" s="212">
        <v>0</v>
      </c>
      <c r="AB35" s="204">
        <v>0</v>
      </c>
      <c r="AC35" s="212">
        <v>0</v>
      </c>
      <c r="AD35" s="204">
        <v>0</v>
      </c>
      <c r="AE35" s="2"/>
    </row>
    <row r="36" spans="1:45" s="15" customFormat="1" ht="21.75" customHeight="1">
      <c r="A36" s="129" t="s">
        <v>93</v>
      </c>
      <c r="B36" s="130">
        <v>0</v>
      </c>
      <c r="C36" s="130">
        <v>0</v>
      </c>
      <c r="D36" s="130">
        <v>0</v>
      </c>
      <c r="E36" s="130">
        <v>0</v>
      </c>
      <c r="F36" s="130">
        <v>0</v>
      </c>
      <c r="G36" s="130">
        <v>0</v>
      </c>
      <c r="H36" s="220">
        <v>0</v>
      </c>
      <c r="I36" s="130">
        <v>0</v>
      </c>
      <c r="J36" s="130">
        <v>0</v>
      </c>
      <c r="K36" s="220">
        <v>0</v>
      </c>
      <c r="L36" s="220">
        <v>0</v>
      </c>
      <c r="M36" s="130">
        <v>0</v>
      </c>
      <c r="N36" s="130">
        <v>0</v>
      </c>
      <c r="O36" s="220">
        <v>0</v>
      </c>
      <c r="P36" s="220">
        <v>0</v>
      </c>
      <c r="Q36" s="205">
        <v>0</v>
      </c>
      <c r="R36" s="167">
        <v>0</v>
      </c>
      <c r="S36" s="218">
        <v>0</v>
      </c>
      <c r="T36" s="206">
        <v>0</v>
      </c>
      <c r="U36" s="167">
        <v>0</v>
      </c>
      <c r="V36" s="131">
        <v>0</v>
      </c>
      <c r="W36" s="167">
        <v>0</v>
      </c>
      <c r="X36" s="218">
        <v>0</v>
      </c>
      <c r="Y36" s="131">
        <v>0</v>
      </c>
      <c r="Z36" s="167">
        <v>0</v>
      </c>
      <c r="AA36" s="218">
        <v>0</v>
      </c>
      <c r="AB36" s="167">
        <v>0</v>
      </c>
      <c r="AC36" s="218">
        <v>0</v>
      </c>
      <c r="AD36" s="167">
        <v>0</v>
      </c>
      <c r="AE36" s="2"/>
    </row>
    <row r="37" spans="1:45" s="15" customFormat="1" ht="22.2" customHeight="1">
      <c r="A37" s="112" t="s">
        <v>94</v>
      </c>
      <c r="B37" s="122">
        <v>0</v>
      </c>
      <c r="C37" s="122">
        <v>0</v>
      </c>
      <c r="D37" s="122">
        <v>0</v>
      </c>
      <c r="E37" s="122">
        <v>0</v>
      </c>
      <c r="F37" s="122">
        <v>0</v>
      </c>
      <c r="G37" s="122">
        <v>0</v>
      </c>
      <c r="H37" s="221">
        <v>0</v>
      </c>
      <c r="I37" s="122">
        <v>0</v>
      </c>
      <c r="J37" s="122">
        <v>0</v>
      </c>
      <c r="K37" s="221">
        <v>0</v>
      </c>
      <c r="L37" s="221">
        <v>0</v>
      </c>
      <c r="M37" s="122">
        <v>0</v>
      </c>
      <c r="N37" s="122">
        <v>0</v>
      </c>
      <c r="O37" s="221">
        <v>0</v>
      </c>
      <c r="P37" s="221">
        <v>0</v>
      </c>
      <c r="Q37" s="207">
        <v>0</v>
      </c>
      <c r="R37" s="168">
        <v>0</v>
      </c>
      <c r="S37" s="219">
        <v>0</v>
      </c>
      <c r="T37" s="208">
        <v>0</v>
      </c>
      <c r="U37" s="168">
        <v>0</v>
      </c>
      <c r="V37" s="123">
        <v>0</v>
      </c>
      <c r="W37" s="168">
        <v>0</v>
      </c>
      <c r="X37" s="219">
        <v>0</v>
      </c>
      <c r="Y37" s="123">
        <v>0</v>
      </c>
      <c r="Z37" s="168">
        <v>0</v>
      </c>
      <c r="AA37" s="219">
        <v>0</v>
      </c>
      <c r="AB37" s="168">
        <v>0</v>
      </c>
      <c r="AC37" s="219">
        <v>0</v>
      </c>
      <c r="AD37" s="168">
        <v>0</v>
      </c>
      <c r="AE37" s="2"/>
    </row>
    <row r="38" spans="1:45" s="15" customFormat="1" ht="22.2" customHeight="1">
      <c r="A38" s="112" t="s">
        <v>127</v>
      </c>
      <c r="B38" s="122">
        <v>0</v>
      </c>
      <c r="C38" s="122">
        <v>0</v>
      </c>
      <c r="D38" s="122">
        <v>0</v>
      </c>
      <c r="E38" s="122">
        <v>0</v>
      </c>
      <c r="F38" s="122">
        <v>0</v>
      </c>
      <c r="G38" s="122">
        <v>0</v>
      </c>
      <c r="H38" s="122">
        <v>0</v>
      </c>
      <c r="I38" s="122">
        <v>0</v>
      </c>
      <c r="J38" s="122">
        <v>0</v>
      </c>
      <c r="K38" s="122">
        <v>0</v>
      </c>
      <c r="L38" s="122">
        <v>0</v>
      </c>
      <c r="M38" s="122">
        <v>0</v>
      </c>
      <c r="N38" s="122">
        <v>0</v>
      </c>
      <c r="O38" s="122">
        <v>0</v>
      </c>
      <c r="P38" s="122">
        <v>0</v>
      </c>
      <c r="Q38" s="123">
        <v>0</v>
      </c>
      <c r="R38" s="168">
        <v>0</v>
      </c>
      <c r="S38" s="219">
        <v>0</v>
      </c>
      <c r="T38" s="123">
        <v>0</v>
      </c>
      <c r="U38" s="168">
        <v>0</v>
      </c>
      <c r="V38" s="123">
        <v>0</v>
      </c>
      <c r="W38" s="168">
        <v>0</v>
      </c>
      <c r="X38" s="219">
        <v>0</v>
      </c>
      <c r="Y38" s="123">
        <v>0</v>
      </c>
      <c r="Z38" s="168">
        <v>0</v>
      </c>
      <c r="AA38" s="219">
        <v>0</v>
      </c>
      <c r="AB38" s="168">
        <v>0</v>
      </c>
      <c r="AC38" s="219">
        <v>0</v>
      </c>
      <c r="AD38" s="168">
        <v>0</v>
      </c>
      <c r="AE38" s="2"/>
    </row>
    <row r="39" spans="1:45" ht="21.75" customHeight="1">
      <c r="A39" s="40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1"/>
      <c r="R39" s="77"/>
      <c r="S39" s="51"/>
      <c r="T39" s="51"/>
      <c r="U39" s="1"/>
      <c r="V39" s="1"/>
      <c r="W39" s="1"/>
      <c r="X39" s="1"/>
      <c r="Y39" s="1"/>
      <c r="Z39" s="1"/>
      <c r="AA39" s="1"/>
      <c r="AB39" s="2"/>
      <c r="AC39" s="2"/>
      <c r="AD39" s="2"/>
      <c r="AE39" s="2"/>
    </row>
    <row r="40" spans="1:45" ht="26.25" customHeight="1">
      <c r="A40" s="54" t="s">
        <v>97</v>
      </c>
      <c r="B40" s="55"/>
      <c r="C40" s="1"/>
      <c r="D40" s="77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51"/>
      <c r="T40" s="1"/>
      <c r="U40" s="77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4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42"/>
      <c r="Y41" s="42"/>
      <c r="Z41" s="42"/>
      <c r="AA41" s="42"/>
      <c r="AB41" s="1"/>
      <c r="AC41" s="1"/>
      <c r="AD41" s="1"/>
      <c r="AE41" s="1"/>
    </row>
    <row r="42" spans="1:45" s="86" customFormat="1" ht="59.25" customHeight="1">
      <c r="A42" s="87" t="s">
        <v>29</v>
      </c>
      <c r="B42" s="88" t="s">
        <v>104</v>
      </c>
      <c r="C42" s="89" t="s">
        <v>98</v>
      </c>
      <c r="D42" s="88" t="s">
        <v>105</v>
      </c>
      <c r="E42" s="89" t="s">
        <v>98</v>
      </c>
      <c r="F42" s="88" t="s">
        <v>106</v>
      </c>
      <c r="G42" s="89" t="s">
        <v>98</v>
      </c>
      <c r="H42" s="88" t="s">
        <v>107</v>
      </c>
      <c r="I42" s="89" t="s">
        <v>98</v>
      </c>
      <c r="J42" s="88" t="s">
        <v>108</v>
      </c>
      <c r="K42" s="89" t="s">
        <v>98</v>
      </c>
      <c r="L42" s="88" t="s">
        <v>109</v>
      </c>
      <c r="M42" s="89" t="s">
        <v>98</v>
      </c>
      <c r="N42" s="88" t="s">
        <v>110</v>
      </c>
      <c r="O42" s="89" t="s">
        <v>98</v>
      </c>
      <c r="P42" s="88" t="s">
        <v>111</v>
      </c>
      <c r="Q42" s="89" t="s">
        <v>98</v>
      </c>
      <c r="R42" s="88" t="s">
        <v>112</v>
      </c>
      <c r="S42" s="89" t="s">
        <v>98</v>
      </c>
      <c r="T42" s="88" t="s">
        <v>113</v>
      </c>
      <c r="U42" s="89" t="s">
        <v>98</v>
      </c>
      <c r="V42" s="88" t="s">
        <v>114</v>
      </c>
      <c r="W42" s="89" t="s">
        <v>98</v>
      </c>
      <c r="X42" s="88" t="s">
        <v>115</v>
      </c>
      <c r="Y42" s="89" t="s">
        <v>98</v>
      </c>
      <c r="Z42" s="88" t="s">
        <v>102</v>
      </c>
      <c r="AA42" s="89" t="s">
        <v>98</v>
      </c>
      <c r="AB42" s="88" t="s">
        <v>99</v>
      </c>
      <c r="AC42" s="89" t="s">
        <v>98</v>
      </c>
      <c r="AD42" s="1"/>
      <c r="AE42" s="1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</row>
    <row r="43" spans="1:45" s="104" customFormat="1" ht="21.75" customHeight="1">
      <c r="A43" s="100" t="s">
        <v>81</v>
      </c>
      <c r="B43" s="169">
        <v>0</v>
      </c>
      <c r="C43" s="101">
        <v>0</v>
      </c>
      <c r="D43" s="170">
        <v>0</v>
      </c>
      <c r="E43" s="102">
        <v>0</v>
      </c>
      <c r="F43" s="170">
        <v>0</v>
      </c>
      <c r="G43" s="102">
        <v>0</v>
      </c>
      <c r="H43" s="170">
        <v>0</v>
      </c>
      <c r="I43" s="102">
        <v>0</v>
      </c>
      <c r="J43" s="170">
        <v>0</v>
      </c>
      <c r="K43" s="102">
        <v>0</v>
      </c>
      <c r="L43" s="170">
        <v>0</v>
      </c>
      <c r="M43" s="102">
        <v>0</v>
      </c>
      <c r="N43" s="170">
        <v>0</v>
      </c>
      <c r="O43" s="102">
        <v>0</v>
      </c>
      <c r="P43" s="170">
        <v>0</v>
      </c>
      <c r="Q43" s="102">
        <v>0</v>
      </c>
      <c r="R43" s="170">
        <v>0</v>
      </c>
      <c r="S43" s="102">
        <v>0</v>
      </c>
      <c r="T43" s="170">
        <v>0</v>
      </c>
      <c r="U43" s="102">
        <v>0</v>
      </c>
      <c r="V43" s="170">
        <v>0</v>
      </c>
      <c r="W43" s="102">
        <v>0</v>
      </c>
      <c r="X43" s="170">
        <v>0</v>
      </c>
      <c r="Y43" s="102">
        <v>0</v>
      </c>
      <c r="Z43" s="170">
        <v>0</v>
      </c>
      <c r="AA43" s="103">
        <v>0</v>
      </c>
      <c r="AB43" s="170">
        <v>0</v>
      </c>
      <c r="AC43" s="103">
        <v>0</v>
      </c>
      <c r="AD43" s="2"/>
      <c r="AE43" s="2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</row>
    <row r="44" spans="1:45" s="104" customFormat="1" ht="21.75" customHeight="1">
      <c r="A44" s="105" t="s">
        <v>82</v>
      </c>
      <c r="B44" s="171">
        <v>0</v>
      </c>
      <c r="C44" s="106">
        <v>0</v>
      </c>
      <c r="D44" s="172">
        <v>0</v>
      </c>
      <c r="E44" s="107">
        <v>0</v>
      </c>
      <c r="F44" s="172">
        <v>0</v>
      </c>
      <c r="G44" s="107">
        <v>0</v>
      </c>
      <c r="H44" s="172">
        <v>0</v>
      </c>
      <c r="I44" s="107">
        <v>0</v>
      </c>
      <c r="J44" s="172">
        <v>0</v>
      </c>
      <c r="K44" s="107">
        <v>0</v>
      </c>
      <c r="L44" s="172">
        <v>0</v>
      </c>
      <c r="M44" s="107">
        <v>0</v>
      </c>
      <c r="N44" s="172">
        <v>0</v>
      </c>
      <c r="O44" s="107">
        <v>0</v>
      </c>
      <c r="P44" s="172">
        <v>0</v>
      </c>
      <c r="Q44" s="107">
        <v>0</v>
      </c>
      <c r="R44" s="172">
        <v>0</v>
      </c>
      <c r="S44" s="107">
        <v>0</v>
      </c>
      <c r="T44" s="172">
        <v>0</v>
      </c>
      <c r="U44" s="107">
        <v>0</v>
      </c>
      <c r="V44" s="172">
        <v>0</v>
      </c>
      <c r="W44" s="107">
        <v>0</v>
      </c>
      <c r="X44" s="172">
        <v>0</v>
      </c>
      <c r="Y44" s="107">
        <v>0</v>
      </c>
      <c r="Z44" s="172">
        <v>0</v>
      </c>
      <c r="AA44" s="108">
        <v>0</v>
      </c>
      <c r="AB44" s="209">
        <v>0</v>
      </c>
      <c r="AC44" s="108">
        <v>0</v>
      </c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</row>
    <row r="45" spans="1:45" s="104" customFormat="1" ht="21.75" customHeight="1">
      <c r="A45" s="105" t="s">
        <v>83</v>
      </c>
      <c r="B45" s="173">
        <v>0</v>
      </c>
      <c r="C45" s="109">
        <v>0</v>
      </c>
      <c r="D45" s="172">
        <v>0</v>
      </c>
      <c r="E45" s="110">
        <v>0</v>
      </c>
      <c r="F45" s="172">
        <v>0</v>
      </c>
      <c r="G45" s="110">
        <v>0</v>
      </c>
      <c r="H45" s="172">
        <v>0</v>
      </c>
      <c r="I45" s="110">
        <v>0</v>
      </c>
      <c r="J45" s="172">
        <v>0</v>
      </c>
      <c r="K45" s="110">
        <v>0</v>
      </c>
      <c r="L45" s="172">
        <v>0</v>
      </c>
      <c r="M45" s="110">
        <v>0</v>
      </c>
      <c r="N45" s="172">
        <v>0</v>
      </c>
      <c r="O45" s="110">
        <v>0</v>
      </c>
      <c r="P45" s="172">
        <v>0</v>
      </c>
      <c r="Q45" s="110">
        <v>0</v>
      </c>
      <c r="R45" s="172">
        <v>0</v>
      </c>
      <c r="S45" s="110">
        <v>0</v>
      </c>
      <c r="T45" s="172">
        <v>0</v>
      </c>
      <c r="U45" s="110">
        <v>0</v>
      </c>
      <c r="V45" s="172">
        <v>0</v>
      </c>
      <c r="W45" s="110">
        <v>0</v>
      </c>
      <c r="X45" s="172">
        <v>0</v>
      </c>
      <c r="Y45" s="110">
        <v>0</v>
      </c>
      <c r="Z45" s="172">
        <v>0</v>
      </c>
      <c r="AA45" s="108">
        <v>0</v>
      </c>
      <c r="AB45" s="209">
        <v>0</v>
      </c>
      <c r="AC45" s="108">
        <v>0</v>
      </c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</row>
    <row r="46" spans="1:45" s="104" customFormat="1" ht="21.75" customHeight="1">
      <c r="A46" s="105" t="s">
        <v>84</v>
      </c>
      <c r="B46" s="173">
        <v>0</v>
      </c>
      <c r="C46" s="109">
        <v>0</v>
      </c>
      <c r="D46" s="172">
        <v>0</v>
      </c>
      <c r="E46" s="110">
        <v>0</v>
      </c>
      <c r="F46" s="172">
        <v>0</v>
      </c>
      <c r="G46" s="110">
        <v>0</v>
      </c>
      <c r="H46" s="172">
        <v>0</v>
      </c>
      <c r="I46" s="110">
        <v>0</v>
      </c>
      <c r="J46" s="172">
        <v>0</v>
      </c>
      <c r="K46" s="110">
        <v>0</v>
      </c>
      <c r="L46" s="172">
        <v>0</v>
      </c>
      <c r="M46" s="110">
        <v>0</v>
      </c>
      <c r="N46" s="172">
        <v>0</v>
      </c>
      <c r="O46" s="110">
        <v>0</v>
      </c>
      <c r="P46" s="172">
        <v>0</v>
      </c>
      <c r="Q46" s="110">
        <v>0</v>
      </c>
      <c r="R46" s="172">
        <v>0</v>
      </c>
      <c r="S46" s="110">
        <v>0</v>
      </c>
      <c r="T46" s="172">
        <v>0</v>
      </c>
      <c r="U46" s="110">
        <v>0</v>
      </c>
      <c r="V46" s="172">
        <v>0</v>
      </c>
      <c r="W46" s="110">
        <v>0</v>
      </c>
      <c r="X46" s="172">
        <v>0</v>
      </c>
      <c r="Y46" s="110">
        <v>0</v>
      </c>
      <c r="Z46" s="172">
        <v>0</v>
      </c>
      <c r="AA46" s="108">
        <v>0</v>
      </c>
      <c r="AB46" s="209">
        <v>0</v>
      </c>
      <c r="AC46" s="108">
        <v>0</v>
      </c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</row>
    <row r="47" spans="1:45" s="104" customFormat="1" ht="21.75" customHeight="1">
      <c r="A47" s="105" t="s">
        <v>85</v>
      </c>
      <c r="B47" s="173">
        <v>0</v>
      </c>
      <c r="C47" s="109">
        <v>0</v>
      </c>
      <c r="D47" s="172">
        <v>0</v>
      </c>
      <c r="E47" s="110">
        <v>0</v>
      </c>
      <c r="F47" s="172">
        <v>0</v>
      </c>
      <c r="G47" s="110">
        <v>0</v>
      </c>
      <c r="H47" s="172">
        <v>0</v>
      </c>
      <c r="I47" s="110">
        <v>0</v>
      </c>
      <c r="J47" s="172">
        <v>0</v>
      </c>
      <c r="K47" s="110">
        <v>0</v>
      </c>
      <c r="L47" s="172">
        <v>0</v>
      </c>
      <c r="M47" s="110">
        <v>0</v>
      </c>
      <c r="N47" s="172">
        <v>0</v>
      </c>
      <c r="O47" s="110">
        <v>0</v>
      </c>
      <c r="P47" s="172">
        <v>0</v>
      </c>
      <c r="Q47" s="110">
        <v>0</v>
      </c>
      <c r="R47" s="172">
        <v>0</v>
      </c>
      <c r="S47" s="110">
        <v>0</v>
      </c>
      <c r="T47" s="172">
        <v>0</v>
      </c>
      <c r="U47" s="110">
        <v>0</v>
      </c>
      <c r="V47" s="172">
        <v>0</v>
      </c>
      <c r="W47" s="110">
        <v>0</v>
      </c>
      <c r="X47" s="172">
        <v>0</v>
      </c>
      <c r="Y47" s="110">
        <v>0</v>
      </c>
      <c r="Z47" s="172">
        <v>0</v>
      </c>
      <c r="AA47" s="108">
        <v>0</v>
      </c>
      <c r="AB47" s="209">
        <v>0</v>
      </c>
      <c r="AC47" s="108">
        <v>0</v>
      </c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</row>
    <row r="48" spans="1:45" s="104" customFormat="1" ht="21.75" customHeight="1">
      <c r="A48" s="105" t="s">
        <v>86</v>
      </c>
      <c r="B48" s="173">
        <v>0</v>
      </c>
      <c r="C48" s="109">
        <v>0</v>
      </c>
      <c r="D48" s="172">
        <v>0</v>
      </c>
      <c r="E48" s="110">
        <v>0</v>
      </c>
      <c r="F48" s="172">
        <v>0</v>
      </c>
      <c r="G48" s="110">
        <v>0</v>
      </c>
      <c r="H48" s="172">
        <v>0</v>
      </c>
      <c r="I48" s="110">
        <v>0</v>
      </c>
      <c r="J48" s="172">
        <v>0</v>
      </c>
      <c r="K48" s="110">
        <v>0</v>
      </c>
      <c r="L48" s="172">
        <v>0</v>
      </c>
      <c r="M48" s="110">
        <v>0</v>
      </c>
      <c r="N48" s="172">
        <v>0</v>
      </c>
      <c r="O48" s="110">
        <v>0</v>
      </c>
      <c r="P48" s="172">
        <v>0</v>
      </c>
      <c r="Q48" s="110">
        <v>0</v>
      </c>
      <c r="R48" s="172">
        <v>0</v>
      </c>
      <c r="S48" s="110">
        <v>0</v>
      </c>
      <c r="T48" s="172">
        <v>0</v>
      </c>
      <c r="U48" s="110">
        <v>0</v>
      </c>
      <c r="V48" s="172">
        <v>0</v>
      </c>
      <c r="W48" s="110">
        <v>0</v>
      </c>
      <c r="X48" s="172">
        <v>0</v>
      </c>
      <c r="Y48" s="110">
        <v>0</v>
      </c>
      <c r="Z48" s="172">
        <v>0</v>
      </c>
      <c r="AA48" s="108">
        <v>0</v>
      </c>
      <c r="AB48" s="209">
        <v>0</v>
      </c>
      <c r="AC48" s="108">
        <v>0</v>
      </c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</row>
    <row r="49" spans="1:45" s="104" customFormat="1" ht="21.75" customHeight="1">
      <c r="A49" s="105" t="s">
        <v>87</v>
      </c>
      <c r="B49" s="173">
        <v>0</v>
      </c>
      <c r="C49" s="109">
        <v>0</v>
      </c>
      <c r="D49" s="172">
        <v>0</v>
      </c>
      <c r="E49" s="110">
        <v>0</v>
      </c>
      <c r="F49" s="172">
        <v>0</v>
      </c>
      <c r="G49" s="110">
        <v>0</v>
      </c>
      <c r="H49" s="172">
        <v>0</v>
      </c>
      <c r="I49" s="110">
        <v>0</v>
      </c>
      <c r="J49" s="172">
        <v>0</v>
      </c>
      <c r="K49" s="110">
        <v>0</v>
      </c>
      <c r="L49" s="172">
        <v>0</v>
      </c>
      <c r="M49" s="110">
        <v>0</v>
      </c>
      <c r="N49" s="172">
        <v>0</v>
      </c>
      <c r="O49" s="110">
        <v>0</v>
      </c>
      <c r="P49" s="172">
        <v>0</v>
      </c>
      <c r="Q49" s="110">
        <v>0</v>
      </c>
      <c r="R49" s="172">
        <v>0</v>
      </c>
      <c r="S49" s="110">
        <v>0</v>
      </c>
      <c r="T49" s="172">
        <v>0</v>
      </c>
      <c r="U49" s="110">
        <v>0</v>
      </c>
      <c r="V49" s="172">
        <v>0</v>
      </c>
      <c r="W49" s="110">
        <v>0</v>
      </c>
      <c r="X49" s="172">
        <v>0</v>
      </c>
      <c r="Y49" s="110">
        <v>0</v>
      </c>
      <c r="Z49" s="172">
        <v>0</v>
      </c>
      <c r="AA49" s="108">
        <v>0</v>
      </c>
      <c r="AB49" s="209">
        <v>0</v>
      </c>
      <c r="AC49" s="108">
        <v>0</v>
      </c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</row>
    <row r="50" spans="1:45" s="104" customFormat="1" ht="21.75" customHeight="1">
      <c r="A50" s="105" t="s">
        <v>88</v>
      </c>
      <c r="B50" s="173">
        <v>0</v>
      </c>
      <c r="C50" s="109">
        <v>0</v>
      </c>
      <c r="D50" s="172">
        <v>0</v>
      </c>
      <c r="E50" s="110">
        <v>0</v>
      </c>
      <c r="F50" s="172">
        <v>0</v>
      </c>
      <c r="G50" s="110">
        <v>0</v>
      </c>
      <c r="H50" s="172">
        <v>0</v>
      </c>
      <c r="I50" s="110">
        <v>0</v>
      </c>
      <c r="J50" s="172">
        <v>0</v>
      </c>
      <c r="K50" s="110">
        <v>0</v>
      </c>
      <c r="L50" s="172">
        <v>0</v>
      </c>
      <c r="M50" s="110">
        <v>0</v>
      </c>
      <c r="N50" s="172">
        <v>0</v>
      </c>
      <c r="O50" s="110">
        <v>0</v>
      </c>
      <c r="P50" s="172">
        <v>0</v>
      </c>
      <c r="Q50" s="110">
        <v>0</v>
      </c>
      <c r="R50" s="172">
        <v>0</v>
      </c>
      <c r="S50" s="110">
        <v>0</v>
      </c>
      <c r="T50" s="172">
        <v>0</v>
      </c>
      <c r="U50" s="110">
        <v>0</v>
      </c>
      <c r="V50" s="172">
        <v>0</v>
      </c>
      <c r="W50" s="110">
        <v>0</v>
      </c>
      <c r="X50" s="172">
        <v>0</v>
      </c>
      <c r="Y50" s="110">
        <v>0</v>
      </c>
      <c r="Z50" s="172">
        <v>0</v>
      </c>
      <c r="AA50" s="108">
        <v>0</v>
      </c>
      <c r="AB50" s="209">
        <v>0</v>
      </c>
      <c r="AC50" s="108">
        <v>0</v>
      </c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</row>
    <row r="51" spans="1:45" s="104" customFormat="1" ht="21.75" customHeight="1">
      <c r="A51" s="105" t="s">
        <v>89</v>
      </c>
      <c r="B51" s="173">
        <v>0</v>
      </c>
      <c r="C51" s="109">
        <v>0</v>
      </c>
      <c r="D51" s="172">
        <v>0</v>
      </c>
      <c r="E51" s="110">
        <v>0</v>
      </c>
      <c r="F51" s="172">
        <v>0</v>
      </c>
      <c r="G51" s="110">
        <v>0</v>
      </c>
      <c r="H51" s="172">
        <v>0</v>
      </c>
      <c r="I51" s="110">
        <v>0</v>
      </c>
      <c r="J51" s="172">
        <v>0</v>
      </c>
      <c r="K51" s="110">
        <v>0</v>
      </c>
      <c r="L51" s="172">
        <v>0</v>
      </c>
      <c r="M51" s="110">
        <v>0</v>
      </c>
      <c r="N51" s="172">
        <v>0</v>
      </c>
      <c r="O51" s="110">
        <v>0</v>
      </c>
      <c r="P51" s="172">
        <v>0</v>
      </c>
      <c r="Q51" s="110">
        <v>0</v>
      </c>
      <c r="R51" s="172">
        <v>0</v>
      </c>
      <c r="S51" s="110">
        <v>0</v>
      </c>
      <c r="T51" s="172">
        <v>0</v>
      </c>
      <c r="U51" s="110">
        <v>0</v>
      </c>
      <c r="V51" s="172">
        <v>0</v>
      </c>
      <c r="W51" s="110">
        <v>0</v>
      </c>
      <c r="X51" s="172">
        <v>0</v>
      </c>
      <c r="Y51" s="110">
        <v>0</v>
      </c>
      <c r="Z51" s="172">
        <v>0</v>
      </c>
      <c r="AA51" s="108">
        <v>0</v>
      </c>
      <c r="AB51" s="209">
        <v>0</v>
      </c>
      <c r="AC51" s="108">
        <v>0</v>
      </c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</row>
    <row r="52" spans="1:45" s="104" customFormat="1" ht="21.75" customHeight="1">
      <c r="A52" s="105" t="s">
        <v>90</v>
      </c>
      <c r="B52" s="173">
        <v>0</v>
      </c>
      <c r="C52" s="109">
        <v>0</v>
      </c>
      <c r="D52" s="172">
        <v>0</v>
      </c>
      <c r="E52" s="110">
        <v>0</v>
      </c>
      <c r="F52" s="172">
        <v>0</v>
      </c>
      <c r="G52" s="110">
        <v>0</v>
      </c>
      <c r="H52" s="172">
        <v>0</v>
      </c>
      <c r="I52" s="110">
        <v>0</v>
      </c>
      <c r="J52" s="172">
        <v>0</v>
      </c>
      <c r="K52" s="110">
        <v>0</v>
      </c>
      <c r="L52" s="172">
        <v>0</v>
      </c>
      <c r="M52" s="110">
        <v>0</v>
      </c>
      <c r="N52" s="172">
        <v>0</v>
      </c>
      <c r="O52" s="110">
        <v>0</v>
      </c>
      <c r="P52" s="172">
        <v>0</v>
      </c>
      <c r="Q52" s="110">
        <v>0</v>
      </c>
      <c r="R52" s="172">
        <v>0</v>
      </c>
      <c r="S52" s="110">
        <v>0</v>
      </c>
      <c r="T52" s="172">
        <v>0</v>
      </c>
      <c r="U52" s="110">
        <v>0</v>
      </c>
      <c r="V52" s="172">
        <v>0</v>
      </c>
      <c r="W52" s="110">
        <v>0</v>
      </c>
      <c r="X52" s="172">
        <v>0</v>
      </c>
      <c r="Y52" s="110">
        <v>0</v>
      </c>
      <c r="Z52" s="172">
        <v>0</v>
      </c>
      <c r="AA52" s="108">
        <v>0</v>
      </c>
      <c r="AB52" s="209">
        <v>0</v>
      </c>
      <c r="AC52" s="108">
        <v>0</v>
      </c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</row>
    <row r="53" spans="1:45" s="104" customFormat="1" ht="21.75" customHeight="1">
      <c r="A53" s="105" t="s">
        <v>91</v>
      </c>
      <c r="B53" s="173">
        <v>0</v>
      </c>
      <c r="C53" s="109">
        <v>0</v>
      </c>
      <c r="D53" s="172">
        <v>0</v>
      </c>
      <c r="E53" s="110">
        <v>0</v>
      </c>
      <c r="F53" s="172">
        <v>0</v>
      </c>
      <c r="G53" s="110">
        <v>0</v>
      </c>
      <c r="H53" s="172">
        <v>0</v>
      </c>
      <c r="I53" s="110">
        <v>0</v>
      </c>
      <c r="J53" s="172">
        <v>0</v>
      </c>
      <c r="K53" s="110">
        <v>0</v>
      </c>
      <c r="L53" s="172">
        <v>0</v>
      </c>
      <c r="M53" s="110">
        <v>0</v>
      </c>
      <c r="N53" s="172">
        <v>0</v>
      </c>
      <c r="O53" s="110">
        <v>0</v>
      </c>
      <c r="P53" s="172">
        <v>0</v>
      </c>
      <c r="Q53" s="110">
        <v>0</v>
      </c>
      <c r="R53" s="172">
        <v>0</v>
      </c>
      <c r="S53" s="110">
        <v>0</v>
      </c>
      <c r="T53" s="172">
        <v>0</v>
      </c>
      <c r="U53" s="110">
        <v>0</v>
      </c>
      <c r="V53" s="172">
        <v>0</v>
      </c>
      <c r="W53" s="110">
        <v>0</v>
      </c>
      <c r="X53" s="172">
        <v>0</v>
      </c>
      <c r="Y53" s="110">
        <v>0</v>
      </c>
      <c r="Z53" s="172">
        <v>0</v>
      </c>
      <c r="AA53" s="108">
        <v>0</v>
      </c>
      <c r="AB53" s="209">
        <v>0</v>
      </c>
      <c r="AC53" s="108">
        <v>0</v>
      </c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</row>
    <row r="54" spans="1:45" s="104" customFormat="1" ht="21.75" customHeight="1">
      <c r="A54" s="105" t="s">
        <v>92</v>
      </c>
      <c r="B54" s="173">
        <v>0</v>
      </c>
      <c r="C54" s="109">
        <v>0</v>
      </c>
      <c r="D54" s="172">
        <v>0</v>
      </c>
      <c r="E54" s="110">
        <v>0</v>
      </c>
      <c r="F54" s="172">
        <v>0</v>
      </c>
      <c r="G54" s="110">
        <v>0</v>
      </c>
      <c r="H54" s="172">
        <v>0</v>
      </c>
      <c r="I54" s="110">
        <v>0</v>
      </c>
      <c r="J54" s="172">
        <v>0</v>
      </c>
      <c r="K54" s="110">
        <v>0</v>
      </c>
      <c r="L54" s="172">
        <v>0</v>
      </c>
      <c r="M54" s="110">
        <v>0</v>
      </c>
      <c r="N54" s="172">
        <v>0</v>
      </c>
      <c r="O54" s="110">
        <v>0</v>
      </c>
      <c r="P54" s="172">
        <v>0</v>
      </c>
      <c r="Q54" s="110">
        <v>0</v>
      </c>
      <c r="R54" s="172">
        <v>0</v>
      </c>
      <c r="S54" s="110">
        <v>0</v>
      </c>
      <c r="T54" s="172">
        <v>0</v>
      </c>
      <c r="U54" s="110">
        <v>0</v>
      </c>
      <c r="V54" s="172">
        <v>0</v>
      </c>
      <c r="W54" s="110">
        <v>0</v>
      </c>
      <c r="X54" s="172">
        <v>0</v>
      </c>
      <c r="Y54" s="110">
        <v>0</v>
      </c>
      <c r="Z54" s="172">
        <v>0</v>
      </c>
      <c r="AA54" s="108">
        <v>0</v>
      </c>
      <c r="AB54" s="209">
        <v>0</v>
      </c>
      <c r="AC54" s="108">
        <v>0</v>
      </c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</row>
    <row r="55" spans="1:45" s="104" customFormat="1" ht="21.75" customHeight="1">
      <c r="A55" s="119" t="s">
        <v>118</v>
      </c>
      <c r="B55" s="173">
        <v>0</v>
      </c>
      <c r="C55" s="109">
        <v>0</v>
      </c>
      <c r="D55" s="172">
        <v>0</v>
      </c>
      <c r="E55" s="110">
        <v>0</v>
      </c>
      <c r="F55" s="172">
        <v>0</v>
      </c>
      <c r="G55" s="110">
        <v>0</v>
      </c>
      <c r="H55" s="172">
        <v>0</v>
      </c>
      <c r="I55" s="110">
        <v>0</v>
      </c>
      <c r="J55" s="172">
        <v>0</v>
      </c>
      <c r="K55" s="110">
        <v>0</v>
      </c>
      <c r="L55" s="172">
        <v>0</v>
      </c>
      <c r="M55" s="110">
        <v>0</v>
      </c>
      <c r="N55" s="172">
        <v>0</v>
      </c>
      <c r="O55" s="110">
        <v>0</v>
      </c>
      <c r="P55" s="172">
        <v>0</v>
      </c>
      <c r="Q55" s="110">
        <v>0</v>
      </c>
      <c r="R55" s="172">
        <v>0</v>
      </c>
      <c r="S55" s="110">
        <v>0</v>
      </c>
      <c r="T55" s="172">
        <v>0</v>
      </c>
      <c r="U55" s="110">
        <v>0</v>
      </c>
      <c r="V55" s="172">
        <v>0</v>
      </c>
      <c r="W55" s="110">
        <v>0</v>
      </c>
      <c r="X55" s="172">
        <v>0</v>
      </c>
      <c r="Y55" s="110">
        <v>0</v>
      </c>
      <c r="Z55" s="172">
        <v>0</v>
      </c>
      <c r="AA55" s="108">
        <v>0</v>
      </c>
      <c r="AB55" s="209">
        <v>0</v>
      </c>
      <c r="AC55" s="108">
        <v>0</v>
      </c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</row>
    <row r="56" spans="1:45" s="111" customFormat="1" ht="21.75" customHeight="1">
      <c r="A56" s="129" t="s">
        <v>93</v>
      </c>
      <c r="B56" s="174">
        <v>0</v>
      </c>
      <c r="C56" s="132">
        <v>0</v>
      </c>
      <c r="D56" s="175">
        <v>0</v>
      </c>
      <c r="E56" s="133">
        <v>0</v>
      </c>
      <c r="F56" s="175">
        <v>0</v>
      </c>
      <c r="G56" s="133">
        <v>0</v>
      </c>
      <c r="H56" s="175">
        <v>0</v>
      </c>
      <c r="I56" s="133">
        <v>0</v>
      </c>
      <c r="J56" s="175">
        <v>0</v>
      </c>
      <c r="K56" s="133">
        <v>0</v>
      </c>
      <c r="L56" s="175">
        <v>0</v>
      </c>
      <c r="M56" s="133">
        <v>0</v>
      </c>
      <c r="N56" s="175">
        <v>0</v>
      </c>
      <c r="O56" s="133">
        <v>0</v>
      </c>
      <c r="P56" s="175">
        <v>0</v>
      </c>
      <c r="Q56" s="133">
        <v>0</v>
      </c>
      <c r="R56" s="175">
        <v>0</v>
      </c>
      <c r="S56" s="133">
        <v>0</v>
      </c>
      <c r="T56" s="175">
        <v>0</v>
      </c>
      <c r="U56" s="133">
        <v>0</v>
      </c>
      <c r="V56" s="175">
        <v>0</v>
      </c>
      <c r="W56" s="133">
        <v>0</v>
      </c>
      <c r="X56" s="175">
        <v>0</v>
      </c>
      <c r="Y56" s="133">
        <v>0</v>
      </c>
      <c r="Z56" s="175">
        <v>0</v>
      </c>
      <c r="AA56" s="134">
        <v>0</v>
      </c>
      <c r="AB56" s="210">
        <v>0</v>
      </c>
      <c r="AC56" s="134">
        <v>0</v>
      </c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</row>
    <row r="57" spans="1:45" s="111" customFormat="1" ht="21.75" customHeight="1">
      <c r="A57" s="112" t="s">
        <v>94</v>
      </c>
      <c r="B57" s="176">
        <v>0</v>
      </c>
      <c r="C57" s="113">
        <v>0</v>
      </c>
      <c r="D57" s="177">
        <v>0</v>
      </c>
      <c r="E57" s="114">
        <v>0</v>
      </c>
      <c r="F57" s="177">
        <v>0</v>
      </c>
      <c r="G57" s="114">
        <v>0</v>
      </c>
      <c r="H57" s="177">
        <v>0</v>
      </c>
      <c r="I57" s="114">
        <v>0</v>
      </c>
      <c r="J57" s="177">
        <v>0</v>
      </c>
      <c r="K57" s="114">
        <v>0</v>
      </c>
      <c r="L57" s="177">
        <v>0</v>
      </c>
      <c r="M57" s="114">
        <v>0</v>
      </c>
      <c r="N57" s="177">
        <v>0</v>
      </c>
      <c r="O57" s="114">
        <v>0</v>
      </c>
      <c r="P57" s="177">
        <v>0</v>
      </c>
      <c r="Q57" s="114">
        <v>0</v>
      </c>
      <c r="R57" s="177">
        <v>0</v>
      </c>
      <c r="S57" s="114">
        <v>0</v>
      </c>
      <c r="T57" s="177">
        <v>0</v>
      </c>
      <c r="U57" s="114">
        <v>0</v>
      </c>
      <c r="V57" s="177">
        <v>0</v>
      </c>
      <c r="W57" s="114">
        <v>0</v>
      </c>
      <c r="X57" s="177">
        <v>0</v>
      </c>
      <c r="Y57" s="114">
        <v>0</v>
      </c>
      <c r="Z57" s="177">
        <v>0</v>
      </c>
      <c r="AA57" s="115">
        <v>0</v>
      </c>
      <c r="AB57" s="211">
        <v>0</v>
      </c>
      <c r="AC57" s="115">
        <v>0</v>
      </c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</row>
    <row r="58" spans="1:45" s="111" customFormat="1" ht="21.75" customHeight="1">
      <c r="A58" s="112" t="s">
        <v>127</v>
      </c>
      <c r="B58" s="176">
        <v>0</v>
      </c>
      <c r="C58" s="113">
        <v>0</v>
      </c>
      <c r="D58" s="177">
        <v>0</v>
      </c>
      <c r="E58" s="114">
        <v>0</v>
      </c>
      <c r="F58" s="177">
        <v>0</v>
      </c>
      <c r="G58" s="114">
        <v>0</v>
      </c>
      <c r="H58" s="177">
        <v>0</v>
      </c>
      <c r="I58" s="114">
        <v>0</v>
      </c>
      <c r="J58" s="177">
        <v>0</v>
      </c>
      <c r="K58" s="114">
        <v>0</v>
      </c>
      <c r="L58" s="177">
        <v>0</v>
      </c>
      <c r="M58" s="114">
        <v>0</v>
      </c>
      <c r="N58" s="177">
        <v>0</v>
      </c>
      <c r="O58" s="114">
        <v>0</v>
      </c>
      <c r="P58" s="177">
        <v>0</v>
      </c>
      <c r="Q58" s="114">
        <v>0</v>
      </c>
      <c r="R58" s="177">
        <v>0</v>
      </c>
      <c r="S58" s="114">
        <v>0</v>
      </c>
      <c r="T58" s="177">
        <v>0</v>
      </c>
      <c r="U58" s="114">
        <v>0</v>
      </c>
      <c r="V58" s="177">
        <v>0</v>
      </c>
      <c r="W58" s="114">
        <v>0</v>
      </c>
      <c r="X58" s="177">
        <v>0</v>
      </c>
      <c r="Y58" s="114">
        <v>0</v>
      </c>
      <c r="Z58" s="177">
        <v>0</v>
      </c>
      <c r="AA58" s="115">
        <v>0</v>
      </c>
      <c r="AB58" s="211">
        <v>0</v>
      </c>
      <c r="AC58" s="115">
        <v>0</v>
      </c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</row>
    <row r="59" spans="1:45" s="43" customForma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50"/>
      <c r="Z59" s="40"/>
      <c r="AA59" s="40"/>
      <c r="AB59" s="1"/>
      <c r="AC59" s="1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1:45" ht="13.8">
      <c r="A60" s="2"/>
      <c r="B60" s="2"/>
      <c r="C60" s="2"/>
      <c r="D60" s="2"/>
      <c r="E60" s="13"/>
      <c r="F60" s="2"/>
      <c r="G60" s="2"/>
      <c r="H60" s="2"/>
      <c r="I60" s="2"/>
      <c r="J60" s="13"/>
      <c r="K60" s="2"/>
      <c r="L60" s="2"/>
      <c r="M60" s="2"/>
      <c r="N60" s="2"/>
      <c r="O60" s="13"/>
      <c r="P60" s="2"/>
      <c r="Q60" s="2"/>
      <c r="R60" s="2"/>
      <c r="S60" s="2"/>
      <c r="T60" s="13"/>
      <c r="U60" s="2"/>
      <c r="V60" s="2"/>
      <c r="W60" s="2"/>
      <c r="X60" s="2"/>
      <c r="Y60" s="13"/>
      <c r="Z60" s="2"/>
      <c r="AA60" s="2"/>
      <c r="AB60" s="1"/>
      <c r="AC60" s="1"/>
    </row>
  </sheetData>
  <mergeCells count="29">
    <mergeCell ref="AB19:AC19"/>
    <mergeCell ref="AD19:AD22"/>
    <mergeCell ref="B20:H20"/>
    <mergeCell ref="I20:K20"/>
    <mergeCell ref="AB20:AC20"/>
    <mergeCell ref="B19:K19"/>
    <mergeCell ref="M19:N19"/>
    <mergeCell ref="R19:T20"/>
    <mergeCell ref="U19:V20"/>
    <mergeCell ref="W19:Y20"/>
    <mergeCell ref="Z19:AA20"/>
    <mergeCell ref="L13:M13"/>
    <mergeCell ref="N13:O13"/>
    <mergeCell ref="D14:F14"/>
    <mergeCell ref="D15:F15"/>
    <mergeCell ref="H15:I15"/>
    <mergeCell ref="J13:K13"/>
    <mergeCell ref="H16:I16"/>
    <mergeCell ref="D10:F10"/>
    <mergeCell ref="D11:F11"/>
    <mergeCell ref="D12:F12"/>
    <mergeCell ref="D13:F13"/>
    <mergeCell ref="H13:I14"/>
    <mergeCell ref="D9:F9"/>
    <mergeCell ref="D3:F4"/>
    <mergeCell ref="H5:L5"/>
    <mergeCell ref="D6:F6"/>
    <mergeCell ref="D7:F7"/>
    <mergeCell ref="D8:F8"/>
  </mergeCells>
  <pageMargins left="0.75" right="0.75" top="1" bottom="1" header="0.5" footer="0.5"/>
  <pageSetup scale="27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CA60"/>
  <sheetViews>
    <sheetView showGridLines="0" zoomScale="75" zoomScaleNormal="75" workbookViewId="0">
      <selection activeCell="M45" sqref="M45"/>
    </sheetView>
  </sheetViews>
  <sheetFormatPr defaultColWidth="8.88671875" defaultRowHeight="13.2"/>
  <cols>
    <col min="1" max="1" width="15.33203125" style="4" customWidth="1"/>
    <col min="2" max="2" width="13.33203125" style="4" customWidth="1"/>
    <col min="3" max="3" width="12.44140625" style="4" customWidth="1"/>
    <col min="4" max="4" width="12.5546875" style="4" customWidth="1"/>
    <col min="5" max="5" width="12.88671875" style="4" bestFit="1" customWidth="1"/>
    <col min="6" max="6" width="14.33203125" style="4" customWidth="1"/>
    <col min="7" max="8" width="12.5546875" style="4" customWidth="1"/>
    <col min="9" max="11" width="14.6640625" style="4" customWidth="1"/>
    <col min="12" max="12" width="13.33203125" style="4" bestFit="1" customWidth="1"/>
    <col min="13" max="13" width="18.44140625" style="4" bestFit="1" customWidth="1"/>
    <col min="14" max="14" width="11.33203125" style="4" customWidth="1"/>
    <col min="15" max="16" width="14.6640625" style="4" customWidth="1"/>
    <col min="17" max="17" width="11.5546875" style="4" customWidth="1"/>
    <col min="18" max="18" width="11.88671875" style="4" customWidth="1"/>
    <col min="19" max="19" width="14.6640625" style="4" customWidth="1"/>
    <col min="20" max="20" width="11.6640625" style="4" bestFit="1" customWidth="1"/>
    <col min="21" max="22" width="9.6640625" style="4" customWidth="1"/>
    <col min="23" max="23" width="11.6640625" style="4" customWidth="1"/>
    <col min="24" max="24" width="14.6640625" style="4" customWidth="1"/>
    <col min="25" max="25" width="10.109375" style="4" customWidth="1"/>
    <col min="26" max="26" width="12.33203125" style="4" customWidth="1"/>
    <col min="27" max="27" width="14.6640625" style="4" customWidth="1"/>
    <col min="28" max="28" width="11.6640625" style="4" customWidth="1"/>
    <col min="29" max="30" width="14.6640625" style="4" customWidth="1"/>
    <col min="31" max="31" width="19" style="4" bestFit="1" customWidth="1"/>
    <col min="32" max="32" width="25.44140625" style="4" bestFit="1" customWidth="1"/>
    <col min="33" max="41" width="15.6640625" style="4" customWidth="1"/>
    <col min="42" max="42" width="23.109375" style="4" bestFit="1" customWidth="1"/>
    <col min="43" max="43" width="17.88671875" style="4" bestFit="1" customWidth="1"/>
    <col min="44" max="44" width="14.33203125" style="4" bestFit="1" customWidth="1"/>
    <col min="45" max="45" width="17.88671875" style="4" bestFit="1" customWidth="1"/>
    <col min="46" max="16384" width="8.88671875" style="4"/>
  </cols>
  <sheetData>
    <row r="1" spans="1:79" ht="33" customHeight="1">
      <c r="A1" s="53" t="s">
        <v>0</v>
      </c>
      <c r="B1" s="52"/>
      <c r="C1" s="52"/>
      <c r="D1" s="52"/>
      <c r="E1" s="52"/>
      <c r="F1" s="1"/>
      <c r="G1" s="1"/>
      <c r="H1" s="2"/>
      <c r="I1" s="2"/>
      <c r="J1" s="2"/>
      <c r="K1" s="2"/>
      <c r="L1" s="2"/>
      <c r="M1" s="2"/>
      <c r="N1" s="1"/>
      <c r="O1" s="1"/>
      <c r="P1" s="1"/>
      <c r="Q1" s="1"/>
      <c r="R1" s="1"/>
      <c r="S1" s="3"/>
      <c r="T1" s="1"/>
      <c r="U1" s="1"/>
      <c r="V1" s="1"/>
      <c r="W1" s="1"/>
      <c r="X1" s="1"/>
      <c r="Y1" s="3"/>
      <c r="Z1" s="1"/>
      <c r="AA1" s="1"/>
      <c r="AB1" s="1"/>
      <c r="AC1" s="1"/>
      <c r="AD1" s="1"/>
      <c r="AE1" s="1"/>
    </row>
    <row r="2" spans="1:79" ht="22.5" customHeight="1">
      <c r="A2" s="5"/>
      <c r="B2" s="1"/>
      <c r="C2" s="1"/>
      <c r="D2" s="1"/>
      <c r="E2" s="1"/>
      <c r="F2" s="1"/>
      <c r="G2" s="1"/>
      <c r="H2" s="48"/>
      <c r="I2" s="49"/>
      <c r="J2" s="6" t="s">
        <v>1</v>
      </c>
      <c r="K2" s="6" t="s">
        <v>2</v>
      </c>
      <c r="L2" s="6" t="s">
        <v>3</v>
      </c>
      <c r="M2" s="2"/>
      <c r="N2" s="62"/>
      <c r="O2" s="64"/>
      <c r="P2" s="65"/>
      <c r="Q2" s="65"/>
      <c r="R2" s="1"/>
      <c r="S2" s="3"/>
      <c r="T2" s="1"/>
      <c r="U2" s="1"/>
      <c r="V2" s="1"/>
      <c r="W2" s="1"/>
      <c r="X2" s="1"/>
      <c r="Y2" s="3"/>
      <c r="Z2" s="1"/>
      <c r="AA2" s="1"/>
      <c r="AB2" s="1"/>
      <c r="AC2" s="1"/>
      <c r="AD2" s="1"/>
      <c r="AE2" s="1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</row>
    <row r="3" spans="1:79" s="15" customFormat="1" ht="21.75" customHeight="1">
      <c r="A3" s="8" t="s">
        <v>4</v>
      </c>
      <c r="B3" s="9"/>
      <c r="C3" s="10" t="s">
        <v>5</v>
      </c>
      <c r="D3" s="231"/>
      <c r="E3" s="232"/>
      <c r="F3" s="233"/>
      <c r="G3" s="2"/>
      <c r="H3" s="11" t="s">
        <v>6</v>
      </c>
      <c r="I3" s="11"/>
      <c r="J3" s="12">
        <v>0</v>
      </c>
      <c r="K3" s="12">
        <v>0</v>
      </c>
      <c r="L3" s="12">
        <f>K3-J3</f>
        <v>0</v>
      </c>
      <c r="M3" s="9"/>
      <c r="N3" s="63"/>
      <c r="O3" s="66"/>
      <c r="P3" s="63"/>
      <c r="Q3" s="63"/>
      <c r="R3" s="2"/>
      <c r="S3" s="13"/>
      <c r="T3" s="2"/>
      <c r="U3" s="2"/>
      <c r="V3" s="2"/>
      <c r="W3" s="2"/>
      <c r="X3" s="2"/>
      <c r="Y3" s="13"/>
      <c r="Z3" s="2"/>
      <c r="AA3" s="2"/>
      <c r="AB3" s="2"/>
      <c r="AC3" s="2"/>
      <c r="AD3" s="2"/>
      <c r="AE3" s="2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</row>
    <row r="4" spans="1:79" s="15" customFormat="1" ht="21.75" customHeight="1">
      <c r="A4" s="8"/>
      <c r="B4" s="9"/>
      <c r="C4" s="10"/>
      <c r="D4" s="234"/>
      <c r="E4" s="235"/>
      <c r="F4" s="236"/>
      <c r="G4" s="2"/>
      <c r="H4" s="11" t="s">
        <v>7</v>
      </c>
      <c r="I4" s="11"/>
      <c r="J4" s="56">
        <v>0</v>
      </c>
      <c r="K4" s="12">
        <v>0</v>
      </c>
      <c r="L4" s="12">
        <f>K4-J4</f>
        <v>0</v>
      </c>
      <c r="M4" s="44"/>
      <c r="N4" s="67"/>
      <c r="O4" s="67"/>
      <c r="P4" s="68"/>
      <c r="Q4" s="63"/>
      <c r="R4" s="2"/>
      <c r="S4" s="13"/>
      <c r="T4" s="2"/>
      <c r="U4" s="2"/>
      <c r="V4" s="2"/>
      <c r="W4" s="2"/>
      <c r="X4" s="2"/>
      <c r="Y4" s="13"/>
      <c r="Z4" s="2"/>
      <c r="AA4" s="2"/>
      <c r="AB4" s="2"/>
      <c r="AC4" s="2"/>
      <c r="AD4" s="2"/>
      <c r="AE4" s="2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</row>
    <row r="5" spans="1:79" s="15" customFormat="1" ht="21.75" customHeight="1">
      <c r="G5" s="2"/>
      <c r="H5" s="237" t="s">
        <v>9</v>
      </c>
      <c r="I5" s="237"/>
      <c r="J5" s="237"/>
      <c r="K5" s="237"/>
      <c r="L5" s="237"/>
      <c r="M5" s="124"/>
      <c r="N5" s="67"/>
      <c r="O5" s="69"/>
      <c r="P5" s="75"/>
      <c r="Q5" s="63"/>
      <c r="R5" s="2"/>
      <c r="S5" s="13"/>
      <c r="T5" s="2"/>
      <c r="U5" s="2"/>
      <c r="V5" s="2"/>
      <c r="W5" s="2"/>
      <c r="X5" s="2"/>
      <c r="Y5" s="13"/>
      <c r="Z5" s="2"/>
      <c r="AA5" s="2"/>
      <c r="AB5" s="2"/>
      <c r="AC5" s="2"/>
      <c r="AD5" s="2"/>
      <c r="AE5" s="2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</row>
    <row r="6" spans="1:79" s="14" customFormat="1" ht="21.75" customHeight="1">
      <c r="A6" s="8" t="s">
        <v>8</v>
      </c>
      <c r="B6" s="9"/>
      <c r="C6" s="10" t="s">
        <v>5</v>
      </c>
      <c r="D6" s="238"/>
      <c r="E6" s="239"/>
      <c r="F6" s="240"/>
      <c r="G6" s="2"/>
      <c r="H6" s="11" t="s">
        <v>10</v>
      </c>
      <c r="I6" s="11"/>
      <c r="J6" s="56">
        <v>0</v>
      </c>
      <c r="K6" s="12">
        <v>0</v>
      </c>
      <c r="L6" s="12">
        <v>0</v>
      </c>
      <c r="M6" s="45"/>
      <c r="N6" s="74"/>
      <c r="O6" s="72"/>
      <c r="P6" s="73"/>
      <c r="Q6" s="17"/>
      <c r="R6" s="17"/>
      <c r="S6" s="18"/>
      <c r="T6" s="17"/>
      <c r="U6" s="17"/>
      <c r="V6" s="16"/>
      <c r="W6" s="17"/>
      <c r="X6" s="17"/>
      <c r="Y6" s="18"/>
      <c r="Z6" s="17"/>
      <c r="AA6" s="17"/>
      <c r="AB6" s="16"/>
      <c r="AC6" s="17"/>
      <c r="AD6" s="17"/>
      <c r="AE6" s="16"/>
    </row>
    <row r="7" spans="1:79" s="14" customFormat="1" ht="21.75" customHeight="1">
      <c r="A7" s="186"/>
      <c r="B7" s="125"/>
      <c r="C7" s="187"/>
      <c r="D7" s="241"/>
      <c r="E7" s="242"/>
      <c r="F7" s="242"/>
      <c r="G7" s="2"/>
      <c r="H7" s="126" t="s">
        <v>11</v>
      </c>
      <c r="I7" s="9"/>
      <c r="J7" s="9"/>
      <c r="K7" s="20"/>
      <c r="L7" s="11"/>
      <c r="M7" s="21"/>
      <c r="N7" s="74"/>
      <c r="O7" s="70"/>
      <c r="P7" s="71"/>
      <c r="Q7" s="16"/>
      <c r="R7" s="16"/>
      <c r="S7" s="18"/>
      <c r="T7" s="16"/>
      <c r="U7" s="16"/>
      <c r="V7" s="16"/>
      <c r="W7" s="16"/>
      <c r="X7" s="16"/>
      <c r="Y7" s="18"/>
      <c r="Z7" s="16"/>
      <c r="AA7" s="16"/>
      <c r="AB7" s="16"/>
      <c r="AC7" s="16"/>
      <c r="AD7" s="16"/>
      <c r="AE7" s="16"/>
    </row>
    <row r="8" spans="1:79" s="14" customFormat="1" ht="21.75" customHeight="1">
      <c r="A8" s="186"/>
      <c r="B8" s="125"/>
      <c r="C8" s="187"/>
      <c r="D8" s="272"/>
      <c r="E8" s="273"/>
      <c r="F8" s="273"/>
      <c r="G8" s="2"/>
      <c r="H8" s="11" t="s">
        <v>12</v>
      </c>
      <c r="I8" s="11"/>
      <c r="J8" s="149">
        <f>(D9-D13)*J4</f>
        <v>0</v>
      </c>
      <c r="K8" s="23">
        <v>0</v>
      </c>
      <c r="L8" s="23">
        <f>K8-J8</f>
        <v>0</v>
      </c>
      <c r="M8" s="188"/>
      <c r="N8" s="24"/>
      <c r="O8" s="16"/>
      <c r="P8" s="17"/>
      <c r="Q8" s="17"/>
      <c r="R8" s="17"/>
      <c r="S8" s="18"/>
      <c r="T8" s="17"/>
      <c r="U8" s="17"/>
      <c r="V8" s="16"/>
      <c r="W8" s="17"/>
      <c r="X8" s="17"/>
      <c r="Y8" s="18"/>
      <c r="Z8" s="17"/>
      <c r="AA8" s="17"/>
      <c r="AB8" s="16"/>
      <c r="AC8" s="17"/>
      <c r="AD8" s="17"/>
      <c r="AE8" s="16"/>
    </row>
    <row r="9" spans="1:79" s="14" customFormat="1" ht="21.75" customHeight="1">
      <c r="A9" s="19" t="s">
        <v>103</v>
      </c>
      <c r="B9" s="9"/>
      <c r="C9" s="10" t="s">
        <v>5</v>
      </c>
      <c r="D9" s="228">
        <v>0</v>
      </c>
      <c r="E9" s="229"/>
      <c r="F9" s="230"/>
      <c r="G9" s="2"/>
      <c r="H9" s="11" t="s">
        <v>13</v>
      </c>
      <c r="I9" s="11"/>
      <c r="J9" s="189">
        <v>0</v>
      </c>
      <c r="K9" s="190">
        <v>0</v>
      </c>
      <c r="L9" s="191">
        <v>0</v>
      </c>
      <c r="M9" s="21"/>
      <c r="N9" s="22"/>
      <c r="O9" s="16"/>
      <c r="P9" s="16"/>
      <c r="Q9" s="16"/>
      <c r="R9" s="16"/>
      <c r="S9" s="18"/>
      <c r="T9" s="16"/>
      <c r="U9" s="16"/>
      <c r="V9" s="16"/>
      <c r="W9" s="16"/>
      <c r="X9" s="16"/>
      <c r="Y9" s="18"/>
      <c r="Z9" s="16"/>
      <c r="AA9" s="16"/>
      <c r="AB9" s="16"/>
      <c r="AC9" s="16"/>
      <c r="AD9" s="16"/>
      <c r="AE9" s="16"/>
    </row>
    <row r="10" spans="1:79" s="14" customFormat="1" ht="21.75" customHeight="1">
      <c r="A10" s="25" t="s">
        <v>14</v>
      </c>
      <c r="B10" s="11"/>
      <c r="C10" s="10" t="s">
        <v>5</v>
      </c>
      <c r="D10" s="274">
        <v>0</v>
      </c>
      <c r="E10" s="275"/>
      <c r="F10" s="276"/>
      <c r="G10" s="2"/>
      <c r="H10" s="11" t="s">
        <v>119</v>
      </c>
      <c r="I10" s="11"/>
      <c r="J10" s="189">
        <f>J8*J9</f>
        <v>0</v>
      </c>
      <c r="K10" s="190">
        <v>0</v>
      </c>
      <c r="L10" s="192">
        <v>0</v>
      </c>
      <c r="M10" s="193"/>
      <c r="N10" s="22"/>
      <c r="O10" s="16"/>
      <c r="P10" s="16"/>
      <c r="Q10" s="16"/>
      <c r="R10" s="16"/>
      <c r="S10" s="18"/>
      <c r="T10" s="16"/>
      <c r="U10" s="16"/>
      <c r="V10" s="16"/>
      <c r="W10" s="16"/>
      <c r="X10" s="16"/>
      <c r="Y10" s="18"/>
      <c r="Z10" s="16"/>
      <c r="AA10" s="16"/>
      <c r="AB10" s="16"/>
      <c r="AC10" s="16"/>
      <c r="AD10" s="16"/>
      <c r="AE10" s="16"/>
    </row>
    <row r="11" spans="1:79" s="14" customFormat="1" ht="21.75" customHeight="1">
      <c r="A11" s="25" t="s">
        <v>15</v>
      </c>
      <c r="B11" s="11"/>
      <c r="C11" s="10"/>
      <c r="D11" s="228">
        <v>0</v>
      </c>
      <c r="E11" s="229"/>
      <c r="F11" s="230"/>
      <c r="G11" s="2"/>
      <c r="H11" s="194"/>
      <c r="I11" s="194"/>
      <c r="J11" s="195"/>
      <c r="K11" s="196"/>
      <c r="L11" s="197"/>
      <c r="M11" s="198"/>
      <c r="N11" s="22"/>
      <c r="O11" s="16"/>
      <c r="P11" s="16"/>
      <c r="Q11" s="16"/>
      <c r="R11" s="16"/>
      <c r="S11" s="18"/>
      <c r="T11" s="16"/>
      <c r="U11" s="16"/>
      <c r="V11" s="16"/>
      <c r="W11" s="16"/>
      <c r="X11" s="16"/>
      <c r="Y11" s="18"/>
      <c r="Z11" s="16"/>
      <c r="AA11" s="16"/>
      <c r="AB11" s="16"/>
      <c r="AC11" s="16"/>
      <c r="AD11" s="16"/>
      <c r="AE11" s="16"/>
    </row>
    <row r="12" spans="1:79" s="14" customFormat="1" ht="21.75" customHeight="1">
      <c r="A12" s="11" t="s">
        <v>16</v>
      </c>
      <c r="B12" s="11"/>
      <c r="C12" s="10"/>
      <c r="D12" s="228">
        <v>0</v>
      </c>
      <c r="E12" s="229"/>
      <c r="F12" s="230"/>
      <c r="G12" s="26"/>
      <c r="H12" s="11"/>
      <c r="I12" s="30"/>
      <c r="J12" s="15"/>
      <c r="K12" s="11"/>
      <c r="L12" s="2"/>
      <c r="M12" s="29"/>
      <c r="N12" s="22"/>
      <c r="O12" s="16"/>
      <c r="P12" s="16"/>
      <c r="Q12" s="16"/>
      <c r="R12" s="16"/>
      <c r="S12" s="18"/>
      <c r="T12" s="16"/>
      <c r="U12" s="16"/>
      <c r="V12" s="16"/>
      <c r="W12" s="16"/>
      <c r="X12" s="16"/>
      <c r="Y12" s="18"/>
      <c r="Z12" s="16"/>
      <c r="AA12" s="16"/>
      <c r="AB12" s="16"/>
      <c r="AC12" s="16"/>
      <c r="AD12" s="16"/>
      <c r="AE12" s="16"/>
    </row>
    <row r="13" spans="1:79" s="14" customFormat="1" ht="21.75" customHeight="1">
      <c r="A13" s="25" t="s">
        <v>17</v>
      </c>
      <c r="B13" s="11"/>
      <c r="C13" s="10"/>
      <c r="D13" s="228">
        <v>0</v>
      </c>
      <c r="E13" s="229"/>
      <c r="F13" s="230"/>
      <c r="G13" s="2"/>
      <c r="H13" s="270"/>
      <c r="I13" s="271"/>
      <c r="J13" s="271"/>
      <c r="K13" s="271"/>
      <c r="L13" s="271"/>
      <c r="M13" s="271"/>
      <c r="N13" s="253"/>
      <c r="O13" s="253"/>
      <c r="P13" s="16"/>
      <c r="Q13" s="16"/>
      <c r="R13" s="16"/>
      <c r="S13" s="18"/>
      <c r="T13" s="16"/>
      <c r="U13" s="16"/>
      <c r="V13" s="16"/>
      <c r="W13" s="16"/>
      <c r="X13" s="16"/>
      <c r="Y13" s="18"/>
      <c r="Z13" s="16"/>
      <c r="AA13" s="16"/>
      <c r="AB13" s="16"/>
      <c r="AC13" s="16"/>
      <c r="AD13" s="16"/>
      <c r="AE13" s="16"/>
    </row>
    <row r="14" spans="1:79" s="14" customFormat="1" ht="21.75" customHeight="1">
      <c r="A14" s="25" t="s">
        <v>18</v>
      </c>
      <c r="B14" s="11"/>
      <c r="C14" s="10"/>
      <c r="D14" s="228">
        <v>0</v>
      </c>
      <c r="E14" s="229"/>
      <c r="F14" s="230"/>
      <c r="G14" s="2"/>
      <c r="H14" s="271"/>
      <c r="I14" s="271"/>
      <c r="J14" s="80"/>
      <c r="K14" s="80"/>
      <c r="L14" s="80"/>
      <c r="M14" s="80"/>
      <c r="N14" s="80"/>
      <c r="O14" s="80"/>
      <c r="P14" s="16"/>
      <c r="Q14" s="16"/>
      <c r="R14" s="16"/>
      <c r="S14" s="16"/>
      <c r="T14" s="18"/>
      <c r="U14" s="16"/>
      <c r="V14" s="16"/>
      <c r="W14" s="16"/>
      <c r="X14" s="16"/>
      <c r="Y14" s="16"/>
      <c r="Z14" s="18"/>
      <c r="AA14" s="16"/>
      <c r="AB14" s="16"/>
      <c r="AC14" s="16"/>
      <c r="AD14" s="16"/>
      <c r="AE14" s="16"/>
      <c r="AF14" s="16"/>
    </row>
    <row r="15" spans="1:79" s="14" customFormat="1" ht="21.75" customHeight="1">
      <c r="A15" s="31" t="s">
        <v>19</v>
      </c>
      <c r="B15" s="11"/>
      <c r="C15" s="10" t="s">
        <v>5</v>
      </c>
      <c r="D15" s="254">
        <v>0</v>
      </c>
      <c r="E15" s="255"/>
      <c r="F15" s="256"/>
      <c r="G15" s="2"/>
      <c r="H15" s="279"/>
      <c r="I15" s="279"/>
      <c r="J15" s="80"/>
      <c r="K15" s="81"/>
      <c r="L15" s="199"/>
      <c r="M15" s="81"/>
      <c r="N15" s="79"/>
      <c r="O15" s="81"/>
      <c r="P15" s="16"/>
      <c r="Q15" s="16"/>
      <c r="R15" s="16"/>
      <c r="S15" s="16"/>
      <c r="T15" s="18"/>
      <c r="U15" s="16"/>
      <c r="V15" s="16"/>
      <c r="W15" s="16"/>
      <c r="X15" s="16"/>
      <c r="Y15" s="16"/>
      <c r="Z15" s="18"/>
      <c r="AA15" s="16"/>
      <c r="AB15" s="16"/>
      <c r="AC15" s="16"/>
      <c r="AD15" s="16"/>
      <c r="AE15" s="16"/>
      <c r="AF15" s="16"/>
    </row>
    <row r="16" spans="1:79" s="46" customFormat="1" ht="21.75" customHeight="1">
      <c r="A16" s="127" t="s">
        <v>20</v>
      </c>
      <c r="B16" s="9"/>
      <c r="C16" s="9"/>
      <c r="D16" s="9"/>
      <c r="E16" s="9"/>
      <c r="F16" s="9"/>
      <c r="G16" s="9"/>
      <c r="H16" s="279"/>
      <c r="I16" s="279"/>
      <c r="J16" s="79"/>
      <c r="K16" s="200"/>
      <c r="L16" s="79"/>
      <c r="M16" s="200"/>
      <c r="N16" s="79"/>
      <c r="O16" s="81"/>
      <c r="P16" s="125"/>
      <c r="Q16" s="125"/>
      <c r="R16" s="125"/>
      <c r="S16" s="125"/>
      <c r="T16" s="128"/>
      <c r="U16" s="125"/>
      <c r="V16" s="125"/>
      <c r="W16" s="125"/>
      <c r="X16" s="125"/>
      <c r="Y16" s="125"/>
      <c r="Z16" s="128"/>
      <c r="AA16" s="125"/>
      <c r="AB16" s="125"/>
      <c r="AC16" s="125"/>
      <c r="AD16" s="125"/>
      <c r="AE16" s="125"/>
      <c r="AF16" s="125"/>
    </row>
    <row r="17" spans="1:79" s="14" customFormat="1" ht="21.75" customHeight="1">
      <c r="A17" s="57" t="s">
        <v>168</v>
      </c>
      <c r="B17" s="57"/>
      <c r="C17" s="99"/>
      <c r="D17" s="57" t="s">
        <v>167</v>
      </c>
      <c r="E17" s="99"/>
      <c r="F17" s="57"/>
      <c r="H17" s="63"/>
      <c r="I17" s="201"/>
      <c r="J17" s="202"/>
      <c r="K17" s="63"/>
      <c r="L17" s="28"/>
      <c r="M17" s="32"/>
      <c r="N17" s="33"/>
      <c r="O17" s="16"/>
      <c r="P17" s="17"/>
      <c r="Q17" s="17"/>
      <c r="R17" s="17"/>
      <c r="S17" s="18"/>
      <c r="T17" s="17"/>
      <c r="U17" s="17"/>
      <c r="V17" s="16"/>
      <c r="W17" s="17"/>
      <c r="X17" s="17"/>
      <c r="Y17" s="18"/>
      <c r="Z17" s="17"/>
      <c r="AA17" s="17"/>
      <c r="AB17" s="16"/>
      <c r="AC17" s="17"/>
      <c r="AD17" s="17"/>
      <c r="AE17" s="16"/>
    </row>
    <row r="18" spans="1:79" s="15" customFormat="1" ht="21.75" customHeight="1">
      <c r="A18" s="58" t="s">
        <v>120</v>
      </c>
      <c r="B18" s="166" t="str">
        <f>Combined!B18</f>
        <v xml:space="preserve">  October 3, 2017</v>
      </c>
      <c r="C18" s="59"/>
      <c r="D18" s="60"/>
      <c r="E18" s="61"/>
      <c r="F18" s="27"/>
      <c r="G18" s="11"/>
      <c r="I18" s="11"/>
      <c r="J18" s="2"/>
      <c r="K18" s="2"/>
      <c r="L18" s="2"/>
      <c r="M18" s="2"/>
      <c r="N18" s="2"/>
      <c r="O18" s="2"/>
      <c r="P18" s="2"/>
      <c r="Q18" s="2"/>
      <c r="R18" s="2"/>
      <c r="S18" s="13"/>
      <c r="T18" s="2"/>
      <c r="U18" s="2"/>
      <c r="V18" s="2"/>
      <c r="W18" s="2"/>
      <c r="X18" s="2"/>
      <c r="Y18" s="13"/>
      <c r="Z18" s="2"/>
      <c r="AA18" s="2"/>
      <c r="AB18" s="2"/>
      <c r="AC18" s="2"/>
      <c r="AD18" s="2"/>
      <c r="AE18" s="2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</row>
    <row r="19" spans="1:79" ht="22.2" customHeight="1">
      <c r="A19" s="90"/>
      <c r="B19" s="259" t="s">
        <v>21</v>
      </c>
      <c r="C19" s="260"/>
      <c r="D19" s="260"/>
      <c r="E19" s="260"/>
      <c r="F19" s="260"/>
      <c r="G19" s="260"/>
      <c r="H19" s="260"/>
      <c r="I19" s="260"/>
      <c r="J19" s="260"/>
      <c r="K19" s="260"/>
      <c r="L19" s="90" t="s">
        <v>22</v>
      </c>
      <c r="M19" s="259" t="s">
        <v>23</v>
      </c>
      <c r="N19" s="261"/>
      <c r="O19" s="91" t="s">
        <v>22</v>
      </c>
      <c r="P19" s="91" t="s">
        <v>24</v>
      </c>
      <c r="Q19" s="90" t="s">
        <v>25</v>
      </c>
      <c r="R19" s="264" t="s">
        <v>26</v>
      </c>
      <c r="S19" s="265"/>
      <c r="T19" s="266"/>
      <c r="U19" s="264" t="s">
        <v>27</v>
      </c>
      <c r="V19" s="266"/>
      <c r="W19" s="264" t="s">
        <v>28</v>
      </c>
      <c r="X19" s="265"/>
      <c r="Y19" s="266"/>
      <c r="Z19" s="243" t="s">
        <v>57</v>
      </c>
      <c r="AA19" s="244"/>
      <c r="AB19" s="280" t="s">
        <v>116</v>
      </c>
      <c r="AC19" s="281"/>
      <c r="AD19" s="250" t="s">
        <v>125</v>
      </c>
      <c r="AE19" s="1"/>
    </row>
    <row r="20" spans="1:79" ht="24" customHeight="1">
      <c r="A20" s="92" t="s">
        <v>29</v>
      </c>
      <c r="B20" s="259" t="s">
        <v>30</v>
      </c>
      <c r="C20" s="260"/>
      <c r="D20" s="260"/>
      <c r="E20" s="260"/>
      <c r="F20" s="260"/>
      <c r="G20" s="260"/>
      <c r="H20" s="261"/>
      <c r="I20" s="259" t="s">
        <v>31</v>
      </c>
      <c r="J20" s="260"/>
      <c r="K20" s="260"/>
      <c r="L20" s="92" t="s">
        <v>25</v>
      </c>
      <c r="M20" s="90" t="s">
        <v>32</v>
      </c>
      <c r="N20" s="93" t="s">
        <v>33</v>
      </c>
      <c r="O20" s="92" t="s">
        <v>34</v>
      </c>
      <c r="P20" s="92" t="s">
        <v>35</v>
      </c>
      <c r="Q20" s="92" t="s">
        <v>36</v>
      </c>
      <c r="R20" s="267"/>
      <c r="S20" s="268"/>
      <c r="T20" s="269"/>
      <c r="U20" s="267"/>
      <c r="V20" s="269"/>
      <c r="W20" s="267"/>
      <c r="X20" s="268"/>
      <c r="Y20" s="269"/>
      <c r="Z20" s="245"/>
      <c r="AA20" s="246"/>
      <c r="AB20" s="277" t="s">
        <v>117</v>
      </c>
      <c r="AC20" s="278"/>
      <c r="AD20" s="251"/>
      <c r="AE20" s="1"/>
    </row>
    <row r="21" spans="1:79" s="36" customFormat="1" ht="47.4" customHeight="1">
      <c r="A21" s="47"/>
      <c r="B21" s="34" t="s">
        <v>37</v>
      </c>
      <c r="C21" s="34" t="s">
        <v>38</v>
      </c>
      <c r="D21" s="35" t="s">
        <v>39</v>
      </c>
      <c r="E21" s="35" t="s">
        <v>40</v>
      </c>
      <c r="F21" s="34" t="s">
        <v>41</v>
      </c>
      <c r="G21" s="34" t="s">
        <v>42</v>
      </c>
      <c r="H21" s="34" t="s">
        <v>43</v>
      </c>
      <c r="I21" s="35" t="s">
        <v>44</v>
      </c>
      <c r="J21" s="34" t="s">
        <v>45</v>
      </c>
      <c r="K21" s="95" t="s">
        <v>46</v>
      </c>
      <c r="L21" s="96" t="s">
        <v>47</v>
      </c>
      <c r="M21" s="82" t="s">
        <v>100</v>
      </c>
      <c r="N21" s="83" t="s">
        <v>101</v>
      </c>
      <c r="O21" s="97" t="s">
        <v>47</v>
      </c>
      <c r="P21" s="97"/>
      <c r="Q21" s="92" t="s">
        <v>48</v>
      </c>
      <c r="R21" s="76" t="s">
        <v>49</v>
      </c>
      <c r="S21" s="76" t="s">
        <v>121</v>
      </c>
      <c r="T21" s="76" t="s">
        <v>51</v>
      </c>
      <c r="U21" s="84" t="s">
        <v>52</v>
      </c>
      <c r="V21" s="76" t="s">
        <v>53</v>
      </c>
      <c r="W21" s="76" t="s">
        <v>54</v>
      </c>
      <c r="X21" s="76" t="s">
        <v>122</v>
      </c>
      <c r="Y21" s="76" t="s">
        <v>56</v>
      </c>
      <c r="Z21" s="34" t="s">
        <v>57</v>
      </c>
      <c r="AA21" s="34" t="s">
        <v>123</v>
      </c>
      <c r="AB21" s="95" t="s">
        <v>57</v>
      </c>
      <c r="AC21" s="95" t="s">
        <v>124</v>
      </c>
      <c r="AD21" s="251"/>
      <c r="AE21" s="2"/>
    </row>
    <row r="22" spans="1:79" s="39" customFormat="1" ht="26.25" customHeight="1">
      <c r="A22" s="37"/>
      <c r="B22" s="37" t="s">
        <v>59</v>
      </c>
      <c r="C22" s="37" t="s">
        <v>60</v>
      </c>
      <c r="D22" s="37" t="s">
        <v>61</v>
      </c>
      <c r="E22" s="37" t="s">
        <v>62</v>
      </c>
      <c r="F22" s="37" t="s">
        <v>63</v>
      </c>
      <c r="G22" s="37" t="s">
        <v>64</v>
      </c>
      <c r="H22" s="98" t="s">
        <v>65</v>
      </c>
      <c r="I22" s="37" t="s">
        <v>66</v>
      </c>
      <c r="J22" s="37" t="s">
        <v>67</v>
      </c>
      <c r="K22" s="94" t="s">
        <v>68</v>
      </c>
      <c r="L22" s="37" t="s">
        <v>69</v>
      </c>
      <c r="M22" s="37" t="s">
        <v>70</v>
      </c>
      <c r="N22" s="38" t="s">
        <v>71</v>
      </c>
      <c r="O22" s="37" t="s">
        <v>72</v>
      </c>
      <c r="P22" s="37" t="s">
        <v>73</v>
      </c>
      <c r="Q22" s="37" t="s">
        <v>74</v>
      </c>
      <c r="R22" s="37" t="s">
        <v>75</v>
      </c>
      <c r="S22" s="37" t="s">
        <v>76</v>
      </c>
      <c r="T22" s="37" t="s">
        <v>77</v>
      </c>
      <c r="U22" s="85" t="s">
        <v>78</v>
      </c>
      <c r="V22" s="37" t="s">
        <v>79</v>
      </c>
      <c r="W22" s="37" t="s">
        <v>75</v>
      </c>
      <c r="X22" s="37" t="s">
        <v>76</v>
      </c>
      <c r="Y22" s="37" t="s">
        <v>80</v>
      </c>
      <c r="Z22" s="37" t="s">
        <v>75</v>
      </c>
      <c r="AA22" s="37" t="s">
        <v>76</v>
      </c>
      <c r="AB22" s="94" t="s">
        <v>75</v>
      </c>
      <c r="AC22" s="94" t="s">
        <v>76</v>
      </c>
      <c r="AD22" s="252"/>
      <c r="AE22" s="1"/>
    </row>
    <row r="23" spans="1:79" s="14" customFormat="1" ht="22.2" customHeight="1">
      <c r="A23" s="116" t="s">
        <v>81</v>
      </c>
      <c r="B23" s="117">
        <v>0</v>
      </c>
      <c r="C23" s="117">
        <v>0</v>
      </c>
      <c r="D23" s="117">
        <v>0</v>
      </c>
      <c r="E23" s="117">
        <v>0</v>
      </c>
      <c r="F23" s="117">
        <v>0</v>
      </c>
      <c r="G23" s="117">
        <v>0</v>
      </c>
      <c r="H23" s="117">
        <v>0</v>
      </c>
      <c r="I23" s="117">
        <v>0</v>
      </c>
      <c r="J23" s="117">
        <v>0</v>
      </c>
      <c r="K23" s="117">
        <v>0</v>
      </c>
      <c r="L23" s="117">
        <v>0</v>
      </c>
      <c r="M23" s="117">
        <v>0</v>
      </c>
      <c r="N23" s="117">
        <v>0</v>
      </c>
      <c r="O23" s="117">
        <v>0</v>
      </c>
      <c r="P23" s="117">
        <v>0</v>
      </c>
      <c r="Q23" s="118">
        <v>0</v>
      </c>
      <c r="R23" s="203">
        <v>0</v>
      </c>
      <c r="S23" s="217">
        <v>0</v>
      </c>
      <c r="T23" s="118">
        <v>0</v>
      </c>
      <c r="U23" s="203">
        <v>0</v>
      </c>
      <c r="V23" s="118">
        <v>0</v>
      </c>
      <c r="W23" s="203">
        <v>0</v>
      </c>
      <c r="X23" s="217">
        <v>0</v>
      </c>
      <c r="Y23" s="118">
        <v>0</v>
      </c>
      <c r="Z23" s="203">
        <v>0</v>
      </c>
      <c r="AA23" s="217">
        <v>0</v>
      </c>
      <c r="AB23" s="203">
        <v>0</v>
      </c>
      <c r="AC23" s="217">
        <v>0</v>
      </c>
      <c r="AD23" s="203">
        <v>0</v>
      </c>
    </row>
    <row r="24" spans="1:79" s="104" customFormat="1" ht="22.2" customHeight="1">
      <c r="A24" s="119" t="s">
        <v>82</v>
      </c>
      <c r="B24" s="120">
        <v>0</v>
      </c>
      <c r="C24" s="120">
        <v>0</v>
      </c>
      <c r="D24" s="120">
        <v>0</v>
      </c>
      <c r="E24" s="120">
        <v>0</v>
      </c>
      <c r="F24" s="120">
        <v>0</v>
      </c>
      <c r="G24" s="120">
        <v>0</v>
      </c>
      <c r="H24" s="120">
        <v>0</v>
      </c>
      <c r="I24" s="120">
        <v>0</v>
      </c>
      <c r="J24" s="120">
        <v>0</v>
      </c>
      <c r="K24" s="120">
        <v>0</v>
      </c>
      <c r="L24" s="120">
        <v>0</v>
      </c>
      <c r="M24" s="120">
        <v>0</v>
      </c>
      <c r="N24" s="120">
        <v>0</v>
      </c>
      <c r="O24" s="120">
        <v>0</v>
      </c>
      <c r="P24" s="120">
        <v>0</v>
      </c>
      <c r="Q24" s="121">
        <v>0</v>
      </c>
      <c r="R24" s="204">
        <v>0</v>
      </c>
      <c r="S24" s="212">
        <v>0</v>
      </c>
      <c r="T24" s="121">
        <v>0</v>
      </c>
      <c r="U24" s="204">
        <v>0</v>
      </c>
      <c r="V24" s="121">
        <v>0</v>
      </c>
      <c r="W24" s="204">
        <v>0</v>
      </c>
      <c r="X24" s="212">
        <v>0</v>
      </c>
      <c r="Y24" s="121">
        <v>0</v>
      </c>
      <c r="Z24" s="204">
        <v>0</v>
      </c>
      <c r="AA24" s="212">
        <v>0</v>
      </c>
      <c r="AB24" s="204">
        <v>0</v>
      </c>
      <c r="AC24" s="212">
        <v>0</v>
      </c>
      <c r="AD24" s="204">
        <v>0</v>
      </c>
      <c r="AE24" s="14"/>
    </row>
    <row r="25" spans="1:79" s="14" customFormat="1" ht="22.2" customHeight="1">
      <c r="A25" s="119" t="s">
        <v>83</v>
      </c>
      <c r="B25" s="120">
        <v>0</v>
      </c>
      <c r="C25" s="120">
        <v>0</v>
      </c>
      <c r="D25" s="120">
        <v>0</v>
      </c>
      <c r="E25" s="120">
        <v>0</v>
      </c>
      <c r="F25" s="120">
        <v>0</v>
      </c>
      <c r="G25" s="120">
        <v>0</v>
      </c>
      <c r="H25" s="120">
        <v>0</v>
      </c>
      <c r="I25" s="120">
        <v>0</v>
      </c>
      <c r="J25" s="120">
        <v>0</v>
      </c>
      <c r="K25" s="120">
        <v>0</v>
      </c>
      <c r="L25" s="120">
        <v>0</v>
      </c>
      <c r="M25" s="120">
        <v>0</v>
      </c>
      <c r="N25" s="120">
        <v>0</v>
      </c>
      <c r="O25" s="120">
        <v>0</v>
      </c>
      <c r="P25" s="120">
        <v>0</v>
      </c>
      <c r="Q25" s="121">
        <v>0</v>
      </c>
      <c r="R25" s="204">
        <v>0</v>
      </c>
      <c r="S25" s="212">
        <v>0</v>
      </c>
      <c r="T25" s="121">
        <v>0</v>
      </c>
      <c r="U25" s="204">
        <v>0</v>
      </c>
      <c r="V25" s="121">
        <v>0</v>
      </c>
      <c r="W25" s="204">
        <v>0</v>
      </c>
      <c r="X25" s="212">
        <v>0</v>
      </c>
      <c r="Y25" s="121">
        <v>0</v>
      </c>
      <c r="Z25" s="204">
        <v>0</v>
      </c>
      <c r="AA25" s="212">
        <v>0</v>
      </c>
      <c r="AB25" s="204">
        <v>0</v>
      </c>
      <c r="AC25" s="212">
        <v>0</v>
      </c>
      <c r="AD25" s="204">
        <v>0</v>
      </c>
    </row>
    <row r="26" spans="1:79" s="14" customFormat="1" ht="22.2" customHeight="1">
      <c r="A26" s="119" t="s">
        <v>84</v>
      </c>
      <c r="B26" s="120">
        <v>0</v>
      </c>
      <c r="C26" s="120">
        <v>0</v>
      </c>
      <c r="D26" s="120">
        <v>0</v>
      </c>
      <c r="E26" s="120">
        <v>0</v>
      </c>
      <c r="F26" s="120">
        <v>0</v>
      </c>
      <c r="G26" s="120">
        <v>0</v>
      </c>
      <c r="H26" s="120">
        <v>0</v>
      </c>
      <c r="I26" s="120">
        <v>0</v>
      </c>
      <c r="J26" s="120">
        <v>0</v>
      </c>
      <c r="K26" s="120">
        <v>0</v>
      </c>
      <c r="L26" s="120">
        <v>0</v>
      </c>
      <c r="M26" s="120">
        <v>0</v>
      </c>
      <c r="N26" s="120">
        <v>0</v>
      </c>
      <c r="O26" s="120">
        <v>0</v>
      </c>
      <c r="P26" s="120">
        <v>0</v>
      </c>
      <c r="Q26" s="121">
        <v>0</v>
      </c>
      <c r="R26" s="204">
        <v>0</v>
      </c>
      <c r="S26" s="212">
        <v>0</v>
      </c>
      <c r="T26" s="121">
        <v>0</v>
      </c>
      <c r="U26" s="204">
        <v>0</v>
      </c>
      <c r="V26" s="121">
        <v>0</v>
      </c>
      <c r="W26" s="204">
        <v>0</v>
      </c>
      <c r="X26" s="212">
        <v>0</v>
      </c>
      <c r="Y26" s="121">
        <v>0</v>
      </c>
      <c r="Z26" s="204">
        <v>0</v>
      </c>
      <c r="AA26" s="212">
        <v>0</v>
      </c>
      <c r="AB26" s="204">
        <v>0</v>
      </c>
      <c r="AC26" s="212">
        <v>0</v>
      </c>
      <c r="AD26" s="204">
        <v>0</v>
      </c>
    </row>
    <row r="27" spans="1:79" s="14" customFormat="1" ht="22.2" customHeight="1">
      <c r="A27" s="119" t="s">
        <v>85</v>
      </c>
      <c r="B27" s="120">
        <v>0</v>
      </c>
      <c r="C27" s="120">
        <v>0</v>
      </c>
      <c r="D27" s="120">
        <v>0</v>
      </c>
      <c r="E27" s="120">
        <v>0</v>
      </c>
      <c r="F27" s="120">
        <v>0</v>
      </c>
      <c r="G27" s="120">
        <v>0</v>
      </c>
      <c r="H27" s="120">
        <v>0</v>
      </c>
      <c r="I27" s="120">
        <v>0</v>
      </c>
      <c r="J27" s="120">
        <v>0</v>
      </c>
      <c r="K27" s="120">
        <v>0</v>
      </c>
      <c r="L27" s="120">
        <v>0</v>
      </c>
      <c r="M27" s="120">
        <v>0</v>
      </c>
      <c r="N27" s="120">
        <v>0</v>
      </c>
      <c r="O27" s="120">
        <v>0</v>
      </c>
      <c r="P27" s="120">
        <v>0</v>
      </c>
      <c r="Q27" s="121">
        <v>0</v>
      </c>
      <c r="R27" s="204">
        <v>0</v>
      </c>
      <c r="S27" s="212">
        <v>0</v>
      </c>
      <c r="T27" s="121">
        <v>0</v>
      </c>
      <c r="U27" s="204">
        <v>0</v>
      </c>
      <c r="V27" s="121">
        <v>0</v>
      </c>
      <c r="W27" s="204">
        <v>0</v>
      </c>
      <c r="X27" s="212">
        <v>0</v>
      </c>
      <c r="Y27" s="121">
        <v>0</v>
      </c>
      <c r="Z27" s="204">
        <v>0</v>
      </c>
      <c r="AA27" s="212">
        <v>0</v>
      </c>
      <c r="AB27" s="204">
        <v>0</v>
      </c>
      <c r="AC27" s="212">
        <v>0</v>
      </c>
      <c r="AD27" s="204">
        <v>0</v>
      </c>
    </row>
    <row r="28" spans="1:79" s="14" customFormat="1" ht="22.2" customHeight="1">
      <c r="A28" s="119" t="s">
        <v>86</v>
      </c>
      <c r="B28" s="120">
        <v>0</v>
      </c>
      <c r="C28" s="120">
        <v>0</v>
      </c>
      <c r="D28" s="120">
        <v>0</v>
      </c>
      <c r="E28" s="120">
        <v>0</v>
      </c>
      <c r="F28" s="120">
        <v>0</v>
      </c>
      <c r="G28" s="120">
        <v>0</v>
      </c>
      <c r="H28" s="120">
        <v>0</v>
      </c>
      <c r="I28" s="120">
        <v>0</v>
      </c>
      <c r="J28" s="120">
        <v>0</v>
      </c>
      <c r="K28" s="120">
        <v>0</v>
      </c>
      <c r="L28" s="120">
        <v>0</v>
      </c>
      <c r="M28" s="120">
        <v>0</v>
      </c>
      <c r="N28" s="120">
        <v>0</v>
      </c>
      <c r="O28" s="120">
        <v>0</v>
      </c>
      <c r="P28" s="120">
        <v>0</v>
      </c>
      <c r="Q28" s="121">
        <v>0</v>
      </c>
      <c r="R28" s="204">
        <v>0</v>
      </c>
      <c r="S28" s="212">
        <v>0</v>
      </c>
      <c r="T28" s="121">
        <v>0</v>
      </c>
      <c r="U28" s="204">
        <v>0</v>
      </c>
      <c r="V28" s="121">
        <v>0</v>
      </c>
      <c r="W28" s="204">
        <v>0</v>
      </c>
      <c r="X28" s="212">
        <v>0</v>
      </c>
      <c r="Y28" s="121">
        <v>0</v>
      </c>
      <c r="Z28" s="204">
        <v>0</v>
      </c>
      <c r="AA28" s="212">
        <v>0</v>
      </c>
      <c r="AB28" s="204">
        <v>0</v>
      </c>
      <c r="AC28" s="212">
        <v>0</v>
      </c>
      <c r="AD28" s="204">
        <v>0</v>
      </c>
    </row>
    <row r="29" spans="1:79" s="14" customFormat="1" ht="22.2" customHeight="1">
      <c r="A29" s="119" t="s">
        <v>87</v>
      </c>
      <c r="B29" s="120">
        <v>0</v>
      </c>
      <c r="C29" s="120">
        <v>0</v>
      </c>
      <c r="D29" s="120">
        <v>0</v>
      </c>
      <c r="E29" s="120">
        <v>0</v>
      </c>
      <c r="F29" s="120">
        <v>0</v>
      </c>
      <c r="G29" s="120">
        <v>0</v>
      </c>
      <c r="H29" s="120">
        <v>0</v>
      </c>
      <c r="I29" s="120">
        <v>0</v>
      </c>
      <c r="J29" s="120">
        <v>0</v>
      </c>
      <c r="K29" s="120">
        <v>0</v>
      </c>
      <c r="L29" s="120">
        <v>0</v>
      </c>
      <c r="M29" s="120">
        <v>0</v>
      </c>
      <c r="N29" s="120">
        <v>0</v>
      </c>
      <c r="O29" s="120">
        <v>0</v>
      </c>
      <c r="P29" s="120">
        <v>0</v>
      </c>
      <c r="Q29" s="121">
        <v>0</v>
      </c>
      <c r="R29" s="204">
        <v>0</v>
      </c>
      <c r="S29" s="212">
        <v>0</v>
      </c>
      <c r="T29" s="121">
        <v>0</v>
      </c>
      <c r="U29" s="204">
        <v>0</v>
      </c>
      <c r="V29" s="121">
        <v>0</v>
      </c>
      <c r="W29" s="204">
        <v>0</v>
      </c>
      <c r="X29" s="212">
        <v>0</v>
      </c>
      <c r="Y29" s="121">
        <v>0</v>
      </c>
      <c r="Z29" s="204">
        <v>0</v>
      </c>
      <c r="AA29" s="212">
        <v>0</v>
      </c>
      <c r="AB29" s="204">
        <v>0</v>
      </c>
      <c r="AC29" s="212">
        <v>0</v>
      </c>
      <c r="AD29" s="204">
        <v>0</v>
      </c>
    </row>
    <row r="30" spans="1:79" s="14" customFormat="1" ht="22.2" customHeight="1">
      <c r="A30" s="119" t="s">
        <v>88</v>
      </c>
      <c r="B30" s="120">
        <v>0</v>
      </c>
      <c r="C30" s="120">
        <v>0</v>
      </c>
      <c r="D30" s="120">
        <v>0</v>
      </c>
      <c r="E30" s="120">
        <v>0</v>
      </c>
      <c r="F30" s="120">
        <v>0</v>
      </c>
      <c r="G30" s="120">
        <v>0</v>
      </c>
      <c r="H30" s="120">
        <v>0</v>
      </c>
      <c r="I30" s="120">
        <v>0</v>
      </c>
      <c r="J30" s="120">
        <v>0</v>
      </c>
      <c r="K30" s="120">
        <v>0</v>
      </c>
      <c r="L30" s="120">
        <v>0</v>
      </c>
      <c r="M30" s="120">
        <v>0</v>
      </c>
      <c r="N30" s="120">
        <v>0</v>
      </c>
      <c r="O30" s="120">
        <v>0</v>
      </c>
      <c r="P30" s="120">
        <v>0</v>
      </c>
      <c r="Q30" s="121">
        <v>0</v>
      </c>
      <c r="R30" s="204">
        <v>0</v>
      </c>
      <c r="S30" s="212">
        <v>0</v>
      </c>
      <c r="T30" s="121">
        <v>0</v>
      </c>
      <c r="U30" s="204">
        <v>0</v>
      </c>
      <c r="V30" s="121">
        <v>0</v>
      </c>
      <c r="W30" s="204">
        <v>0</v>
      </c>
      <c r="X30" s="212">
        <v>0</v>
      </c>
      <c r="Y30" s="121">
        <v>0</v>
      </c>
      <c r="Z30" s="204">
        <v>0</v>
      </c>
      <c r="AA30" s="212">
        <v>0</v>
      </c>
      <c r="AB30" s="204">
        <v>0</v>
      </c>
      <c r="AC30" s="212">
        <v>0</v>
      </c>
      <c r="AD30" s="204">
        <v>0</v>
      </c>
    </row>
    <row r="31" spans="1:79" s="14" customFormat="1" ht="22.2" customHeight="1">
      <c r="A31" s="119" t="s">
        <v>89</v>
      </c>
      <c r="B31" s="120">
        <v>0</v>
      </c>
      <c r="C31" s="120">
        <v>0</v>
      </c>
      <c r="D31" s="120">
        <v>0</v>
      </c>
      <c r="E31" s="120">
        <v>0</v>
      </c>
      <c r="F31" s="120">
        <v>0</v>
      </c>
      <c r="G31" s="120">
        <v>0</v>
      </c>
      <c r="H31" s="120">
        <v>0</v>
      </c>
      <c r="I31" s="120">
        <v>0</v>
      </c>
      <c r="J31" s="120">
        <v>0</v>
      </c>
      <c r="K31" s="120">
        <v>0</v>
      </c>
      <c r="L31" s="120">
        <v>0</v>
      </c>
      <c r="M31" s="120">
        <v>0</v>
      </c>
      <c r="N31" s="120">
        <v>0</v>
      </c>
      <c r="O31" s="120">
        <v>0</v>
      </c>
      <c r="P31" s="120">
        <v>0</v>
      </c>
      <c r="Q31" s="121">
        <v>0</v>
      </c>
      <c r="R31" s="204">
        <v>0</v>
      </c>
      <c r="S31" s="212">
        <v>0</v>
      </c>
      <c r="T31" s="121">
        <v>0</v>
      </c>
      <c r="U31" s="204">
        <v>0</v>
      </c>
      <c r="V31" s="121">
        <v>0</v>
      </c>
      <c r="W31" s="204">
        <v>0</v>
      </c>
      <c r="X31" s="212">
        <v>0</v>
      </c>
      <c r="Y31" s="121">
        <v>0</v>
      </c>
      <c r="Z31" s="204">
        <v>0</v>
      </c>
      <c r="AA31" s="212">
        <v>0</v>
      </c>
      <c r="AB31" s="204">
        <v>0</v>
      </c>
      <c r="AC31" s="212">
        <v>0</v>
      </c>
      <c r="AD31" s="204">
        <v>0</v>
      </c>
    </row>
    <row r="32" spans="1:79" s="14" customFormat="1" ht="22.2" customHeight="1">
      <c r="A32" s="119" t="s">
        <v>90</v>
      </c>
      <c r="B32" s="120">
        <v>0</v>
      </c>
      <c r="C32" s="120">
        <v>0</v>
      </c>
      <c r="D32" s="120">
        <v>0</v>
      </c>
      <c r="E32" s="120">
        <v>0</v>
      </c>
      <c r="F32" s="120">
        <v>0</v>
      </c>
      <c r="G32" s="120">
        <v>0</v>
      </c>
      <c r="H32" s="120">
        <v>0</v>
      </c>
      <c r="I32" s="120">
        <v>0</v>
      </c>
      <c r="J32" s="120">
        <v>0</v>
      </c>
      <c r="K32" s="120">
        <v>0</v>
      </c>
      <c r="L32" s="120">
        <v>0</v>
      </c>
      <c r="M32" s="120">
        <v>0</v>
      </c>
      <c r="N32" s="120">
        <v>0</v>
      </c>
      <c r="O32" s="120">
        <v>0</v>
      </c>
      <c r="P32" s="120">
        <v>0</v>
      </c>
      <c r="Q32" s="121">
        <v>0</v>
      </c>
      <c r="R32" s="204">
        <v>0</v>
      </c>
      <c r="S32" s="212">
        <v>0</v>
      </c>
      <c r="T32" s="121">
        <v>0</v>
      </c>
      <c r="U32" s="204">
        <v>0</v>
      </c>
      <c r="V32" s="121">
        <v>0</v>
      </c>
      <c r="W32" s="204">
        <v>0</v>
      </c>
      <c r="X32" s="212">
        <v>0</v>
      </c>
      <c r="Y32" s="121">
        <v>0</v>
      </c>
      <c r="Z32" s="204">
        <v>0</v>
      </c>
      <c r="AA32" s="212">
        <v>0</v>
      </c>
      <c r="AB32" s="204">
        <v>0</v>
      </c>
      <c r="AC32" s="212">
        <v>0</v>
      </c>
      <c r="AD32" s="204">
        <v>0</v>
      </c>
    </row>
    <row r="33" spans="1:45" s="15" customFormat="1" ht="22.2" customHeight="1">
      <c r="A33" s="119" t="s">
        <v>91</v>
      </c>
      <c r="B33" s="120">
        <v>0</v>
      </c>
      <c r="C33" s="120">
        <v>0</v>
      </c>
      <c r="D33" s="120">
        <v>0</v>
      </c>
      <c r="E33" s="120">
        <v>0</v>
      </c>
      <c r="F33" s="120">
        <v>0</v>
      </c>
      <c r="G33" s="120">
        <v>0</v>
      </c>
      <c r="H33" s="120">
        <v>0</v>
      </c>
      <c r="I33" s="120">
        <v>0</v>
      </c>
      <c r="J33" s="120">
        <v>0</v>
      </c>
      <c r="K33" s="120">
        <v>0</v>
      </c>
      <c r="L33" s="120">
        <v>0</v>
      </c>
      <c r="M33" s="120">
        <v>0</v>
      </c>
      <c r="N33" s="120">
        <v>0</v>
      </c>
      <c r="O33" s="120">
        <v>0</v>
      </c>
      <c r="P33" s="120">
        <v>0</v>
      </c>
      <c r="Q33" s="121">
        <v>0</v>
      </c>
      <c r="R33" s="204">
        <v>0</v>
      </c>
      <c r="S33" s="212">
        <v>0</v>
      </c>
      <c r="T33" s="121">
        <v>0</v>
      </c>
      <c r="U33" s="204">
        <v>0</v>
      </c>
      <c r="V33" s="121">
        <v>0</v>
      </c>
      <c r="W33" s="204">
        <v>0</v>
      </c>
      <c r="X33" s="212">
        <v>0</v>
      </c>
      <c r="Y33" s="121">
        <v>0</v>
      </c>
      <c r="Z33" s="204">
        <v>0</v>
      </c>
      <c r="AA33" s="212">
        <v>0</v>
      </c>
      <c r="AB33" s="204">
        <v>0</v>
      </c>
      <c r="AC33" s="212">
        <v>0</v>
      </c>
      <c r="AD33" s="204">
        <v>0</v>
      </c>
      <c r="AE33" s="2"/>
    </row>
    <row r="34" spans="1:45" s="15" customFormat="1" ht="22.2" customHeight="1">
      <c r="A34" s="119" t="s">
        <v>92</v>
      </c>
      <c r="B34" s="120">
        <v>0</v>
      </c>
      <c r="C34" s="120">
        <v>0</v>
      </c>
      <c r="D34" s="120">
        <v>0</v>
      </c>
      <c r="E34" s="120">
        <v>0</v>
      </c>
      <c r="F34" s="120">
        <v>0</v>
      </c>
      <c r="G34" s="120">
        <v>0</v>
      </c>
      <c r="H34" s="120">
        <v>0</v>
      </c>
      <c r="I34" s="120">
        <v>0</v>
      </c>
      <c r="J34" s="120">
        <v>0</v>
      </c>
      <c r="K34" s="120">
        <v>0</v>
      </c>
      <c r="L34" s="120">
        <v>0</v>
      </c>
      <c r="M34" s="120">
        <v>0</v>
      </c>
      <c r="N34" s="120">
        <v>0</v>
      </c>
      <c r="O34" s="120">
        <v>0</v>
      </c>
      <c r="P34" s="120">
        <v>0</v>
      </c>
      <c r="Q34" s="121">
        <v>0</v>
      </c>
      <c r="R34" s="204">
        <v>0</v>
      </c>
      <c r="S34" s="212">
        <v>0</v>
      </c>
      <c r="T34" s="121">
        <v>0</v>
      </c>
      <c r="U34" s="204">
        <v>0</v>
      </c>
      <c r="V34" s="121">
        <v>0</v>
      </c>
      <c r="W34" s="204">
        <v>0</v>
      </c>
      <c r="X34" s="212">
        <v>0</v>
      </c>
      <c r="Y34" s="121">
        <v>0</v>
      </c>
      <c r="Z34" s="204">
        <v>0</v>
      </c>
      <c r="AA34" s="212">
        <v>0</v>
      </c>
      <c r="AB34" s="204">
        <v>0</v>
      </c>
      <c r="AC34" s="212">
        <v>0</v>
      </c>
      <c r="AD34" s="204">
        <v>0</v>
      </c>
      <c r="AE34" s="2"/>
    </row>
    <row r="35" spans="1:45" s="15" customFormat="1" ht="22.2" customHeight="1">
      <c r="A35" s="119" t="s">
        <v>118</v>
      </c>
      <c r="B35" s="120">
        <v>0</v>
      </c>
      <c r="C35" s="120">
        <v>0</v>
      </c>
      <c r="D35" s="120">
        <v>0</v>
      </c>
      <c r="E35" s="120">
        <v>0</v>
      </c>
      <c r="F35" s="120">
        <v>0</v>
      </c>
      <c r="G35" s="120">
        <v>0</v>
      </c>
      <c r="H35" s="120">
        <v>0</v>
      </c>
      <c r="I35" s="120">
        <v>0</v>
      </c>
      <c r="J35" s="120">
        <v>0</v>
      </c>
      <c r="K35" s="120">
        <v>0</v>
      </c>
      <c r="L35" s="120">
        <v>0</v>
      </c>
      <c r="M35" s="120">
        <v>0</v>
      </c>
      <c r="N35" s="120">
        <v>0</v>
      </c>
      <c r="O35" s="120">
        <v>0</v>
      </c>
      <c r="P35" s="120">
        <v>0</v>
      </c>
      <c r="Q35" s="121">
        <v>0</v>
      </c>
      <c r="R35" s="204">
        <v>0</v>
      </c>
      <c r="S35" s="212">
        <v>0</v>
      </c>
      <c r="T35" s="121">
        <v>0</v>
      </c>
      <c r="U35" s="204">
        <v>0</v>
      </c>
      <c r="V35" s="121">
        <v>0</v>
      </c>
      <c r="W35" s="204">
        <v>0</v>
      </c>
      <c r="X35" s="212">
        <v>0</v>
      </c>
      <c r="Y35" s="121">
        <v>0</v>
      </c>
      <c r="Z35" s="204">
        <v>0</v>
      </c>
      <c r="AA35" s="212">
        <v>0</v>
      </c>
      <c r="AB35" s="204">
        <v>0</v>
      </c>
      <c r="AC35" s="212">
        <v>0</v>
      </c>
      <c r="AD35" s="204">
        <v>0</v>
      </c>
      <c r="AE35" s="2"/>
    </row>
    <row r="36" spans="1:45" s="15" customFormat="1" ht="21.75" customHeight="1">
      <c r="A36" s="129" t="s">
        <v>93</v>
      </c>
      <c r="B36" s="130">
        <v>0</v>
      </c>
      <c r="C36" s="130">
        <v>0</v>
      </c>
      <c r="D36" s="130">
        <v>0</v>
      </c>
      <c r="E36" s="130">
        <v>0</v>
      </c>
      <c r="F36" s="130">
        <v>0</v>
      </c>
      <c r="G36" s="130">
        <v>0</v>
      </c>
      <c r="H36" s="220">
        <v>0</v>
      </c>
      <c r="I36" s="130">
        <v>0</v>
      </c>
      <c r="J36" s="130">
        <v>0</v>
      </c>
      <c r="K36" s="220">
        <v>0</v>
      </c>
      <c r="L36" s="220">
        <v>0</v>
      </c>
      <c r="M36" s="130">
        <v>0</v>
      </c>
      <c r="N36" s="130">
        <v>0</v>
      </c>
      <c r="O36" s="220">
        <v>0</v>
      </c>
      <c r="P36" s="220">
        <v>0</v>
      </c>
      <c r="Q36" s="205">
        <v>0</v>
      </c>
      <c r="R36" s="167">
        <v>0</v>
      </c>
      <c r="S36" s="218">
        <v>0</v>
      </c>
      <c r="T36" s="206">
        <v>0</v>
      </c>
      <c r="U36" s="167">
        <v>0</v>
      </c>
      <c r="V36" s="131">
        <v>0</v>
      </c>
      <c r="W36" s="167">
        <v>0</v>
      </c>
      <c r="X36" s="218">
        <v>0</v>
      </c>
      <c r="Y36" s="131">
        <v>0</v>
      </c>
      <c r="Z36" s="167">
        <v>0</v>
      </c>
      <c r="AA36" s="218">
        <v>0</v>
      </c>
      <c r="AB36" s="167">
        <v>0</v>
      </c>
      <c r="AC36" s="218">
        <v>0</v>
      </c>
      <c r="AD36" s="167">
        <v>0</v>
      </c>
      <c r="AE36" s="2"/>
    </row>
    <row r="37" spans="1:45" s="15" customFormat="1" ht="22.2" customHeight="1">
      <c r="A37" s="112" t="s">
        <v>94</v>
      </c>
      <c r="B37" s="122">
        <v>0</v>
      </c>
      <c r="C37" s="122">
        <v>0</v>
      </c>
      <c r="D37" s="122">
        <v>0</v>
      </c>
      <c r="E37" s="122">
        <v>0</v>
      </c>
      <c r="F37" s="122">
        <v>0</v>
      </c>
      <c r="G37" s="122">
        <v>0</v>
      </c>
      <c r="H37" s="221">
        <v>0</v>
      </c>
      <c r="I37" s="122">
        <v>0</v>
      </c>
      <c r="J37" s="122">
        <v>0</v>
      </c>
      <c r="K37" s="221">
        <v>0</v>
      </c>
      <c r="L37" s="221">
        <v>0</v>
      </c>
      <c r="M37" s="122">
        <v>0</v>
      </c>
      <c r="N37" s="122">
        <v>0</v>
      </c>
      <c r="O37" s="221">
        <v>0</v>
      </c>
      <c r="P37" s="221">
        <v>0</v>
      </c>
      <c r="Q37" s="207">
        <v>0</v>
      </c>
      <c r="R37" s="168">
        <v>0</v>
      </c>
      <c r="S37" s="219">
        <v>0</v>
      </c>
      <c r="T37" s="208">
        <v>0</v>
      </c>
      <c r="U37" s="168">
        <v>0</v>
      </c>
      <c r="V37" s="123">
        <v>0</v>
      </c>
      <c r="W37" s="168">
        <v>0</v>
      </c>
      <c r="X37" s="219">
        <v>0</v>
      </c>
      <c r="Y37" s="123">
        <v>0</v>
      </c>
      <c r="Z37" s="168">
        <v>0</v>
      </c>
      <c r="AA37" s="219">
        <v>0</v>
      </c>
      <c r="AB37" s="168">
        <v>0</v>
      </c>
      <c r="AC37" s="219">
        <v>0</v>
      </c>
      <c r="AD37" s="168">
        <v>0</v>
      </c>
      <c r="AE37" s="2"/>
    </row>
    <row r="38" spans="1:45" s="15" customFormat="1" ht="22.2" customHeight="1">
      <c r="A38" s="112" t="s">
        <v>127</v>
      </c>
      <c r="B38" s="122">
        <v>0</v>
      </c>
      <c r="C38" s="122">
        <v>0</v>
      </c>
      <c r="D38" s="122">
        <v>0</v>
      </c>
      <c r="E38" s="122">
        <v>0</v>
      </c>
      <c r="F38" s="122">
        <v>0</v>
      </c>
      <c r="G38" s="122">
        <v>0</v>
      </c>
      <c r="H38" s="122">
        <v>0</v>
      </c>
      <c r="I38" s="122">
        <v>0</v>
      </c>
      <c r="J38" s="122">
        <v>0</v>
      </c>
      <c r="K38" s="122">
        <v>0</v>
      </c>
      <c r="L38" s="122">
        <v>0</v>
      </c>
      <c r="M38" s="122">
        <v>0</v>
      </c>
      <c r="N38" s="122">
        <v>0</v>
      </c>
      <c r="O38" s="122">
        <v>0</v>
      </c>
      <c r="P38" s="122">
        <v>0</v>
      </c>
      <c r="Q38" s="123">
        <v>0</v>
      </c>
      <c r="R38" s="168">
        <v>0</v>
      </c>
      <c r="S38" s="219">
        <v>0</v>
      </c>
      <c r="T38" s="123">
        <v>0</v>
      </c>
      <c r="U38" s="168">
        <v>0</v>
      </c>
      <c r="V38" s="123">
        <v>0</v>
      </c>
      <c r="W38" s="168">
        <v>0</v>
      </c>
      <c r="X38" s="219">
        <v>0</v>
      </c>
      <c r="Y38" s="123">
        <v>0</v>
      </c>
      <c r="Z38" s="168">
        <v>0</v>
      </c>
      <c r="AA38" s="219">
        <v>0</v>
      </c>
      <c r="AB38" s="168">
        <v>0</v>
      </c>
      <c r="AC38" s="219">
        <v>0</v>
      </c>
      <c r="AD38" s="168">
        <v>0</v>
      </c>
      <c r="AE38" s="2"/>
    </row>
    <row r="39" spans="1:45" ht="21.75" customHeight="1">
      <c r="A39" s="40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1"/>
      <c r="R39" s="77"/>
      <c r="S39" s="51"/>
      <c r="T39" s="51"/>
      <c r="U39" s="1"/>
      <c r="V39" s="1"/>
      <c r="W39" s="1"/>
      <c r="X39" s="1"/>
      <c r="Y39" s="1"/>
      <c r="Z39" s="1"/>
      <c r="AA39" s="1"/>
      <c r="AB39" s="2"/>
      <c r="AC39" s="2"/>
      <c r="AD39" s="2"/>
      <c r="AE39" s="2"/>
    </row>
    <row r="40" spans="1:45" ht="26.25" customHeight="1">
      <c r="A40" s="54" t="s">
        <v>97</v>
      </c>
      <c r="B40" s="55"/>
      <c r="C40" s="1"/>
      <c r="D40" s="77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51"/>
      <c r="T40" s="1"/>
      <c r="U40" s="77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4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42"/>
      <c r="Y41" s="42"/>
      <c r="Z41" s="42"/>
      <c r="AA41" s="42"/>
      <c r="AB41" s="1"/>
      <c r="AC41" s="1"/>
      <c r="AD41" s="1"/>
      <c r="AE41" s="1"/>
    </row>
    <row r="42" spans="1:45" s="86" customFormat="1" ht="59.25" customHeight="1">
      <c r="A42" s="87" t="s">
        <v>29</v>
      </c>
      <c r="B42" s="88" t="s">
        <v>104</v>
      </c>
      <c r="C42" s="89" t="s">
        <v>98</v>
      </c>
      <c r="D42" s="88" t="s">
        <v>105</v>
      </c>
      <c r="E42" s="89" t="s">
        <v>98</v>
      </c>
      <c r="F42" s="88" t="s">
        <v>106</v>
      </c>
      <c r="G42" s="89" t="s">
        <v>98</v>
      </c>
      <c r="H42" s="88" t="s">
        <v>107</v>
      </c>
      <c r="I42" s="89" t="s">
        <v>98</v>
      </c>
      <c r="J42" s="88" t="s">
        <v>108</v>
      </c>
      <c r="K42" s="89" t="s">
        <v>98</v>
      </c>
      <c r="L42" s="88" t="s">
        <v>109</v>
      </c>
      <c r="M42" s="89" t="s">
        <v>98</v>
      </c>
      <c r="N42" s="88" t="s">
        <v>110</v>
      </c>
      <c r="O42" s="89" t="s">
        <v>98</v>
      </c>
      <c r="P42" s="88" t="s">
        <v>111</v>
      </c>
      <c r="Q42" s="89" t="s">
        <v>98</v>
      </c>
      <c r="R42" s="88" t="s">
        <v>112</v>
      </c>
      <c r="S42" s="89" t="s">
        <v>98</v>
      </c>
      <c r="T42" s="88" t="s">
        <v>113</v>
      </c>
      <c r="U42" s="89" t="s">
        <v>98</v>
      </c>
      <c r="V42" s="88" t="s">
        <v>114</v>
      </c>
      <c r="W42" s="89" t="s">
        <v>98</v>
      </c>
      <c r="X42" s="88" t="s">
        <v>115</v>
      </c>
      <c r="Y42" s="89" t="s">
        <v>98</v>
      </c>
      <c r="Z42" s="88" t="s">
        <v>102</v>
      </c>
      <c r="AA42" s="89" t="s">
        <v>98</v>
      </c>
      <c r="AB42" s="88" t="s">
        <v>99</v>
      </c>
      <c r="AC42" s="89" t="s">
        <v>98</v>
      </c>
      <c r="AD42" s="1"/>
      <c r="AE42" s="1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</row>
    <row r="43" spans="1:45" s="104" customFormat="1" ht="21.75" customHeight="1">
      <c r="A43" s="100" t="s">
        <v>81</v>
      </c>
      <c r="B43" s="169">
        <v>0</v>
      </c>
      <c r="C43" s="101">
        <v>0</v>
      </c>
      <c r="D43" s="170">
        <v>0</v>
      </c>
      <c r="E43" s="102">
        <v>0</v>
      </c>
      <c r="F43" s="170">
        <v>0</v>
      </c>
      <c r="G43" s="102">
        <v>0</v>
      </c>
      <c r="H43" s="170">
        <v>0</v>
      </c>
      <c r="I43" s="102">
        <v>0</v>
      </c>
      <c r="J43" s="170">
        <v>0</v>
      </c>
      <c r="K43" s="102">
        <v>0</v>
      </c>
      <c r="L43" s="170">
        <v>0</v>
      </c>
      <c r="M43" s="102">
        <v>0</v>
      </c>
      <c r="N43" s="170">
        <v>0</v>
      </c>
      <c r="O43" s="102">
        <v>0</v>
      </c>
      <c r="P43" s="170">
        <v>0</v>
      </c>
      <c r="Q43" s="102">
        <v>0</v>
      </c>
      <c r="R43" s="170">
        <v>0</v>
      </c>
      <c r="S43" s="102">
        <v>0</v>
      </c>
      <c r="T43" s="170">
        <v>0</v>
      </c>
      <c r="U43" s="102">
        <v>0</v>
      </c>
      <c r="V43" s="170">
        <v>0</v>
      </c>
      <c r="W43" s="102">
        <v>0</v>
      </c>
      <c r="X43" s="170">
        <v>0</v>
      </c>
      <c r="Y43" s="102">
        <v>0</v>
      </c>
      <c r="Z43" s="170">
        <v>0</v>
      </c>
      <c r="AA43" s="103">
        <v>0</v>
      </c>
      <c r="AB43" s="170">
        <v>0</v>
      </c>
      <c r="AC43" s="103">
        <v>0</v>
      </c>
      <c r="AD43" s="2"/>
      <c r="AE43" s="2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</row>
    <row r="44" spans="1:45" s="104" customFormat="1" ht="21.75" customHeight="1">
      <c r="A44" s="105" t="s">
        <v>82</v>
      </c>
      <c r="B44" s="171">
        <v>0</v>
      </c>
      <c r="C44" s="106">
        <v>0</v>
      </c>
      <c r="D44" s="172">
        <v>0</v>
      </c>
      <c r="E44" s="107">
        <v>0</v>
      </c>
      <c r="F44" s="172">
        <v>0</v>
      </c>
      <c r="G44" s="107">
        <v>0</v>
      </c>
      <c r="H44" s="172">
        <v>0</v>
      </c>
      <c r="I44" s="107">
        <v>0</v>
      </c>
      <c r="J44" s="172">
        <v>0</v>
      </c>
      <c r="K44" s="107">
        <v>0</v>
      </c>
      <c r="L44" s="172">
        <v>0</v>
      </c>
      <c r="M44" s="107">
        <v>0</v>
      </c>
      <c r="N44" s="172">
        <v>0</v>
      </c>
      <c r="O44" s="107">
        <v>0</v>
      </c>
      <c r="P44" s="172">
        <v>0</v>
      </c>
      <c r="Q44" s="107">
        <v>0</v>
      </c>
      <c r="R44" s="172">
        <v>0</v>
      </c>
      <c r="S44" s="107">
        <v>0</v>
      </c>
      <c r="T44" s="172">
        <v>0</v>
      </c>
      <c r="U44" s="107">
        <v>0</v>
      </c>
      <c r="V44" s="172">
        <v>0</v>
      </c>
      <c r="W44" s="107">
        <v>0</v>
      </c>
      <c r="X44" s="172">
        <v>0</v>
      </c>
      <c r="Y44" s="107">
        <v>0</v>
      </c>
      <c r="Z44" s="172">
        <v>0</v>
      </c>
      <c r="AA44" s="108">
        <v>0</v>
      </c>
      <c r="AB44" s="209">
        <v>0</v>
      </c>
      <c r="AC44" s="108">
        <v>0</v>
      </c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</row>
    <row r="45" spans="1:45" s="104" customFormat="1" ht="21.75" customHeight="1">
      <c r="A45" s="105" t="s">
        <v>83</v>
      </c>
      <c r="B45" s="173">
        <v>0</v>
      </c>
      <c r="C45" s="109">
        <v>0</v>
      </c>
      <c r="D45" s="172">
        <v>0</v>
      </c>
      <c r="E45" s="110">
        <v>0</v>
      </c>
      <c r="F45" s="172">
        <v>0</v>
      </c>
      <c r="G45" s="110">
        <v>0</v>
      </c>
      <c r="H45" s="172">
        <v>0</v>
      </c>
      <c r="I45" s="110">
        <v>0</v>
      </c>
      <c r="J45" s="172">
        <v>0</v>
      </c>
      <c r="K45" s="110">
        <v>0</v>
      </c>
      <c r="L45" s="172">
        <v>0</v>
      </c>
      <c r="M45" s="110">
        <v>0</v>
      </c>
      <c r="N45" s="172">
        <v>0</v>
      </c>
      <c r="O45" s="110">
        <v>0</v>
      </c>
      <c r="P45" s="172">
        <v>0</v>
      </c>
      <c r="Q45" s="110">
        <v>0</v>
      </c>
      <c r="R45" s="172">
        <v>0</v>
      </c>
      <c r="S45" s="110">
        <v>0</v>
      </c>
      <c r="T45" s="172">
        <v>0</v>
      </c>
      <c r="U45" s="110">
        <v>0</v>
      </c>
      <c r="V45" s="172">
        <v>0</v>
      </c>
      <c r="W45" s="110">
        <v>0</v>
      </c>
      <c r="X45" s="172">
        <v>0</v>
      </c>
      <c r="Y45" s="110">
        <v>0</v>
      </c>
      <c r="Z45" s="172">
        <v>0</v>
      </c>
      <c r="AA45" s="108">
        <v>0</v>
      </c>
      <c r="AB45" s="209">
        <v>0</v>
      </c>
      <c r="AC45" s="108">
        <v>0</v>
      </c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</row>
    <row r="46" spans="1:45" s="104" customFormat="1" ht="21.75" customHeight="1">
      <c r="A46" s="105" t="s">
        <v>84</v>
      </c>
      <c r="B46" s="173">
        <v>0</v>
      </c>
      <c r="C46" s="109">
        <v>0</v>
      </c>
      <c r="D46" s="172">
        <v>0</v>
      </c>
      <c r="E46" s="110">
        <v>0</v>
      </c>
      <c r="F46" s="172">
        <v>0</v>
      </c>
      <c r="G46" s="110">
        <v>0</v>
      </c>
      <c r="H46" s="172">
        <v>0</v>
      </c>
      <c r="I46" s="110">
        <v>0</v>
      </c>
      <c r="J46" s="172">
        <v>0</v>
      </c>
      <c r="K46" s="110">
        <v>0</v>
      </c>
      <c r="L46" s="172">
        <v>0</v>
      </c>
      <c r="M46" s="110">
        <v>0</v>
      </c>
      <c r="N46" s="172">
        <v>0</v>
      </c>
      <c r="O46" s="110">
        <v>0</v>
      </c>
      <c r="P46" s="172">
        <v>0</v>
      </c>
      <c r="Q46" s="110">
        <v>0</v>
      </c>
      <c r="R46" s="172">
        <v>0</v>
      </c>
      <c r="S46" s="110">
        <v>0</v>
      </c>
      <c r="T46" s="172">
        <v>0</v>
      </c>
      <c r="U46" s="110">
        <v>0</v>
      </c>
      <c r="V46" s="172">
        <v>0</v>
      </c>
      <c r="W46" s="110">
        <v>0</v>
      </c>
      <c r="X46" s="172">
        <v>0</v>
      </c>
      <c r="Y46" s="110">
        <v>0</v>
      </c>
      <c r="Z46" s="172">
        <v>0</v>
      </c>
      <c r="AA46" s="108">
        <v>0</v>
      </c>
      <c r="AB46" s="209">
        <v>0</v>
      </c>
      <c r="AC46" s="108">
        <v>0</v>
      </c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</row>
    <row r="47" spans="1:45" s="104" customFormat="1" ht="21.75" customHeight="1">
      <c r="A47" s="105" t="s">
        <v>85</v>
      </c>
      <c r="B47" s="173">
        <v>0</v>
      </c>
      <c r="C47" s="109">
        <v>0</v>
      </c>
      <c r="D47" s="172">
        <v>0</v>
      </c>
      <c r="E47" s="110">
        <v>0</v>
      </c>
      <c r="F47" s="172">
        <v>0</v>
      </c>
      <c r="G47" s="110">
        <v>0</v>
      </c>
      <c r="H47" s="172">
        <v>0</v>
      </c>
      <c r="I47" s="110">
        <v>0</v>
      </c>
      <c r="J47" s="172">
        <v>0</v>
      </c>
      <c r="K47" s="110">
        <v>0</v>
      </c>
      <c r="L47" s="172">
        <v>0</v>
      </c>
      <c r="M47" s="110">
        <v>0</v>
      </c>
      <c r="N47" s="172">
        <v>0</v>
      </c>
      <c r="O47" s="110">
        <v>0</v>
      </c>
      <c r="P47" s="172">
        <v>0</v>
      </c>
      <c r="Q47" s="110">
        <v>0</v>
      </c>
      <c r="R47" s="172">
        <v>0</v>
      </c>
      <c r="S47" s="110">
        <v>0</v>
      </c>
      <c r="T47" s="172">
        <v>0</v>
      </c>
      <c r="U47" s="110">
        <v>0</v>
      </c>
      <c r="V47" s="172">
        <v>0</v>
      </c>
      <c r="W47" s="110">
        <v>0</v>
      </c>
      <c r="X47" s="172">
        <v>0</v>
      </c>
      <c r="Y47" s="110">
        <v>0</v>
      </c>
      <c r="Z47" s="172">
        <v>0</v>
      </c>
      <c r="AA47" s="108">
        <v>0</v>
      </c>
      <c r="AB47" s="209">
        <v>0</v>
      </c>
      <c r="AC47" s="108">
        <v>0</v>
      </c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</row>
    <row r="48" spans="1:45" s="104" customFormat="1" ht="21.75" customHeight="1">
      <c r="A48" s="105" t="s">
        <v>86</v>
      </c>
      <c r="B48" s="173">
        <v>0</v>
      </c>
      <c r="C48" s="109">
        <v>0</v>
      </c>
      <c r="D48" s="172">
        <v>0</v>
      </c>
      <c r="E48" s="110">
        <v>0</v>
      </c>
      <c r="F48" s="172">
        <v>0</v>
      </c>
      <c r="G48" s="110">
        <v>0</v>
      </c>
      <c r="H48" s="172">
        <v>0</v>
      </c>
      <c r="I48" s="110">
        <v>0</v>
      </c>
      <c r="J48" s="172">
        <v>0</v>
      </c>
      <c r="K48" s="110">
        <v>0</v>
      </c>
      <c r="L48" s="172">
        <v>0</v>
      </c>
      <c r="M48" s="110">
        <v>0</v>
      </c>
      <c r="N48" s="172">
        <v>0</v>
      </c>
      <c r="O48" s="110">
        <v>0</v>
      </c>
      <c r="P48" s="172">
        <v>0</v>
      </c>
      <c r="Q48" s="110">
        <v>0</v>
      </c>
      <c r="R48" s="172">
        <v>0</v>
      </c>
      <c r="S48" s="110">
        <v>0</v>
      </c>
      <c r="T48" s="172">
        <v>0</v>
      </c>
      <c r="U48" s="110">
        <v>0</v>
      </c>
      <c r="V48" s="172">
        <v>0</v>
      </c>
      <c r="W48" s="110">
        <v>0</v>
      </c>
      <c r="X48" s="172">
        <v>0</v>
      </c>
      <c r="Y48" s="110">
        <v>0</v>
      </c>
      <c r="Z48" s="172">
        <v>0</v>
      </c>
      <c r="AA48" s="108">
        <v>0</v>
      </c>
      <c r="AB48" s="209">
        <v>0</v>
      </c>
      <c r="AC48" s="108">
        <v>0</v>
      </c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</row>
    <row r="49" spans="1:45" s="104" customFormat="1" ht="21.75" customHeight="1">
      <c r="A49" s="105" t="s">
        <v>87</v>
      </c>
      <c r="B49" s="173">
        <v>0</v>
      </c>
      <c r="C49" s="109">
        <v>0</v>
      </c>
      <c r="D49" s="172">
        <v>0</v>
      </c>
      <c r="E49" s="110">
        <v>0</v>
      </c>
      <c r="F49" s="172">
        <v>0</v>
      </c>
      <c r="G49" s="110">
        <v>0</v>
      </c>
      <c r="H49" s="172">
        <v>0</v>
      </c>
      <c r="I49" s="110">
        <v>0</v>
      </c>
      <c r="J49" s="172">
        <v>0</v>
      </c>
      <c r="K49" s="110">
        <v>0</v>
      </c>
      <c r="L49" s="172">
        <v>0</v>
      </c>
      <c r="M49" s="110">
        <v>0</v>
      </c>
      <c r="N49" s="172">
        <v>0</v>
      </c>
      <c r="O49" s="110">
        <v>0</v>
      </c>
      <c r="P49" s="172">
        <v>0</v>
      </c>
      <c r="Q49" s="110">
        <v>0</v>
      </c>
      <c r="R49" s="172">
        <v>0</v>
      </c>
      <c r="S49" s="110">
        <v>0</v>
      </c>
      <c r="T49" s="172">
        <v>0</v>
      </c>
      <c r="U49" s="110">
        <v>0</v>
      </c>
      <c r="V49" s="172">
        <v>0</v>
      </c>
      <c r="W49" s="110">
        <v>0</v>
      </c>
      <c r="X49" s="172">
        <v>0</v>
      </c>
      <c r="Y49" s="110">
        <v>0</v>
      </c>
      <c r="Z49" s="172">
        <v>0</v>
      </c>
      <c r="AA49" s="108">
        <v>0</v>
      </c>
      <c r="AB49" s="209">
        <v>0</v>
      </c>
      <c r="AC49" s="108">
        <v>0</v>
      </c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</row>
    <row r="50" spans="1:45" s="104" customFormat="1" ht="21.75" customHeight="1">
      <c r="A50" s="105" t="s">
        <v>88</v>
      </c>
      <c r="B50" s="173">
        <v>0</v>
      </c>
      <c r="C50" s="109">
        <v>0</v>
      </c>
      <c r="D50" s="172">
        <v>0</v>
      </c>
      <c r="E50" s="110">
        <v>0</v>
      </c>
      <c r="F50" s="172">
        <v>0</v>
      </c>
      <c r="G50" s="110">
        <v>0</v>
      </c>
      <c r="H50" s="172">
        <v>0</v>
      </c>
      <c r="I50" s="110">
        <v>0</v>
      </c>
      <c r="J50" s="172">
        <v>0</v>
      </c>
      <c r="K50" s="110">
        <v>0</v>
      </c>
      <c r="L50" s="172">
        <v>0</v>
      </c>
      <c r="M50" s="110">
        <v>0</v>
      </c>
      <c r="N50" s="172">
        <v>0</v>
      </c>
      <c r="O50" s="110">
        <v>0</v>
      </c>
      <c r="P50" s="172">
        <v>0</v>
      </c>
      <c r="Q50" s="110">
        <v>0</v>
      </c>
      <c r="R50" s="172">
        <v>0</v>
      </c>
      <c r="S50" s="110">
        <v>0</v>
      </c>
      <c r="T50" s="172">
        <v>0</v>
      </c>
      <c r="U50" s="110">
        <v>0</v>
      </c>
      <c r="V50" s="172">
        <v>0</v>
      </c>
      <c r="W50" s="110">
        <v>0</v>
      </c>
      <c r="X50" s="172">
        <v>0</v>
      </c>
      <c r="Y50" s="110">
        <v>0</v>
      </c>
      <c r="Z50" s="172">
        <v>0</v>
      </c>
      <c r="AA50" s="108">
        <v>0</v>
      </c>
      <c r="AB50" s="209">
        <v>0</v>
      </c>
      <c r="AC50" s="108">
        <v>0</v>
      </c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</row>
    <row r="51" spans="1:45" s="104" customFormat="1" ht="21.75" customHeight="1">
      <c r="A51" s="105" t="s">
        <v>89</v>
      </c>
      <c r="B51" s="173">
        <v>0</v>
      </c>
      <c r="C51" s="109">
        <v>0</v>
      </c>
      <c r="D51" s="172">
        <v>0</v>
      </c>
      <c r="E51" s="110">
        <v>0</v>
      </c>
      <c r="F51" s="172">
        <v>0</v>
      </c>
      <c r="G51" s="110">
        <v>0</v>
      </c>
      <c r="H51" s="172">
        <v>0</v>
      </c>
      <c r="I51" s="110">
        <v>0</v>
      </c>
      <c r="J51" s="172">
        <v>0</v>
      </c>
      <c r="K51" s="110">
        <v>0</v>
      </c>
      <c r="L51" s="172">
        <v>0</v>
      </c>
      <c r="M51" s="110">
        <v>0</v>
      </c>
      <c r="N51" s="172">
        <v>0</v>
      </c>
      <c r="O51" s="110">
        <v>0</v>
      </c>
      <c r="P51" s="172">
        <v>0</v>
      </c>
      <c r="Q51" s="110">
        <v>0</v>
      </c>
      <c r="R51" s="172">
        <v>0</v>
      </c>
      <c r="S51" s="110">
        <v>0</v>
      </c>
      <c r="T51" s="172">
        <v>0</v>
      </c>
      <c r="U51" s="110">
        <v>0</v>
      </c>
      <c r="V51" s="172">
        <v>0</v>
      </c>
      <c r="W51" s="110">
        <v>0</v>
      </c>
      <c r="X51" s="172">
        <v>0</v>
      </c>
      <c r="Y51" s="110">
        <v>0</v>
      </c>
      <c r="Z51" s="172">
        <v>0</v>
      </c>
      <c r="AA51" s="108">
        <v>0</v>
      </c>
      <c r="AB51" s="209">
        <v>0</v>
      </c>
      <c r="AC51" s="108">
        <v>0</v>
      </c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</row>
    <row r="52" spans="1:45" s="104" customFormat="1" ht="21.75" customHeight="1">
      <c r="A52" s="105" t="s">
        <v>90</v>
      </c>
      <c r="B52" s="173">
        <v>0</v>
      </c>
      <c r="C52" s="109">
        <v>0</v>
      </c>
      <c r="D52" s="172">
        <v>0</v>
      </c>
      <c r="E52" s="110">
        <v>0</v>
      </c>
      <c r="F52" s="172">
        <v>0</v>
      </c>
      <c r="G52" s="110">
        <v>0</v>
      </c>
      <c r="H52" s="172">
        <v>0</v>
      </c>
      <c r="I52" s="110">
        <v>0</v>
      </c>
      <c r="J52" s="172">
        <v>0</v>
      </c>
      <c r="K52" s="110">
        <v>0</v>
      </c>
      <c r="L52" s="172">
        <v>0</v>
      </c>
      <c r="M52" s="110">
        <v>0</v>
      </c>
      <c r="N52" s="172">
        <v>0</v>
      </c>
      <c r="O52" s="110">
        <v>0</v>
      </c>
      <c r="P52" s="172">
        <v>0</v>
      </c>
      <c r="Q52" s="110">
        <v>0</v>
      </c>
      <c r="R52" s="172">
        <v>0</v>
      </c>
      <c r="S52" s="110">
        <v>0</v>
      </c>
      <c r="T52" s="172">
        <v>0</v>
      </c>
      <c r="U52" s="110">
        <v>0</v>
      </c>
      <c r="V52" s="172">
        <v>0</v>
      </c>
      <c r="W52" s="110">
        <v>0</v>
      </c>
      <c r="X52" s="172">
        <v>0</v>
      </c>
      <c r="Y52" s="110">
        <v>0</v>
      </c>
      <c r="Z52" s="172">
        <v>0</v>
      </c>
      <c r="AA52" s="108">
        <v>0</v>
      </c>
      <c r="AB52" s="209">
        <v>0</v>
      </c>
      <c r="AC52" s="108">
        <v>0</v>
      </c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</row>
    <row r="53" spans="1:45" s="104" customFormat="1" ht="21.75" customHeight="1">
      <c r="A53" s="105" t="s">
        <v>91</v>
      </c>
      <c r="B53" s="173">
        <v>0</v>
      </c>
      <c r="C53" s="109">
        <v>0</v>
      </c>
      <c r="D53" s="172">
        <v>0</v>
      </c>
      <c r="E53" s="110">
        <v>0</v>
      </c>
      <c r="F53" s="172">
        <v>0</v>
      </c>
      <c r="G53" s="110">
        <v>0</v>
      </c>
      <c r="H53" s="172">
        <v>0</v>
      </c>
      <c r="I53" s="110">
        <v>0</v>
      </c>
      <c r="J53" s="172">
        <v>0</v>
      </c>
      <c r="K53" s="110">
        <v>0</v>
      </c>
      <c r="L53" s="172">
        <v>0</v>
      </c>
      <c r="M53" s="110">
        <v>0</v>
      </c>
      <c r="N53" s="172">
        <v>0</v>
      </c>
      <c r="O53" s="110">
        <v>0</v>
      </c>
      <c r="P53" s="172">
        <v>0</v>
      </c>
      <c r="Q53" s="110">
        <v>0</v>
      </c>
      <c r="R53" s="172">
        <v>0</v>
      </c>
      <c r="S53" s="110">
        <v>0</v>
      </c>
      <c r="T53" s="172">
        <v>0</v>
      </c>
      <c r="U53" s="110">
        <v>0</v>
      </c>
      <c r="V53" s="172">
        <v>0</v>
      </c>
      <c r="W53" s="110">
        <v>0</v>
      </c>
      <c r="X53" s="172">
        <v>0</v>
      </c>
      <c r="Y53" s="110">
        <v>0</v>
      </c>
      <c r="Z53" s="172">
        <v>0</v>
      </c>
      <c r="AA53" s="108">
        <v>0</v>
      </c>
      <c r="AB53" s="209">
        <v>0</v>
      </c>
      <c r="AC53" s="108">
        <v>0</v>
      </c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</row>
    <row r="54" spans="1:45" s="104" customFormat="1" ht="21.75" customHeight="1">
      <c r="A54" s="105" t="s">
        <v>92</v>
      </c>
      <c r="B54" s="173">
        <v>0</v>
      </c>
      <c r="C54" s="109">
        <v>0</v>
      </c>
      <c r="D54" s="172">
        <v>0</v>
      </c>
      <c r="E54" s="110">
        <v>0</v>
      </c>
      <c r="F54" s="172">
        <v>0</v>
      </c>
      <c r="G54" s="110">
        <v>0</v>
      </c>
      <c r="H54" s="172">
        <v>0</v>
      </c>
      <c r="I54" s="110">
        <v>0</v>
      </c>
      <c r="J54" s="172">
        <v>0</v>
      </c>
      <c r="K54" s="110">
        <v>0</v>
      </c>
      <c r="L54" s="172">
        <v>0</v>
      </c>
      <c r="M54" s="110">
        <v>0</v>
      </c>
      <c r="N54" s="172">
        <v>0</v>
      </c>
      <c r="O54" s="110">
        <v>0</v>
      </c>
      <c r="P54" s="172">
        <v>0</v>
      </c>
      <c r="Q54" s="110">
        <v>0</v>
      </c>
      <c r="R54" s="172">
        <v>0</v>
      </c>
      <c r="S54" s="110">
        <v>0</v>
      </c>
      <c r="T54" s="172">
        <v>0</v>
      </c>
      <c r="U54" s="110">
        <v>0</v>
      </c>
      <c r="V54" s="172">
        <v>0</v>
      </c>
      <c r="W54" s="110">
        <v>0</v>
      </c>
      <c r="X54" s="172">
        <v>0</v>
      </c>
      <c r="Y54" s="110">
        <v>0</v>
      </c>
      <c r="Z54" s="172">
        <v>0</v>
      </c>
      <c r="AA54" s="108">
        <v>0</v>
      </c>
      <c r="AB54" s="209">
        <v>0</v>
      </c>
      <c r="AC54" s="108">
        <v>0</v>
      </c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</row>
    <row r="55" spans="1:45" s="104" customFormat="1" ht="21.75" customHeight="1">
      <c r="A55" s="119" t="s">
        <v>118</v>
      </c>
      <c r="B55" s="173">
        <v>0</v>
      </c>
      <c r="C55" s="109">
        <v>0</v>
      </c>
      <c r="D55" s="172">
        <v>0</v>
      </c>
      <c r="E55" s="110">
        <v>0</v>
      </c>
      <c r="F55" s="172">
        <v>0</v>
      </c>
      <c r="G55" s="110">
        <v>0</v>
      </c>
      <c r="H55" s="172">
        <v>0</v>
      </c>
      <c r="I55" s="110">
        <v>0</v>
      </c>
      <c r="J55" s="172">
        <v>0</v>
      </c>
      <c r="K55" s="110">
        <v>0</v>
      </c>
      <c r="L55" s="172">
        <v>0</v>
      </c>
      <c r="M55" s="110">
        <v>0</v>
      </c>
      <c r="N55" s="172">
        <v>0</v>
      </c>
      <c r="O55" s="110">
        <v>0</v>
      </c>
      <c r="P55" s="172">
        <v>0</v>
      </c>
      <c r="Q55" s="110">
        <v>0</v>
      </c>
      <c r="R55" s="172">
        <v>0</v>
      </c>
      <c r="S55" s="110">
        <v>0</v>
      </c>
      <c r="T55" s="172">
        <v>0</v>
      </c>
      <c r="U55" s="110">
        <v>0</v>
      </c>
      <c r="V55" s="172">
        <v>0</v>
      </c>
      <c r="W55" s="110">
        <v>0</v>
      </c>
      <c r="X55" s="172">
        <v>0</v>
      </c>
      <c r="Y55" s="110">
        <v>0</v>
      </c>
      <c r="Z55" s="172">
        <v>0</v>
      </c>
      <c r="AA55" s="108">
        <v>0</v>
      </c>
      <c r="AB55" s="209">
        <v>0</v>
      </c>
      <c r="AC55" s="108">
        <v>0</v>
      </c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</row>
    <row r="56" spans="1:45" s="111" customFormat="1" ht="21.75" customHeight="1">
      <c r="A56" s="129" t="s">
        <v>93</v>
      </c>
      <c r="B56" s="174">
        <v>0</v>
      </c>
      <c r="C56" s="132">
        <v>0</v>
      </c>
      <c r="D56" s="175">
        <v>0</v>
      </c>
      <c r="E56" s="133">
        <v>0</v>
      </c>
      <c r="F56" s="175">
        <v>0</v>
      </c>
      <c r="G56" s="133">
        <v>0</v>
      </c>
      <c r="H56" s="175">
        <v>0</v>
      </c>
      <c r="I56" s="133">
        <v>0</v>
      </c>
      <c r="J56" s="175">
        <v>0</v>
      </c>
      <c r="K56" s="133">
        <v>0</v>
      </c>
      <c r="L56" s="175">
        <v>0</v>
      </c>
      <c r="M56" s="133">
        <v>0</v>
      </c>
      <c r="N56" s="175">
        <v>0</v>
      </c>
      <c r="O56" s="133">
        <v>0</v>
      </c>
      <c r="P56" s="175">
        <v>0</v>
      </c>
      <c r="Q56" s="133">
        <v>0</v>
      </c>
      <c r="R56" s="175">
        <v>0</v>
      </c>
      <c r="S56" s="133">
        <v>0</v>
      </c>
      <c r="T56" s="175">
        <v>0</v>
      </c>
      <c r="U56" s="133">
        <v>0</v>
      </c>
      <c r="V56" s="175">
        <v>0</v>
      </c>
      <c r="W56" s="133">
        <v>0</v>
      </c>
      <c r="X56" s="175">
        <v>0</v>
      </c>
      <c r="Y56" s="133">
        <v>0</v>
      </c>
      <c r="Z56" s="175">
        <v>0</v>
      </c>
      <c r="AA56" s="134">
        <v>0</v>
      </c>
      <c r="AB56" s="210">
        <v>0</v>
      </c>
      <c r="AC56" s="134">
        <v>0</v>
      </c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</row>
    <row r="57" spans="1:45" s="111" customFormat="1" ht="21.75" customHeight="1">
      <c r="A57" s="112" t="s">
        <v>94</v>
      </c>
      <c r="B57" s="176">
        <v>0</v>
      </c>
      <c r="C57" s="113">
        <v>0</v>
      </c>
      <c r="D57" s="177">
        <v>0</v>
      </c>
      <c r="E57" s="114">
        <v>0</v>
      </c>
      <c r="F57" s="177">
        <v>0</v>
      </c>
      <c r="G57" s="114">
        <v>0</v>
      </c>
      <c r="H57" s="177">
        <v>0</v>
      </c>
      <c r="I57" s="114">
        <v>0</v>
      </c>
      <c r="J57" s="177">
        <v>0</v>
      </c>
      <c r="K57" s="114">
        <v>0</v>
      </c>
      <c r="L57" s="177">
        <v>0</v>
      </c>
      <c r="M57" s="114">
        <v>0</v>
      </c>
      <c r="N57" s="177">
        <v>0</v>
      </c>
      <c r="O57" s="114">
        <v>0</v>
      </c>
      <c r="P57" s="177">
        <v>0</v>
      </c>
      <c r="Q57" s="114">
        <v>0</v>
      </c>
      <c r="R57" s="177">
        <v>0</v>
      </c>
      <c r="S57" s="114">
        <v>0</v>
      </c>
      <c r="T57" s="177">
        <v>0</v>
      </c>
      <c r="U57" s="114">
        <v>0</v>
      </c>
      <c r="V57" s="177">
        <v>0</v>
      </c>
      <c r="W57" s="114">
        <v>0</v>
      </c>
      <c r="X57" s="177">
        <v>0</v>
      </c>
      <c r="Y57" s="114">
        <v>0</v>
      </c>
      <c r="Z57" s="177">
        <v>0</v>
      </c>
      <c r="AA57" s="115">
        <v>0</v>
      </c>
      <c r="AB57" s="211">
        <v>0</v>
      </c>
      <c r="AC57" s="115">
        <v>0</v>
      </c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</row>
    <row r="58" spans="1:45" s="111" customFormat="1" ht="21.75" customHeight="1">
      <c r="A58" s="112" t="s">
        <v>127</v>
      </c>
      <c r="B58" s="176">
        <v>0</v>
      </c>
      <c r="C58" s="113">
        <v>0</v>
      </c>
      <c r="D58" s="177">
        <v>0</v>
      </c>
      <c r="E58" s="114">
        <v>0</v>
      </c>
      <c r="F58" s="177">
        <v>0</v>
      </c>
      <c r="G58" s="114">
        <v>0</v>
      </c>
      <c r="H58" s="177">
        <v>0</v>
      </c>
      <c r="I58" s="114">
        <v>0</v>
      </c>
      <c r="J58" s="177">
        <v>0</v>
      </c>
      <c r="K58" s="114">
        <v>0</v>
      </c>
      <c r="L58" s="177">
        <v>0</v>
      </c>
      <c r="M58" s="114">
        <v>0</v>
      </c>
      <c r="N58" s="177">
        <v>0</v>
      </c>
      <c r="O58" s="114">
        <v>0</v>
      </c>
      <c r="P58" s="177">
        <v>0</v>
      </c>
      <c r="Q58" s="114">
        <v>0</v>
      </c>
      <c r="R58" s="177">
        <v>0</v>
      </c>
      <c r="S58" s="114">
        <v>0</v>
      </c>
      <c r="T58" s="177">
        <v>0</v>
      </c>
      <c r="U58" s="114">
        <v>0</v>
      </c>
      <c r="V58" s="177">
        <v>0</v>
      </c>
      <c r="W58" s="114">
        <v>0</v>
      </c>
      <c r="X58" s="177">
        <v>0</v>
      </c>
      <c r="Y58" s="114">
        <v>0</v>
      </c>
      <c r="Z58" s="177">
        <v>0</v>
      </c>
      <c r="AA58" s="115">
        <v>0</v>
      </c>
      <c r="AB58" s="211">
        <v>0</v>
      </c>
      <c r="AC58" s="115">
        <v>0</v>
      </c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</row>
    <row r="59" spans="1:45" s="43" customForma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50"/>
      <c r="Z59" s="40"/>
      <c r="AA59" s="40"/>
      <c r="AB59" s="1"/>
      <c r="AC59" s="1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1:45" ht="13.8">
      <c r="A60" s="2"/>
      <c r="B60" s="2"/>
      <c r="C60" s="2"/>
      <c r="D60" s="2"/>
      <c r="E60" s="13"/>
      <c r="F60" s="2"/>
      <c r="G60" s="2"/>
      <c r="H60" s="2"/>
      <c r="I60" s="2"/>
      <c r="J60" s="13"/>
      <c r="K60" s="2"/>
      <c r="L60" s="2"/>
      <c r="M60" s="2"/>
      <c r="N60" s="2"/>
      <c r="O60" s="13"/>
      <c r="P60" s="2"/>
      <c r="Q60" s="2"/>
      <c r="R60" s="2"/>
      <c r="S60" s="2"/>
      <c r="T60" s="13"/>
      <c r="U60" s="2"/>
      <c r="V60" s="2"/>
      <c r="W60" s="2"/>
      <c r="X60" s="2"/>
      <c r="Y60" s="13"/>
      <c r="Z60" s="2"/>
      <c r="AA60" s="2"/>
      <c r="AB60" s="1"/>
      <c r="AC60" s="1"/>
    </row>
  </sheetData>
  <mergeCells count="29">
    <mergeCell ref="AB19:AC19"/>
    <mergeCell ref="AD19:AD22"/>
    <mergeCell ref="B20:H20"/>
    <mergeCell ref="I20:K20"/>
    <mergeCell ref="AB20:AC20"/>
    <mergeCell ref="B19:K19"/>
    <mergeCell ref="M19:N19"/>
    <mergeCell ref="R19:T20"/>
    <mergeCell ref="U19:V20"/>
    <mergeCell ref="W19:Y20"/>
    <mergeCell ref="Z19:AA20"/>
    <mergeCell ref="L13:M13"/>
    <mergeCell ref="N13:O13"/>
    <mergeCell ref="D14:F14"/>
    <mergeCell ref="D15:F15"/>
    <mergeCell ref="H15:I15"/>
    <mergeCell ref="J13:K13"/>
    <mergeCell ref="H16:I16"/>
    <mergeCell ref="D10:F10"/>
    <mergeCell ref="D11:F11"/>
    <mergeCell ref="D12:F12"/>
    <mergeCell ref="D13:F13"/>
    <mergeCell ref="H13:I14"/>
    <mergeCell ref="D9:F9"/>
    <mergeCell ref="D3:F4"/>
    <mergeCell ref="H5:L5"/>
    <mergeCell ref="D6:F6"/>
    <mergeCell ref="D7:F7"/>
    <mergeCell ref="D8:F8"/>
  </mergeCells>
  <pageMargins left="0.75" right="0.75" top="1" bottom="1" header="0.5" footer="0.5"/>
  <pageSetup scale="27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CA60"/>
  <sheetViews>
    <sheetView showGridLines="0" zoomScale="75" zoomScaleNormal="75" workbookViewId="0">
      <selection activeCell="C43" sqref="C43:AC58"/>
    </sheetView>
  </sheetViews>
  <sheetFormatPr defaultColWidth="8.88671875" defaultRowHeight="13.2"/>
  <cols>
    <col min="1" max="1" width="15.33203125" style="4" customWidth="1"/>
    <col min="2" max="2" width="13.33203125" style="4" customWidth="1"/>
    <col min="3" max="3" width="12.44140625" style="4" customWidth="1"/>
    <col min="4" max="4" width="12.5546875" style="4" customWidth="1"/>
    <col min="5" max="5" width="12.88671875" style="4" bestFit="1" customWidth="1"/>
    <col min="6" max="6" width="14.33203125" style="4" customWidth="1"/>
    <col min="7" max="8" width="12.5546875" style="4" customWidth="1"/>
    <col min="9" max="11" width="14.6640625" style="4" customWidth="1"/>
    <col min="12" max="12" width="13.33203125" style="4" bestFit="1" customWidth="1"/>
    <col min="13" max="13" width="18.44140625" style="4" bestFit="1" customWidth="1"/>
    <col min="14" max="14" width="11.33203125" style="4" customWidth="1"/>
    <col min="15" max="16" width="14.6640625" style="4" customWidth="1"/>
    <col min="17" max="17" width="11.5546875" style="4" customWidth="1"/>
    <col min="18" max="18" width="11.88671875" style="4" customWidth="1"/>
    <col min="19" max="19" width="14.6640625" style="4" customWidth="1"/>
    <col min="20" max="20" width="11.6640625" style="4" bestFit="1" customWidth="1"/>
    <col min="21" max="22" width="9.6640625" style="4" customWidth="1"/>
    <col min="23" max="23" width="11.6640625" style="4" customWidth="1"/>
    <col min="24" max="24" width="14.6640625" style="4" customWidth="1"/>
    <col min="25" max="25" width="10.109375" style="4" customWidth="1"/>
    <col min="26" max="26" width="12.33203125" style="4" customWidth="1"/>
    <col min="27" max="27" width="14.6640625" style="4" customWidth="1"/>
    <col min="28" max="28" width="11.6640625" style="4" customWidth="1"/>
    <col min="29" max="30" width="14.6640625" style="4" customWidth="1"/>
    <col min="31" max="31" width="19" style="4" bestFit="1" customWidth="1"/>
    <col min="32" max="32" width="25.44140625" style="4" bestFit="1" customWidth="1"/>
    <col min="33" max="41" width="15.6640625" style="4" customWidth="1"/>
    <col min="42" max="42" width="23.109375" style="4" bestFit="1" customWidth="1"/>
    <col min="43" max="43" width="17.88671875" style="4" bestFit="1" customWidth="1"/>
    <col min="44" max="44" width="14.33203125" style="4" bestFit="1" customWidth="1"/>
    <col min="45" max="45" width="17.88671875" style="4" bestFit="1" customWidth="1"/>
    <col min="46" max="16384" width="8.88671875" style="4"/>
  </cols>
  <sheetData>
    <row r="1" spans="1:79" ht="33" customHeight="1">
      <c r="A1" s="53" t="s">
        <v>0</v>
      </c>
      <c r="B1" s="52"/>
      <c r="C1" s="52"/>
      <c r="D1" s="52"/>
      <c r="E1" s="52"/>
      <c r="F1" s="1"/>
      <c r="G1" s="1"/>
      <c r="H1" s="2"/>
      <c r="I1" s="2"/>
      <c r="J1" s="2"/>
      <c r="K1" s="2"/>
      <c r="L1" s="2"/>
      <c r="M1" s="2"/>
      <c r="N1" s="1"/>
      <c r="O1" s="1"/>
      <c r="P1" s="1"/>
      <c r="Q1" s="1"/>
      <c r="R1" s="1"/>
      <c r="S1" s="3"/>
      <c r="T1" s="1"/>
      <c r="U1" s="1"/>
      <c r="V1" s="1"/>
      <c r="W1" s="1"/>
      <c r="X1" s="1"/>
      <c r="Y1" s="3"/>
      <c r="Z1" s="1"/>
      <c r="AA1" s="1"/>
      <c r="AB1" s="1"/>
      <c r="AC1" s="1"/>
      <c r="AD1" s="1"/>
      <c r="AE1" s="1"/>
    </row>
    <row r="2" spans="1:79" ht="22.5" customHeight="1">
      <c r="A2" s="5"/>
      <c r="B2" s="1"/>
      <c r="C2" s="1"/>
      <c r="D2" s="1"/>
      <c r="E2" s="1"/>
      <c r="F2" s="1"/>
      <c r="G2" s="1"/>
      <c r="H2" s="48"/>
      <c r="I2" s="49"/>
      <c r="J2" s="6" t="s">
        <v>1</v>
      </c>
      <c r="K2" s="6" t="s">
        <v>2</v>
      </c>
      <c r="L2" s="6" t="s">
        <v>3</v>
      </c>
      <c r="M2" s="2"/>
      <c r="N2" s="62"/>
      <c r="O2" s="64"/>
      <c r="P2" s="65"/>
      <c r="Q2" s="65"/>
      <c r="R2" s="1"/>
      <c r="S2" s="3"/>
      <c r="T2" s="1"/>
      <c r="U2" s="1"/>
      <c r="V2" s="1"/>
      <c r="W2" s="1"/>
      <c r="X2" s="1"/>
      <c r="Y2" s="3"/>
      <c r="Z2" s="1"/>
      <c r="AA2" s="1"/>
      <c r="AB2" s="1"/>
      <c r="AC2" s="1"/>
      <c r="AD2" s="1"/>
      <c r="AE2" s="1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</row>
    <row r="3" spans="1:79" s="15" customFormat="1" ht="21.75" customHeight="1">
      <c r="A3" s="8" t="s">
        <v>4</v>
      </c>
      <c r="B3" s="9"/>
      <c r="C3" s="10" t="s">
        <v>5</v>
      </c>
      <c r="D3" s="231"/>
      <c r="E3" s="232"/>
      <c r="F3" s="233"/>
      <c r="G3" s="2"/>
      <c r="H3" s="11" t="s">
        <v>6</v>
      </c>
      <c r="I3" s="11"/>
      <c r="J3" s="12">
        <v>0</v>
      </c>
      <c r="K3" s="12">
        <v>0</v>
      </c>
      <c r="L3" s="12">
        <f>K3-J3</f>
        <v>0</v>
      </c>
      <c r="M3" s="9"/>
      <c r="N3" s="63"/>
      <c r="O3" s="66"/>
      <c r="P3" s="63"/>
      <c r="Q3" s="63"/>
      <c r="R3" s="2"/>
      <c r="S3" s="13"/>
      <c r="T3" s="2"/>
      <c r="U3" s="2"/>
      <c r="V3" s="2"/>
      <c r="W3" s="2"/>
      <c r="X3" s="2"/>
      <c r="Y3" s="13"/>
      <c r="Z3" s="2"/>
      <c r="AA3" s="2"/>
      <c r="AB3" s="2"/>
      <c r="AC3" s="2"/>
      <c r="AD3" s="2"/>
      <c r="AE3" s="2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</row>
    <row r="4" spans="1:79" s="15" customFormat="1" ht="21.75" customHeight="1">
      <c r="A4" s="8"/>
      <c r="B4" s="9"/>
      <c r="C4" s="10"/>
      <c r="D4" s="234"/>
      <c r="E4" s="235"/>
      <c r="F4" s="236"/>
      <c r="G4" s="2"/>
      <c r="H4" s="11" t="s">
        <v>7</v>
      </c>
      <c r="I4" s="11"/>
      <c r="J4" s="56">
        <v>0</v>
      </c>
      <c r="K4" s="12">
        <v>0</v>
      </c>
      <c r="L4" s="12">
        <v>0</v>
      </c>
      <c r="M4" s="44"/>
      <c r="N4" s="67"/>
      <c r="O4" s="67"/>
      <c r="P4" s="68"/>
      <c r="Q4" s="63"/>
      <c r="R4" s="2"/>
      <c r="S4" s="13"/>
      <c r="T4" s="2"/>
      <c r="U4" s="2"/>
      <c r="V4" s="2"/>
      <c r="W4" s="2"/>
      <c r="X4" s="2"/>
      <c r="Y4" s="13"/>
      <c r="Z4" s="2"/>
      <c r="AA4" s="2"/>
      <c r="AB4" s="2"/>
      <c r="AC4" s="2"/>
      <c r="AD4" s="2"/>
      <c r="AE4" s="2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</row>
    <row r="5" spans="1:79" s="15" customFormat="1" ht="21.75" customHeight="1">
      <c r="G5" s="2"/>
      <c r="H5" s="237" t="s">
        <v>9</v>
      </c>
      <c r="I5" s="237"/>
      <c r="J5" s="237"/>
      <c r="K5" s="237"/>
      <c r="L5" s="237"/>
      <c r="M5" s="124"/>
      <c r="N5" s="67"/>
      <c r="O5" s="69"/>
      <c r="P5" s="75"/>
      <c r="Q5" s="63"/>
      <c r="R5" s="2"/>
      <c r="S5" s="13"/>
      <c r="T5" s="2"/>
      <c r="U5" s="2"/>
      <c r="V5" s="2"/>
      <c r="W5" s="2"/>
      <c r="X5" s="2"/>
      <c r="Y5" s="13"/>
      <c r="Z5" s="2"/>
      <c r="AA5" s="2"/>
      <c r="AB5" s="2"/>
      <c r="AC5" s="2"/>
      <c r="AD5" s="2"/>
      <c r="AE5" s="2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</row>
    <row r="6" spans="1:79" s="14" customFormat="1" ht="21.75" customHeight="1">
      <c r="A6" s="8" t="s">
        <v>8</v>
      </c>
      <c r="B6" s="9"/>
      <c r="C6" s="10" t="s">
        <v>5</v>
      </c>
      <c r="D6" s="238"/>
      <c r="E6" s="239"/>
      <c r="F6" s="240"/>
      <c r="G6" s="2"/>
      <c r="H6" s="11" t="s">
        <v>10</v>
      </c>
      <c r="I6" s="11"/>
      <c r="J6" s="56">
        <v>0</v>
      </c>
      <c r="K6" s="12">
        <v>0</v>
      </c>
      <c r="L6" s="12">
        <f>K6-J6</f>
        <v>0</v>
      </c>
      <c r="M6" s="45"/>
      <c r="N6" s="74"/>
      <c r="O6" s="72"/>
      <c r="P6" s="73"/>
      <c r="Q6" s="17"/>
      <c r="R6" s="17"/>
      <c r="S6" s="18"/>
      <c r="T6" s="17"/>
      <c r="U6" s="17"/>
      <c r="V6" s="16"/>
      <c r="W6" s="17"/>
      <c r="X6" s="17"/>
      <c r="Y6" s="18"/>
      <c r="Z6" s="17"/>
      <c r="AA6" s="17"/>
      <c r="AB6" s="16"/>
      <c r="AC6" s="17"/>
      <c r="AD6" s="17"/>
      <c r="AE6" s="16"/>
    </row>
    <row r="7" spans="1:79" s="14" customFormat="1" ht="21.75" customHeight="1">
      <c r="A7" s="186"/>
      <c r="B7" s="125"/>
      <c r="C7" s="187"/>
      <c r="D7" s="241"/>
      <c r="E7" s="242"/>
      <c r="F7" s="242"/>
      <c r="G7" s="2"/>
      <c r="H7" s="126" t="s">
        <v>11</v>
      </c>
      <c r="I7" s="9"/>
      <c r="J7" s="9"/>
      <c r="K7" s="20"/>
      <c r="L7" s="11"/>
      <c r="M7" s="21"/>
      <c r="N7" s="74"/>
      <c r="O7" s="70"/>
      <c r="P7" s="71"/>
      <c r="Q7" s="16"/>
      <c r="R7" s="16"/>
      <c r="S7" s="18"/>
      <c r="T7" s="16"/>
      <c r="U7" s="16"/>
      <c r="V7" s="16"/>
      <c r="W7" s="16"/>
      <c r="X7" s="16"/>
      <c r="Y7" s="18"/>
      <c r="Z7" s="16"/>
      <c r="AA7" s="16"/>
      <c r="AB7" s="16"/>
      <c r="AC7" s="16"/>
      <c r="AD7" s="16"/>
      <c r="AE7" s="16"/>
    </row>
    <row r="8" spans="1:79" s="14" customFormat="1" ht="21.75" customHeight="1">
      <c r="A8" s="186"/>
      <c r="B8" s="125"/>
      <c r="C8" s="187"/>
      <c r="D8" s="272"/>
      <c r="E8" s="273"/>
      <c r="F8" s="273"/>
      <c r="G8" s="2"/>
      <c r="H8" s="11" t="s">
        <v>12</v>
      </c>
      <c r="I8" s="11"/>
      <c r="J8" s="149">
        <f>(D9-D13)*J4</f>
        <v>0</v>
      </c>
      <c r="K8" s="23">
        <v>0</v>
      </c>
      <c r="L8" s="23">
        <f>K8-J8</f>
        <v>0</v>
      </c>
      <c r="M8" s="188"/>
      <c r="N8" s="24"/>
      <c r="O8" s="16"/>
      <c r="P8" s="17"/>
      <c r="Q8" s="17"/>
      <c r="R8" s="17"/>
      <c r="S8" s="18"/>
      <c r="T8" s="17"/>
      <c r="U8" s="17"/>
      <c r="V8" s="16"/>
      <c r="W8" s="17"/>
      <c r="X8" s="17"/>
      <c r="Y8" s="18"/>
      <c r="Z8" s="17"/>
      <c r="AA8" s="17"/>
      <c r="AB8" s="16"/>
      <c r="AC8" s="17"/>
      <c r="AD8" s="17"/>
      <c r="AE8" s="16"/>
    </row>
    <row r="9" spans="1:79" s="14" customFormat="1" ht="21.75" customHeight="1">
      <c r="A9" s="19" t="s">
        <v>103</v>
      </c>
      <c r="B9" s="9"/>
      <c r="C9" s="10" t="s">
        <v>5</v>
      </c>
      <c r="D9" s="228">
        <v>0</v>
      </c>
      <c r="E9" s="229"/>
      <c r="F9" s="230"/>
      <c r="G9" s="2"/>
      <c r="H9" s="11" t="s">
        <v>13</v>
      </c>
      <c r="I9" s="11"/>
      <c r="J9" s="189">
        <v>0</v>
      </c>
      <c r="K9" s="190">
        <v>0</v>
      </c>
      <c r="L9" s="191">
        <f>K9-J9</f>
        <v>0</v>
      </c>
      <c r="M9" s="21"/>
      <c r="N9" s="22"/>
      <c r="O9" s="16"/>
      <c r="P9" s="16"/>
      <c r="Q9" s="16"/>
      <c r="R9" s="16"/>
      <c r="S9" s="18"/>
      <c r="T9" s="16"/>
      <c r="U9" s="16"/>
      <c r="V9" s="16"/>
      <c r="W9" s="16"/>
      <c r="X9" s="16"/>
      <c r="Y9" s="18"/>
      <c r="Z9" s="16"/>
      <c r="AA9" s="16"/>
      <c r="AB9" s="16"/>
      <c r="AC9" s="16"/>
      <c r="AD9" s="16"/>
      <c r="AE9" s="16"/>
    </row>
    <row r="10" spans="1:79" s="14" customFormat="1" ht="21.75" customHeight="1">
      <c r="A10" s="25" t="s">
        <v>14</v>
      </c>
      <c r="B10" s="11"/>
      <c r="C10" s="10" t="s">
        <v>5</v>
      </c>
      <c r="D10" s="274">
        <v>0</v>
      </c>
      <c r="E10" s="275"/>
      <c r="F10" s="276"/>
      <c r="G10" s="2"/>
      <c r="H10" s="11" t="s">
        <v>119</v>
      </c>
      <c r="I10" s="11"/>
      <c r="J10" s="189">
        <f>J8*J9</f>
        <v>0</v>
      </c>
      <c r="K10" s="190">
        <v>0</v>
      </c>
      <c r="L10" s="192">
        <v>0</v>
      </c>
      <c r="M10" s="193"/>
      <c r="N10" s="22"/>
      <c r="O10" s="16"/>
      <c r="P10" s="16"/>
      <c r="Q10" s="16"/>
      <c r="R10" s="16"/>
      <c r="S10" s="18"/>
      <c r="T10" s="16"/>
      <c r="U10" s="16"/>
      <c r="V10" s="16"/>
      <c r="W10" s="16"/>
      <c r="X10" s="16"/>
      <c r="Y10" s="18"/>
      <c r="Z10" s="16"/>
      <c r="AA10" s="16"/>
      <c r="AB10" s="16"/>
      <c r="AC10" s="16"/>
      <c r="AD10" s="16"/>
      <c r="AE10" s="16"/>
    </row>
    <row r="11" spans="1:79" s="14" customFormat="1" ht="21.75" customHeight="1">
      <c r="A11" s="25" t="s">
        <v>15</v>
      </c>
      <c r="B11" s="11"/>
      <c r="C11" s="10"/>
      <c r="D11" s="228">
        <v>0</v>
      </c>
      <c r="E11" s="229"/>
      <c r="F11" s="230"/>
      <c r="G11" s="2"/>
      <c r="H11" s="194"/>
      <c r="I11" s="194"/>
      <c r="J11" s="195"/>
      <c r="K11" s="196"/>
      <c r="L11" s="197"/>
      <c r="M11" s="198"/>
      <c r="N11" s="22"/>
      <c r="O11" s="16"/>
      <c r="P11" s="16"/>
      <c r="Q11" s="16"/>
      <c r="R11" s="16"/>
      <c r="S11" s="18"/>
      <c r="T11" s="16"/>
      <c r="U11" s="16"/>
      <c r="V11" s="16"/>
      <c r="W11" s="16"/>
      <c r="X11" s="16"/>
      <c r="Y11" s="18"/>
      <c r="Z11" s="16"/>
      <c r="AA11" s="16"/>
      <c r="AB11" s="16"/>
      <c r="AC11" s="16"/>
      <c r="AD11" s="16"/>
      <c r="AE11" s="16"/>
    </row>
    <row r="12" spans="1:79" s="14" customFormat="1" ht="21.75" customHeight="1">
      <c r="A12" s="11" t="s">
        <v>16</v>
      </c>
      <c r="B12" s="11"/>
      <c r="C12" s="10"/>
      <c r="D12" s="228">
        <v>0</v>
      </c>
      <c r="E12" s="229"/>
      <c r="F12" s="230"/>
      <c r="G12" s="26"/>
      <c r="H12" s="11"/>
      <c r="I12" s="30"/>
      <c r="J12" s="15"/>
      <c r="K12" s="11"/>
      <c r="L12" s="2"/>
      <c r="M12" s="29"/>
      <c r="N12" s="22"/>
      <c r="O12" s="16"/>
      <c r="P12" s="16"/>
      <c r="Q12" s="16"/>
      <c r="R12" s="16"/>
      <c r="S12" s="18"/>
      <c r="T12" s="16"/>
      <c r="U12" s="16"/>
      <c r="V12" s="16"/>
      <c r="W12" s="16"/>
      <c r="X12" s="16"/>
      <c r="Y12" s="18"/>
      <c r="Z12" s="16"/>
      <c r="AA12" s="16"/>
      <c r="AB12" s="16"/>
      <c r="AC12" s="16"/>
      <c r="AD12" s="16"/>
      <c r="AE12" s="16"/>
    </row>
    <row r="13" spans="1:79" s="14" customFormat="1" ht="21.75" customHeight="1">
      <c r="A13" s="25" t="s">
        <v>17</v>
      </c>
      <c r="B13" s="11"/>
      <c r="C13" s="10"/>
      <c r="D13" s="228">
        <v>0</v>
      </c>
      <c r="E13" s="229"/>
      <c r="F13" s="230"/>
      <c r="G13" s="2"/>
      <c r="H13" s="270"/>
      <c r="I13" s="271"/>
      <c r="J13" s="271"/>
      <c r="K13" s="271"/>
      <c r="L13" s="271"/>
      <c r="M13" s="271"/>
      <c r="N13" s="253"/>
      <c r="O13" s="253"/>
      <c r="P13" s="16"/>
      <c r="Q13" s="16"/>
      <c r="R13" s="16"/>
      <c r="S13" s="18"/>
      <c r="T13" s="16"/>
      <c r="U13" s="16"/>
      <c r="V13" s="16"/>
      <c r="W13" s="16"/>
      <c r="X13" s="16"/>
      <c r="Y13" s="18"/>
      <c r="Z13" s="16"/>
      <c r="AA13" s="16"/>
      <c r="AB13" s="16"/>
      <c r="AC13" s="16"/>
      <c r="AD13" s="16"/>
      <c r="AE13" s="16"/>
    </row>
    <row r="14" spans="1:79" s="14" customFormat="1" ht="21.75" customHeight="1">
      <c r="A14" s="25" t="s">
        <v>18</v>
      </c>
      <c r="B14" s="11"/>
      <c r="C14" s="10"/>
      <c r="D14" s="228">
        <v>0</v>
      </c>
      <c r="E14" s="229"/>
      <c r="F14" s="230"/>
      <c r="G14" s="2"/>
      <c r="H14" s="271"/>
      <c r="I14" s="271"/>
      <c r="J14" s="80"/>
      <c r="K14" s="80"/>
      <c r="L14" s="80"/>
      <c r="M14" s="80"/>
      <c r="N14" s="80"/>
      <c r="O14" s="80"/>
      <c r="P14" s="16"/>
      <c r="Q14" s="16"/>
      <c r="R14" s="16"/>
      <c r="S14" s="16"/>
      <c r="T14" s="18"/>
      <c r="U14" s="16"/>
      <c r="V14" s="16"/>
      <c r="W14" s="16"/>
      <c r="X14" s="16"/>
      <c r="Y14" s="16"/>
      <c r="Z14" s="18"/>
      <c r="AA14" s="16"/>
      <c r="AB14" s="16"/>
      <c r="AC14" s="16"/>
      <c r="AD14" s="16"/>
      <c r="AE14" s="16"/>
      <c r="AF14" s="16"/>
    </row>
    <row r="15" spans="1:79" s="14" customFormat="1" ht="21.75" customHeight="1">
      <c r="A15" s="31" t="s">
        <v>19</v>
      </c>
      <c r="B15" s="11"/>
      <c r="C15" s="10" t="s">
        <v>5</v>
      </c>
      <c r="D15" s="254">
        <v>0</v>
      </c>
      <c r="E15" s="255"/>
      <c r="F15" s="256"/>
      <c r="G15" s="2"/>
      <c r="H15" s="279"/>
      <c r="I15" s="279"/>
      <c r="J15" s="80"/>
      <c r="K15" s="81"/>
      <c r="L15" s="199"/>
      <c r="M15" s="81"/>
      <c r="N15" s="79"/>
      <c r="O15" s="81"/>
      <c r="P15" s="16"/>
      <c r="Q15" s="16"/>
      <c r="R15" s="16"/>
      <c r="S15" s="16"/>
      <c r="T15" s="18"/>
      <c r="U15" s="16"/>
      <c r="V15" s="16"/>
      <c r="W15" s="16"/>
      <c r="X15" s="16"/>
      <c r="Y15" s="16"/>
      <c r="Z15" s="18"/>
      <c r="AA15" s="16"/>
      <c r="AB15" s="16"/>
      <c r="AC15" s="16"/>
      <c r="AD15" s="16"/>
      <c r="AE15" s="16"/>
      <c r="AF15" s="16"/>
    </row>
    <row r="16" spans="1:79" s="46" customFormat="1" ht="21.75" customHeight="1">
      <c r="A16" s="127" t="s">
        <v>20</v>
      </c>
      <c r="B16" s="9"/>
      <c r="C16" s="9"/>
      <c r="D16" s="9"/>
      <c r="E16" s="9"/>
      <c r="F16" s="9"/>
      <c r="G16" s="9"/>
      <c r="H16" s="279"/>
      <c r="I16" s="279"/>
      <c r="J16" s="79"/>
      <c r="K16" s="200"/>
      <c r="L16" s="79"/>
      <c r="M16" s="200"/>
      <c r="N16" s="79"/>
      <c r="O16" s="81"/>
      <c r="P16" s="125"/>
      <c r="Q16" s="125"/>
      <c r="R16" s="125"/>
      <c r="S16" s="125"/>
      <c r="T16" s="128"/>
      <c r="U16" s="125"/>
      <c r="V16" s="125"/>
      <c r="W16" s="125"/>
      <c r="X16" s="125"/>
      <c r="Y16" s="125"/>
      <c r="Z16" s="128"/>
      <c r="AA16" s="125"/>
      <c r="AB16" s="125"/>
      <c r="AC16" s="125"/>
      <c r="AD16" s="125"/>
      <c r="AE16" s="125"/>
      <c r="AF16" s="125"/>
    </row>
    <row r="17" spans="1:79" s="14" customFormat="1" ht="21.75" customHeight="1">
      <c r="A17" s="57" t="s">
        <v>168</v>
      </c>
      <c r="B17" s="57"/>
      <c r="C17" s="99"/>
      <c r="D17" s="57" t="s">
        <v>167</v>
      </c>
      <c r="E17" s="99"/>
      <c r="F17" s="57"/>
      <c r="H17" s="63"/>
      <c r="I17" s="201"/>
      <c r="J17" s="202"/>
      <c r="K17" s="63"/>
      <c r="L17" s="28"/>
      <c r="M17" s="32"/>
      <c r="N17" s="33"/>
      <c r="O17" s="16"/>
      <c r="P17" s="17"/>
      <c r="Q17" s="17"/>
      <c r="R17" s="17"/>
      <c r="S17" s="18"/>
      <c r="T17" s="17"/>
      <c r="U17" s="17"/>
      <c r="V17" s="16"/>
      <c r="W17" s="17"/>
      <c r="X17" s="17"/>
      <c r="Y17" s="18"/>
      <c r="Z17" s="17"/>
      <c r="AA17" s="17"/>
      <c r="AB17" s="16"/>
      <c r="AC17" s="17"/>
      <c r="AD17" s="17"/>
      <c r="AE17" s="16"/>
    </row>
    <row r="18" spans="1:79" s="15" customFormat="1" ht="21.75" customHeight="1">
      <c r="A18" s="58" t="s">
        <v>120</v>
      </c>
      <c r="B18" s="166" t="str">
        <f>Combined!B18</f>
        <v xml:space="preserve">  October 3, 2017</v>
      </c>
      <c r="C18" s="59"/>
      <c r="D18" s="60"/>
      <c r="E18" s="61"/>
      <c r="F18" s="27"/>
      <c r="G18" s="11"/>
      <c r="I18" s="11"/>
      <c r="J18" s="2"/>
      <c r="K18" s="2"/>
      <c r="L18" s="2"/>
      <c r="M18" s="2"/>
      <c r="N18" s="2"/>
      <c r="O18" s="2"/>
      <c r="P18" s="2"/>
      <c r="Q18" s="2"/>
      <c r="R18" s="2"/>
      <c r="S18" s="13"/>
      <c r="T18" s="2"/>
      <c r="U18" s="2"/>
      <c r="V18" s="2"/>
      <c r="W18" s="2"/>
      <c r="X18" s="2"/>
      <c r="Y18" s="13"/>
      <c r="Z18" s="2"/>
      <c r="AA18" s="2"/>
      <c r="AB18" s="2"/>
      <c r="AC18" s="2"/>
      <c r="AD18" s="2"/>
      <c r="AE18" s="2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</row>
    <row r="19" spans="1:79" ht="22.2" customHeight="1">
      <c r="A19" s="90"/>
      <c r="B19" s="259" t="s">
        <v>21</v>
      </c>
      <c r="C19" s="260"/>
      <c r="D19" s="260"/>
      <c r="E19" s="260"/>
      <c r="F19" s="260"/>
      <c r="G19" s="260"/>
      <c r="H19" s="260"/>
      <c r="I19" s="260"/>
      <c r="J19" s="260"/>
      <c r="K19" s="260"/>
      <c r="L19" s="90" t="s">
        <v>22</v>
      </c>
      <c r="M19" s="259" t="s">
        <v>23</v>
      </c>
      <c r="N19" s="261"/>
      <c r="O19" s="91" t="s">
        <v>22</v>
      </c>
      <c r="P19" s="91" t="s">
        <v>24</v>
      </c>
      <c r="Q19" s="90" t="s">
        <v>25</v>
      </c>
      <c r="R19" s="264" t="s">
        <v>26</v>
      </c>
      <c r="S19" s="265"/>
      <c r="T19" s="266"/>
      <c r="U19" s="264" t="s">
        <v>27</v>
      </c>
      <c r="V19" s="266"/>
      <c r="W19" s="264" t="s">
        <v>28</v>
      </c>
      <c r="X19" s="265"/>
      <c r="Y19" s="266"/>
      <c r="Z19" s="243" t="s">
        <v>57</v>
      </c>
      <c r="AA19" s="244"/>
      <c r="AB19" s="280" t="s">
        <v>116</v>
      </c>
      <c r="AC19" s="281"/>
      <c r="AD19" s="250" t="s">
        <v>125</v>
      </c>
      <c r="AE19" s="1"/>
    </row>
    <row r="20" spans="1:79" ht="24" customHeight="1">
      <c r="A20" s="92" t="s">
        <v>29</v>
      </c>
      <c r="B20" s="259" t="s">
        <v>30</v>
      </c>
      <c r="C20" s="260"/>
      <c r="D20" s="260"/>
      <c r="E20" s="260"/>
      <c r="F20" s="260"/>
      <c r="G20" s="260"/>
      <c r="H20" s="261"/>
      <c r="I20" s="259" t="s">
        <v>31</v>
      </c>
      <c r="J20" s="260"/>
      <c r="K20" s="260"/>
      <c r="L20" s="92" t="s">
        <v>25</v>
      </c>
      <c r="M20" s="90" t="s">
        <v>32</v>
      </c>
      <c r="N20" s="93" t="s">
        <v>33</v>
      </c>
      <c r="O20" s="92" t="s">
        <v>34</v>
      </c>
      <c r="P20" s="92" t="s">
        <v>35</v>
      </c>
      <c r="Q20" s="92" t="s">
        <v>36</v>
      </c>
      <c r="R20" s="267"/>
      <c r="S20" s="268"/>
      <c r="T20" s="269"/>
      <c r="U20" s="267"/>
      <c r="V20" s="269"/>
      <c r="W20" s="267"/>
      <c r="X20" s="268"/>
      <c r="Y20" s="269"/>
      <c r="Z20" s="245"/>
      <c r="AA20" s="246"/>
      <c r="AB20" s="277" t="s">
        <v>117</v>
      </c>
      <c r="AC20" s="278"/>
      <c r="AD20" s="251"/>
      <c r="AE20" s="1"/>
    </row>
    <row r="21" spans="1:79" s="36" customFormat="1" ht="47.4" customHeight="1">
      <c r="A21" s="47"/>
      <c r="B21" s="34" t="s">
        <v>37</v>
      </c>
      <c r="C21" s="34" t="s">
        <v>38</v>
      </c>
      <c r="D21" s="35" t="s">
        <v>39</v>
      </c>
      <c r="E21" s="35" t="s">
        <v>40</v>
      </c>
      <c r="F21" s="34" t="s">
        <v>41</v>
      </c>
      <c r="G21" s="34" t="s">
        <v>42</v>
      </c>
      <c r="H21" s="34" t="s">
        <v>43</v>
      </c>
      <c r="I21" s="35" t="s">
        <v>44</v>
      </c>
      <c r="J21" s="34" t="s">
        <v>45</v>
      </c>
      <c r="K21" s="95" t="s">
        <v>46</v>
      </c>
      <c r="L21" s="96" t="s">
        <v>47</v>
      </c>
      <c r="M21" s="82" t="s">
        <v>100</v>
      </c>
      <c r="N21" s="83" t="s">
        <v>101</v>
      </c>
      <c r="O21" s="97" t="s">
        <v>47</v>
      </c>
      <c r="P21" s="97"/>
      <c r="Q21" s="92" t="s">
        <v>48</v>
      </c>
      <c r="R21" s="76" t="s">
        <v>49</v>
      </c>
      <c r="S21" s="76" t="s">
        <v>121</v>
      </c>
      <c r="T21" s="76" t="s">
        <v>51</v>
      </c>
      <c r="U21" s="84" t="s">
        <v>52</v>
      </c>
      <c r="V21" s="76" t="s">
        <v>53</v>
      </c>
      <c r="W21" s="76" t="s">
        <v>54</v>
      </c>
      <c r="X21" s="76" t="s">
        <v>122</v>
      </c>
      <c r="Y21" s="76" t="s">
        <v>56</v>
      </c>
      <c r="Z21" s="34" t="s">
        <v>57</v>
      </c>
      <c r="AA21" s="34" t="s">
        <v>123</v>
      </c>
      <c r="AB21" s="95" t="s">
        <v>57</v>
      </c>
      <c r="AC21" s="95" t="s">
        <v>124</v>
      </c>
      <c r="AD21" s="251"/>
      <c r="AE21" s="2"/>
    </row>
    <row r="22" spans="1:79" s="39" customFormat="1" ht="26.25" customHeight="1">
      <c r="A22" s="37"/>
      <c r="B22" s="37" t="s">
        <v>59</v>
      </c>
      <c r="C22" s="37" t="s">
        <v>60</v>
      </c>
      <c r="D22" s="37" t="s">
        <v>61</v>
      </c>
      <c r="E22" s="37" t="s">
        <v>62</v>
      </c>
      <c r="F22" s="37" t="s">
        <v>63</v>
      </c>
      <c r="G22" s="37" t="s">
        <v>64</v>
      </c>
      <c r="H22" s="98" t="s">
        <v>65</v>
      </c>
      <c r="I22" s="37" t="s">
        <v>66</v>
      </c>
      <c r="J22" s="37" t="s">
        <v>67</v>
      </c>
      <c r="K22" s="94" t="s">
        <v>68</v>
      </c>
      <c r="L22" s="37" t="s">
        <v>69</v>
      </c>
      <c r="M22" s="37" t="s">
        <v>70</v>
      </c>
      <c r="N22" s="38" t="s">
        <v>71</v>
      </c>
      <c r="O22" s="37" t="s">
        <v>72</v>
      </c>
      <c r="P22" s="37" t="s">
        <v>73</v>
      </c>
      <c r="Q22" s="37" t="s">
        <v>74</v>
      </c>
      <c r="R22" s="37" t="s">
        <v>75</v>
      </c>
      <c r="S22" s="37" t="s">
        <v>76</v>
      </c>
      <c r="T22" s="37" t="s">
        <v>77</v>
      </c>
      <c r="U22" s="85" t="s">
        <v>78</v>
      </c>
      <c r="V22" s="37" t="s">
        <v>79</v>
      </c>
      <c r="W22" s="37" t="s">
        <v>75</v>
      </c>
      <c r="X22" s="37" t="s">
        <v>76</v>
      </c>
      <c r="Y22" s="37" t="s">
        <v>80</v>
      </c>
      <c r="Z22" s="37" t="s">
        <v>75</v>
      </c>
      <c r="AA22" s="37" t="s">
        <v>76</v>
      </c>
      <c r="AB22" s="94" t="s">
        <v>75</v>
      </c>
      <c r="AC22" s="94" t="s">
        <v>76</v>
      </c>
      <c r="AD22" s="252"/>
      <c r="AE22" s="1"/>
    </row>
    <row r="23" spans="1:79" s="14" customFormat="1" ht="22.2" customHeight="1">
      <c r="A23" s="116" t="s">
        <v>81</v>
      </c>
      <c r="B23" s="117">
        <v>0</v>
      </c>
      <c r="C23" s="117">
        <v>0</v>
      </c>
      <c r="D23" s="117">
        <v>0</v>
      </c>
      <c r="E23" s="117">
        <v>0</v>
      </c>
      <c r="F23" s="117">
        <v>0</v>
      </c>
      <c r="G23" s="117">
        <v>0</v>
      </c>
      <c r="H23" s="117">
        <v>0</v>
      </c>
      <c r="I23" s="117">
        <v>0</v>
      </c>
      <c r="J23" s="117">
        <v>0</v>
      </c>
      <c r="K23" s="117">
        <v>0</v>
      </c>
      <c r="L23" s="117">
        <v>0</v>
      </c>
      <c r="M23" s="117">
        <v>0</v>
      </c>
      <c r="N23" s="117">
        <v>0</v>
      </c>
      <c r="O23" s="117">
        <v>0</v>
      </c>
      <c r="P23" s="117">
        <v>0</v>
      </c>
      <c r="Q23" s="118">
        <v>0</v>
      </c>
      <c r="R23" s="203">
        <v>0</v>
      </c>
      <c r="S23" s="217">
        <v>0</v>
      </c>
      <c r="T23" s="118">
        <v>0</v>
      </c>
      <c r="U23" s="203">
        <v>0</v>
      </c>
      <c r="V23" s="118">
        <v>0</v>
      </c>
      <c r="W23" s="203">
        <v>0</v>
      </c>
      <c r="X23" s="217">
        <v>0</v>
      </c>
      <c r="Y23" s="118">
        <v>0</v>
      </c>
      <c r="Z23" s="203">
        <v>0</v>
      </c>
      <c r="AA23" s="217">
        <v>0</v>
      </c>
      <c r="AB23" s="203">
        <v>0</v>
      </c>
      <c r="AC23" s="217">
        <v>0</v>
      </c>
      <c r="AD23" s="203">
        <v>0</v>
      </c>
    </row>
    <row r="24" spans="1:79" s="104" customFormat="1" ht="22.2" customHeight="1">
      <c r="A24" s="119" t="s">
        <v>82</v>
      </c>
      <c r="B24" s="120">
        <v>0</v>
      </c>
      <c r="C24" s="120">
        <v>0</v>
      </c>
      <c r="D24" s="120">
        <v>0</v>
      </c>
      <c r="E24" s="120">
        <v>0</v>
      </c>
      <c r="F24" s="120">
        <v>0</v>
      </c>
      <c r="G24" s="120">
        <v>0</v>
      </c>
      <c r="H24" s="120">
        <v>0</v>
      </c>
      <c r="I24" s="120">
        <v>0</v>
      </c>
      <c r="J24" s="120">
        <v>0</v>
      </c>
      <c r="K24" s="120">
        <v>0</v>
      </c>
      <c r="L24" s="120">
        <v>0</v>
      </c>
      <c r="M24" s="120">
        <v>0</v>
      </c>
      <c r="N24" s="120">
        <v>0</v>
      </c>
      <c r="O24" s="120">
        <v>0</v>
      </c>
      <c r="P24" s="120">
        <v>0</v>
      </c>
      <c r="Q24" s="121">
        <v>0</v>
      </c>
      <c r="R24" s="204">
        <v>0</v>
      </c>
      <c r="S24" s="212">
        <v>0</v>
      </c>
      <c r="T24" s="121">
        <v>0</v>
      </c>
      <c r="U24" s="204">
        <v>0</v>
      </c>
      <c r="V24" s="121">
        <v>0</v>
      </c>
      <c r="W24" s="204">
        <v>0</v>
      </c>
      <c r="X24" s="212">
        <v>0</v>
      </c>
      <c r="Y24" s="121">
        <v>0</v>
      </c>
      <c r="Z24" s="204">
        <v>0</v>
      </c>
      <c r="AA24" s="212">
        <v>0</v>
      </c>
      <c r="AB24" s="204">
        <v>0</v>
      </c>
      <c r="AC24" s="212">
        <v>0</v>
      </c>
      <c r="AD24" s="204">
        <v>0</v>
      </c>
      <c r="AE24" s="14"/>
    </row>
    <row r="25" spans="1:79" s="14" customFormat="1" ht="22.2" customHeight="1">
      <c r="A25" s="119" t="s">
        <v>83</v>
      </c>
      <c r="B25" s="120">
        <v>0</v>
      </c>
      <c r="C25" s="120">
        <v>0</v>
      </c>
      <c r="D25" s="120">
        <v>0</v>
      </c>
      <c r="E25" s="120">
        <v>0</v>
      </c>
      <c r="F25" s="120">
        <v>0</v>
      </c>
      <c r="G25" s="120">
        <v>0</v>
      </c>
      <c r="H25" s="120">
        <v>0</v>
      </c>
      <c r="I25" s="120">
        <v>0</v>
      </c>
      <c r="J25" s="120">
        <v>0</v>
      </c>
      <c r="K25" s="120">
        <v>0</v>
      </c>
      <c r="L25" s="120">
        <v>0</v>
      </c>
      <c r="M25" s="120">
        <v>0</v>
      </c>
      <c r="N25" s="120">
        <v>0</v>
      </c>
      <c r="O25" s="120">
        <v>0</v>
      </c>
      <c r="P25" s="120">
        <v>0</v>
      </c>
      <c r="Q25" s="121">
        <v>0</v>
      </c>
      <c r="R25" s="204">
        <v>0</v>
      </c>
      <c r="S25" s="212">
        <v>0</v>
      </c>
      <c r="T25" s="121">
        <v>0</v>
      </c>
      <c r="U25" s="204">
        <v>0</v>
      </c>
      <c r="V25" s="121">
        <v>0</v>
      </c>
      <c r="W25" s="204">
        <v>0</v>
      </c>
      <c r="X25" s="212">
        <v>0</v>
      </c>
      <c r="Y25" s="121">
        <v>0</v>
      </c>
      <c r="Z25" s="204">
        <v>0</v>
      </c>
      <c r="AA25" s="212">
        <v>0</v>
      </c>
      <c r="AB25" s="204">
        <v>0</v>
      </c>
      <c r="AC25" s="212">
        <v>0</v>
      </c>
      <c r="AD25" s="204">
        <v>0</v>
      </c>
    </row>
    <row r="26" spans="1:79" s="14" customFormat="1" ht="22.2" customHeight="1">
      <c r="A26" s="119" t="s">
        <v>84</v>
      </c>
      <c r="B26" s="120">
        <v>0</v>
      </c>
      <c r="C26" s="120">
        <v>0</v>
      </c>
      <c r="D26" s="120">
        <v>0</v>
      </c>
      <c r="E26" s="120">
        <v>0</v>
      </c>
      <c r="F26" s="120">
        <v>0</v>
      </c>
      <c r="G26" s="120">
        <v>0</v>
      </c>
      <c r="H26" s="120">
        <v>0</v>
      </c>
      <c r="I26" s="120">
        <v>0</v>
      </c>
      <c r="J26" s="120">
        <v>0</v>
      </c>
      <c r="K26" s="120">
        <v>0</v>
      </c>
      <c r="L26" s="120">
        <v>0</v>
      </c>
      <c r="M26" s="120">
        <v>0</v>
      </c>
      <c r="N26" s="120">
        <v>0</v>
      </c>
      <c r="O26" s="120">
        <v>0</v>
      </c>
      <c r="P26" s="120">
        <v>0</v>
      </c>
      <c r="Q26" s="121">
        <v>0</v>
      </c>
      <c r="R26" s="204">
        <v>0</v>
      </c>
      <c r="S26" s="212">
        <v>0</v>
      </c>
      <c r="T26" s="121">
        <v>0</v>
      </c>
      <c r="U26" s="204">
        <v>0</v>
      </c>
      <c r="V26" s="121">
        <v>0</v>
      </c>
      <c r="W26" s="204">
        <v>0</v>
      </c>
      <c r="X26" s="212">
        <v>0</v>
      </c>
      <c r="Y26" s="121">
        <v>0</v>
      </c>
      <c r="Z26" s="204">
        <v>0</v>
      </c>
      <c r="AA26" s="212">
        <v>0</v>
      </c>
      <c r="AB26" s="204">
        <v>0</v>
      </c>
      <c r="AC26" s="212">
        <v>0</v>
      </c>
      <c r="AD26" s="204">
        <v>0</v>
      </c>
    </row>
    <row r="27" spans="1:79" s="14" customFormat="1" ht="22.2" customHeight="1">
      <c r="A27" s="119" t="s">
        <v>85</v>
      </c>
      <c r="B27" s="120">
        <v>0</v>
      </c>
      <c r="C27" s="120">
        <v>0</v>
      </c>
      <c r="D27" s="120">
        <v>0</v>
      </c>
      <c r="E27" s="120">
        <v>0</v>
      </c>
      <c r="F27" s="120">
        <v>0</v>
      </c>
      <c r="G27" s="120">
        <v>0</v>
      </c>
      <c r="H27" s="120">
        <v>0</v>
      </c>
      <c r="I27" s="120">
        <v>0</v>
      </c>
      <c r="J27" s="120">
        <v>0</v>
      </c>
      <c r="K27" s="120">
        <v>0</v>
      </c>
      <c r="L27" s="120">
        <v>0</v>
      </c>
      <c r="M27" s="120">
        <v>0</v>
      </c>
      <c r="N27" s="120">
        <v>0</v>
      </c>
      <c r="O27" s="120">
        <v>0</v>
      </c>
      <c r="P27" s="120">
        <v>0</v>
      </c>
      <c r="Q27" s="121">
        <v>0</v>
      </c>
      <c r="R27" s="204">
        <v>0</v>
      </c>
      <c r="S27" s="212">
        <v>0</v>
      </c>
      <c r="T27" s="121">
        <v>0</v>
      </c>
      <c r="U27" s="204">
        <v>0</v>
      </c>
      <c r="V27" s="121">
        <v>0</v>
      </c>
      <c r="W27" s="204">
        <v>0</v>
      </c>
      <c r="X27" s="212">
        <v>0</v>
      </c>
      <c r="Y27" s="121">
        <v>0</v>
      </c>
      <c r="Z27" s="204">
        <v>0</v>
      </c>
      <c r="AA27" s="212">
        <v>0</v>
      </c>
      <c r="AB27" s="204">
        <v>0</v>
      </c>
      <c r="AC27" s="212">
        <v>0</v>
      </c>
      <c r="AD27" s="204">
        <v>0</v>
      </c>
    </row>
    <row r="28" spans="1:79" s="14" customFormat="1" ht="22.2" customHeight="1">
      <c r="A28" s="119" t="s">
        <v>86</v>
      </c>
      <c r="B28" s="120">
        <v>0</v>
      </c>
      <c r="C28" s="120">
        <v>0</v>
      </c>
      <c r="D28" s="120">
        <v>0</v>
      </c>
      <c r="E28" s="120">
        <v>0</v>
      </c>
      <c r="F28" s="120">
        <v>0</v>
      </c>
      <c r="G28" s="120">
        <v>0</v>
      </c>
      <c r="H28" s="120">
        <v>0</v>
      </c>
      <c r="I28" s="120">
        <v>0</v>
      </c>
      <c r="J28" s="120">
        <v>0</v>
      </c>
      <c r="K28" s="120">
        <v>0</v>
      </c>
      <c r="L28" s="120">
        <v>0</v>
      </c>
      <c r="M28" s="120">
        <v>0</v>
      </c>
      <c r="N28" s="120">
        <v>0</v>
      </c>
      <c r="O28" s="120">
        <v>0</v>
      </c>
      <c r="P28" s="120">
        <v>0</v>
      </c>
      <c r="Q28" s="121">
        <v>0</v>
      </c>
      <c r="R28" s="204">
        <v>0</v>
      </c>
      <c r="S28" s="212">
        <v>0</v>
      </c>
      <c r="T28" s="121">
        <v>0</v>
      </c>
      <c r="U28" s="204">
        <v>0</v>
      </c>
      <c r="V28" s="121">
        <v>0</v>
      </c>
      <c r="W28" s="204">
        <v>0</v>
      </c>
      <c r="X28" s="212">
        <v>0</v>
      </c>
      <c r="Y28" s="121">
        <v>0</v>
      </c>
      <c r="Z28" s="204">
        <v>0</v>
      </c>
      <c r="AA28" s="212">
        <v>0</v>
      </c>
      <c r="AB28" s="204">
        <v>0</v>
      </c>
      <c r="AC28" s="212">
        <v>0</v>
      </c>
      <c r="AD28" s="204">
        <v>0</v>
      </c>
    </row>
    <row r="29" spans="1:79" s="14" customFormat="1" ht="22.2" customHeight="1">
      <c r="A29" s="119" t="s">
        <v>87</v>
      </c>
      <c r="B29" s="120">
        <v>0</v>
      </c>
      <c r="C29" s="120">
        <v>0</v>
      </c>
      <c r="D29" s="120">
        <v>0</v>
      </c>
      <c r="E29" s="120">
        <v>0</v>
      </c>
      <c r="F29" s="120">
        <v>0</v>
      </c>
      <c r="G29" s="120">
        <v>0</v>
      </c>
      <c r="H29" s="120">
        <v>0</v>
      </c>
      <c r="I29" s="120">
        <v>0</v>
      </c>
      <c r="J29" s="120">
        <v>0</v>
      </c>
      <c r="K29" s="120">
        <v>0</v>
      </c>
      <c r="L29" s="120">
        <v>0</v>
      </c>
      <c r="M29" s="120">
        <v>0</v>
      </c>
      <c r="N29" s="120">
        <v>0</v>
      </c>
      <c r="O29" s="120">
        <v>0</v>
      </c>
      <c r="P29" s="120">
        <v>0</v>
      </c>
      <c r="Q29" s="121">
        <v>0</v>
      </c>
      <c r="R29" s="204">
        <v>0</v>
      </c>
      <c r="S29" s="212">
        <v>0</v>
      </c>
      <c r="T29" s="121">
        <v>0</v>
      </c>
      <c r="U29" s="204">
        <v>0</v>
      </c>
      <c r="V29" s="121">
        <v>0</v>
      </c>
      <c r="W29" s="204">
        <v>0</v>
      </c>
      <c r="X29" s="212">
        <v>0</v>
      </c>
      <c r="Y29" s="121">
        <v>0</v>
      </c>
      <c r="Z29" s="204">
        <v>0</v>
      </c>
      <c r="AA29" s="212">
        <v>0</v>
      </c>
      <c r="AB29" s="204">
        <v>0</v>
      </c>
      <c r="AC29" s="212">
        <v>0</v>
      </c>
      <c r="AD29" s="204">
        <v>0</v>
      </c>
    </row>
    <row r="30" spans="1:79" s="14" customFormat="1" ht="22.2" customHeight="1">
      <c r="A30" s="119" t="s">
        <v>88</v>
      </c>
      <c r="B30" s="120">
        <v>0</v>
      </c>
      <c r="C30" s="120">
        <v>0</v>
      </c>
      <c r="D30" s="120">
        <v>0</v>
      </c>
      <c r="E30" s="120">
        <v>0</v>
      </c>
      <c r="F30" s="120">
        <v>0</v>
      </c>
      <c r="G30" s="120">
        <v>0</v>
      </c>
      <c r="H30" s="120">
        <v>0</v>
      </c>
      <c r="I30" s="120">
        <v>0</v>
      </c>
      <c r="J30" s="120">
        <v>0</v>
      </c>
      <c r="K30" s="120">
        <v>0</v>
      </c>
      <c r="L30" s="120">
        <v>0</v>
      </c>
      <c r="M30" s="120">
        <v>0</v>
      </c>
      <c r="N30" s="120">
        <v>0</v>
      </c>
      <c r="O30" s="120">
        <v>0</v>
      </c>
      <c r="P30" s="120">
        <v>0</v>
      </c>
      <c r="Q30" s="121">
        <v>0</v>
      </c>
      <c r="R30" s="204">
        <v>0</v>
      </c>
      <c r="S30" s="212">
        <v>0</v>
      </c>
      <c r="T30" s="121">
        <v>0</v>
      </c>
      <c r="U30" s="204">
        <v>0</v>
      </c>
      <c r="V30" s="121">
        <v>0</v>
      </c>
      <c r="W30" s="204">
        <v>0</v>
      </c>
      <c r="X30" s="212">
        <v>0</v>
      </c>
      <c r="Y30" s="121">
        <v>0</v>
      </c>
      <c r="Z30" s="204">
        <v>0</v>
      </c>
      <c r="AA30" s="212">
        <v>0</v>
      </c>
      <c r="AB30" s="204">
        <v>0</v>
      </c>
      <c r="AC30" s="212">
        <v>0</v>
      </c>
      <c r="AD30" s="204">
        <v>0</v>
      </c>
    </row>
    <row r="31" spans="1:79" s="14" customFormat="1" ht="22.2" customHeight="1">
      <c r="A31" s="119" t="s">
        <v>89</v>
      </c>
      <c r="B31" s="120">
        <v>0</v>
      </c>
      <c r="C31" s="120">
        <v>0</v>
      </c>
      <c r="D31" s="120">
        <v>0</v>
      </c>
      <c r="E31" s="120">
        <v>0</v>
      </c>
      <c r="F31" s="120">
        <v>0</v>
      </c>
      <c r="G31" s="120">
        <v>0</v>
      </c>
      <c r="H31" s="120">
        <v>0</v>
      </c>
      <c r="I31" s="120">
        <v>0</v>
      </c>
      <c r="J31" s="120">
        <v>0</v>
      </c>
      <c r="K31" s="120">
        <v>0</v>
      </c>
      <c r="L31" s="120">
        <v>0</v>
      </c>
      <c r="M31" s="120">
        <v>0</v>
      </c>
      <c r="N31" s="120">
        <v>0</v>
      </c>
      <c r="O31" s="120">
        <v>0</v>
      </c>
      <c r="P31" s="120">
        <v>0</v>
      </c>
      <c r="Q31" s="121">
        <v>0</v>
      </c>
      <c r="R31" s="204">
        <v>0</v>
      </c>
      <c r="S31" s="212">
        <v>0</v>
      </c>
      <c r="T31" s="121">
        <v>0</v>
      </c>
      <c r="U31" s="204">
        <v>0</v>
      </c>
      <c r="V31" s="121">
        <v>0</v>
      </c>
      <c r="W31" s="204">
        <v>0</v>
      </c>
      <c r="X31" s="212">
        <v>0</v>
      </c>
      <c r="Y31" s="121">
        <v>0</v>
      </c>
      <c r="Z31" s="204">
        <v>0</v>
      </c>
      <c r="AA31" s="212">
        <v>0</v>
      </c>
      <c r="AB31" s="204">
        <v>0</v>
      </c>
      <c r="AC31" s="212">
        <v>0</v>
      </c>
      <c r="AD31" s="204">
        <v>0</v>
      </c>
    </row>
    <row r="32" spans="1:79" s="14" customFormat="1" ht="22.2" customHeight="1">
      <c r="A32" s="119" t="s">
        <v>90</v>
      </c>
      <c r="B32" s="120">
        <v>0</v>
      </c>
      <c r="C32" s="120">
        <v>0</v>
      </c>
      <c r="D32" s="120">
        <v>0</v>
      </c>
      <c r="E32" s="120">
        <v>0</v>
      </c>
      <c r="F32" s="120">
        <v>0</v>
      </c>
      <c r="G32" s="120">
        <v>0</v>
      </c>
      <c r="H32" s="120">
        <v>0</v>
      </c>
      <c r="I32" s="120">
        <v>0</v>
      </c>
      <c r="J32" s="120">
        <v>0</v>
      </c>
      <c r="K32" s="120">
        <v>0</v>
      </c>
      <c r="L32" s="120">
        <v>0</v>
      </c>
      <c r="M32" s="120">
        <v>0</v>
      </c>
      <c r="N32" s="120">
        <v>0</v>
      </c>
      <c r="O32" s="120">
        <v>0</v>
      </c>
      <c r="P32" s="120">
        <v>0</v>
      </c>
      <c r="Q32" s="121">
        <v>0</v>
      </c>
      <c r="R32" s="204">
        <v>0</v>
      </c>
      <c r="S32" s="212">
        <v>0</v>
      </c>
      <c r="T32" s="121">
        <v>0</v>
      </c>
      <c r="U32" s="204">
        <v>0</v>
      </c>
      <c r="V32" s="121">
        <v>0</v>
      </c>
      <c r="W32" s="204">
        <v>0</v>
      </c>
      <c r="X32" s="212">
        <v>0</v>
      </c>
      <c r="Y32" s="121">
        <v>0</v>
      </c>
      <c r="Z32" s="204">
        <v>0</v>
      </c>
      <c r="AA32" s="212">
        <v>0</v>
      </c>
      <c r="AB32" s="204">
        <v>0</v>
      </c>
      <c r="AC32" s="212">
        <v>0</v>
      </c>
      <c r="AD32" s="204">
        <v>0</v>
      </c>
    </row>
    <row r="33" spans="1:45" s="15" customFormat="1" ht="22.2" customHeight="1">
      <c r="A33" s="119" t="s">
        <v>91</v>
      </c>
      <c r="B33" s="120">
        <v>0</v>
      </c>
      <c r="C33" s="120">
        <v>0</v>
      </c>
      <c r="D33" s="120">
        <v>0</v>
      </c>
      <c r="E33" s="120">
        <v>0</v>
      </c>
      <c r="F33" s="120">
        <v>0</v>
      </c>
      <c r="G33" s="120">
        <v>0</v>
      </c>
      <c r="H33" s="120">
        <v>0</v>
      </c>
      <c r="I33" s="120">
        <v>0</v>
      </c>
      <c r="J33" s="120">
        <v>0</v>
      </c>
      <c r="K33" s="120">
        <v>0</v>
      </c>
      <c r="L33" s="120">
        <v>0</v>
      </c>
      <c r="M33" s="120">
        <v>0</v>
      </c>
      <c r="N33" s="120">
        <v>0</v>
      </c>
      <c r="O33" s="120">
        <v>0</v>
      </c>
      <c r="P33" s="120">
        <v>0</v>
      </c>
      <c r="Q33" s="121">
        <v>0</v>
      </c>
      <c r="R33" s="204">
        <v>0</v>
      </c>
      <c r="S33" s="212">
        <v>0</v>
      </c>
      <c r="T33" s="121">
        <v>0</v>
      </c>
      <c r="U33" s="204">
        <v>0</v>
      </c>
      <c r="V33" s="121">
        <v>0</v>
      </c>
      <c r="W33" s="204">
        <v>0</v>
      </c>
      <c r="X33" s="212">
        <v>0</v>
      </c>
      <c r="Y33" s="121">
        <v>0</v>
      </c>
      <c r="Z33" s="204">
        <v>0</v>
      </c>
      <c r="AA33" s="212">
        <v>0</v>
      </c>
      <c r="AB33" s="204">
        <v>0</v>
      </c>
      <c r="AC33" s="212">
        <v>0</v>
      </c>
      <c r="AD33" s="204">
        <v>0</v>
      </c>
      <c r="AE33" s="2"/>
    </row>
    <row r="34" spans="1:45" s="15" customFormat="1" ht="22.2" customHeight="1">
      <c r="A34" s="119" t="s">
        <v>92</v>
      </c>
      <c r="B34" s="120">
        <v>0</v>
      </c>
      <c r="C34" s="120">
        <v>0</v>
      </c>
      <c r="D34" s="120">
        <v>0</v>
      </c>
      <c r="E34" s="120">
        <v>0</v>
      </c>
      <c r="F34" s="120">
        <v>0</v>
      </c>
      <c r="G34" s="120">
        <v>0</v>
      </c>
      <c r="H34" s="120">
        <v>0</v>
      </c>
      <c r="I34" s="120">
        <v>0</v>
      </c>
      <c r="J34" s="120">
        <v>0</v>
      </c>
      <c r="K34" s="120">
        <v>0</v>
      </c>
      <c r="L34" s="120">
        <v>0</v>
      </c>
      <c r="M34" s="120">
        <v>0</v>
      </c>
      <c r="N34" s="120">
        <v>0</v>
      </c>
      <c r="O34" s="120">
        <v>0</v>
      </c>
      <c r="P34" s="120">
        <v>0</v>
      </c>
      <c r="Q34" s="121">
        <v>0</v>
      </c>
      <c r="R34" s="204">
        <v>0</v>
      </c>
      <c r="S34" s="212">
        <v>0</v>
      </c>
      <c r="T34" s="121">
        <v>0</v>
      </c>
      <c r="U34" s="204">
        <v>0</v>
      </c>
      <c r="V34" s="121">
        <v>0</v>
      </c>
      <c r="W34" s="204">
        <v>0</v>
      </c>
      <c r="X34" s="212">
        <v>0</v>
      </c>
      <c r="Y34" s="121">
        <v>0</v>
      </c>
      <c r="Z34" s="204">
        <v>0</v>
      </c>
      <c r="AA34" s="212">
        <v>0</v>
      </c>
      <c r="AB34" s="204">
        <v>0</v>
      </c>
      <c r="AC34" s="212">
        <v>0</v>
      </c>
      <c r="AD34" s="204">
        <v>0</v>
      </c>
      <c r="AE34" s="2"/>
    </row>
    <row r="35" spans="1:45" s="15" customFormat="1" ht="22.2" customHeight="1">
      <c r="A35" s="119" t="s">
        <v>118</v>
      </c>
      <c r="B35" s="120">
        <v>0</v>
      </c>
      <c r="C35" s="120">
        <v>0</v>
      </c>
      <c r="D35" s="120">
        <v>0</v>
      </c>
      <c r="E35" s="120">
        <v>0</v>
      </c>
      <c r="F35" s="120">
        <v>0</v>
      </c>
      <c r="G35" s="120">
        <v>0</v>
      </c>
      <c r="H35" s="120">
        <v>0</v>
      </c>
      <c r="I35" s="120">
        <v>0</v>
      </c>
      <c r="J35" s="120">
        <v>0</v>
      </c>
      <c r="K35" s="120">
        <v>0</v>
      </c>
      <c r="L35" s="120">
        <v>0</v>
      </c>
      <c r="M35" s="120">
        <v>0</v>
      </c>
      <c r="N35" s="120">
        <v>0</v>
      </c>
      <c r="O35" s="120">
        <v>0</v>
      </c>
      <c r="P35" s="120">
        <v>0</v>
      </c>
      <c r="Q35" s="121">
        <v>0</v>
      </c>
      <c r="R35" s="204">
        <v>0</v>
      </c>
      <c r="S35" s="212">
        <v>0</v>
      </c>
      <c r="T35" s="121">
        <v>0</v>
      </c>
      <c r="U35" s="204">
        <v>0</v>
      </c>
      <c r="V35" s="121">
        <v>0</v>
      </c>
      <c r="W35" s="204">
        <v>0</v>
      </c>
      <c r="X35" s="212">
        <v>0</v>
      </c>
      <c r="Y35" s="121">
        <v>0</v>
      </c>
      <c r="Z35" s="204">
        <v>0</v>
      </c>
      <c r="AA35" s="212">
        <v>0</v>
      </c>
      <c r="AB35" s="204">
        <v>0</v>
      </c>
      <c r="AC35" s="212">
        <v>0</v>
      </c>
      <c r="AD35" s="204">
        <v>0</v>
      </c>
      <c r="AE35" s="2"/>
    </row>
    <row r="36" spans="1:45" s="15" customFormat="1" ht="21.75" customHeight="1">
      <c r="A36" s="129" t="s">
        <v>93</v>
      </c>
      <c r="B36" s="130">
        <v>0</v>
      </c>
      <c r="C36" s="130">
        <v>0</v>
      </c>
      <c r="D36" s="130">
        <v>0</v>
      </c>
      <c r="E36" s="130">
        <v>0</v>
      </c>
      <c r="F36" s="130">
        <v>0</v>
      </c>
      <c r="G36" s="130">
        <v>0</v>
      </c>
      <c r="H36" s="220">
        <v>0</v>
      </c>
      <c r="I36" s="130">
        <v>0</v>
      </c>
      <c r="J36" s="130">
        <v>0</v>
      </c>
      <c r="K36" s="220">
        <v>0</v>
      </c>
      <c r="L36" s="220">
        <v>0</v>
      </c>
      <c r="M36" s="130">
        <v>0</v>
      </c>
      <c r="N36" s="130">
        <v>0</v>
      </c>
      <c r="O36" s="220">
        <v>0</v>
      </c>
      <c r="P36" s="220">
        <v>0</v>
      </c>
      <c r="Q36" s="205">
        <v>0</v>
      </c>
      <c r="R36" s="167">
        <v>0</v>
      </c>
      <c r="S36" s="218">
        <v>0</v>
      </c>
      <c r="T36" s="206">
        <v>0</v>
      </c>
      <c r="U36" s="167">
        <v>0</v>
      </c>
      <c r="V36" s="131">
        <v>0</v>
      </c>
      <c r="W36" s="167">
        <v>0</v>
      </c>
      <c r="X36" s="218">
        <v>0</v>
      </c>
      <c r="Y36" s="131">
        <v>0</v>
      </c>
      <c r="Z36" s="167">
        <v>0</v>
      </c>
      <c r="AA36" s="218">
        <v>0</v>
      </c>
      <c r="AB36" s="167">
        <v>0</v>
      </c>
      <c r="AC36" s="218">
        <v>0</v>
      </c>
      <c r="AD36" s="167">
        <v>0</v>
      </c>
      <c r="AE36" s="2"/>
    </row>
    <row r="37" spans="1:45" s="15" customFormat="1" ht="22.2" customHeight="1">
      <c r="A37" s="112" t="s">
        <v>94</v>
      </c>
      <c r="B37" s="122">
        <v>0</v>
      </c>
      <c r="C37" s="122">
        <v>0</v>
      </c>
      <c r="D37" s="122">
        <v>0</v>
      </c>
      <c r="E37" s="122">
        <v>0</v>
      </c>
      <c r="F37" s="122">
        <v>0</v>
      </c>
      <c r="G37" s="122">
        <v>0</v>
      </c>
      <c r="H37" s="221">
        <v>0</v>
      </c>
      <c r="I37" s="122">
        <v>0</v>
      </c>
      <c r="J37" s="122">
        <v>0</v>
      </c>
      <c r="K37" s="221">
        <v>0</v>
      </c>
      <c r="L37" s="221">
        <v>0</v>
      </c>
      <c r="M37" s="122">
        <v>0</v>
      </c>
      <c r="N37" s="122">
        <v>0</v>
      </c>
      <c r="O37" s="221">
        <v>0</v>
      </c>
      <c r="P37" s="221">
        <v>0</v>
      </c>
      <c r="Q37" s="207">
        <v>0</v>
      </c>
      <c r="R37" s="168">
        <v>0</v>
      </c>
      <c r="S37" s="219">
        <v>0</v>
      </c>
      <c r="T37" s="208">
        <v>0</v>
      </c>
      <c r="U37" s="168">
        <v>0</v>
      </c>
      <c r="V37" s="123">
        <v>0</v>
      </c>
      <c r="W37" s="168">
        <v>0</v>
      </c>
      <c r="X37" s="219">
        <v>0</v>
      </c>
      <c r="Y37" s="123">
        <v>0</v>
      </c>
      <c r="Z37" s="168">
        <v>0</v>
      </c>
      <c r="AA37" s="219">
        <v>0</v>
      </c>
      <c r="AB37" s="168">
        <v>0</v>
      </c>
      <c r="AC37" s="219">
        <v>0</v>
      </c>
      <c r="AD37" s="168">
        <v>0</v>
      </c>
      <c r="AE37" s="2"/>
    </row>
    <row r="38" spans="1:45" s="15" customFormat="1" ht="22.2" customHeight="1">
      <c r="A38" s="112" t="s">
        <v>127</v>
      </c>
      <c r="B38" s="122">
        <v>0</v>
      </c>
      <c r="C38" s="122">
        <v>0</v>
      </c>
      <c r="D38" s="122">
        <v>0</v>
      </c>
      <c r="E38" s="122">
        <v>0</v>
      </c>
      <c r="F38" s="122">
        <v>0</v>
      </c>
      <c r="G38" s="122">
        <v>0</v>
      </c>
      <c r="H38" s="122">
        <v>0</v>
      </c>
      <c r="I38" s="122">
        <v>0</v>
      </c>
      <c r="J38" s="122">
        <v>0</v>
      </c>
      <c r="K38" s="122">
        <v>0</v>
      </c>
      <c r="L38" s="122">
        <v>0</v>
      </c>
      <c r="M38" s="122">
        <v>0</v>
      </c>
      <c r="N38" s="122">
        <v>0</v>
      </c>
      <c r="O38" s="122">
        <v>0</v>
      </c>
      <c r="P38" s="122">
        <v>0</v>
      </c>
      <c r="Q38" s="123">
        <v>0</v>
      </c>
      <c r="R38" s="168">
        <v>0</v>
      </c>
      <c r="S38" s="219">
        <v>0</v>
      </c>
      <c r="T38" s="123">
        <v>0</v>
      </c>
      <c r="U38" s="168">
        <v>0</v>
      </c>
      <c r="V38" s="123">
        <v>0</v>
      </c>
      <c r="W38" s="168">
        <v>0</v>
      </c>
      <c r="X38" s="219">
        <v>0</v>
      </c>
      <c r="Y38" s="123">
        <v>0</v>
      </c>
      <c r="Z38" s="168">
        <v>0</v>
      </c>
      <c r="AA38" s="219">
        <v>0</v>
      </c>
      <c r="AB38" s="168">
        <v>0</v>
      </c>
      <c r="AC38" s="219">
        <v>0</v>
      </c>
      <c r="AD38" s="168">
        <v>0</v>
      </c>
      <c r="AE38" s="2"/>
    </row>
    <row r="39" spans="1:45" ht="21.75" customHeight="1">
      <c r="A39" s="40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1"/>
      <c r="R39" s="77"/>
      <c r="S39" s="51"/>
      <c r="T39" s="51"/>
      <c r="U39" s="1"/>
      <c r="V39" s="1"/>
      <c r="W39" s="1"/>
      <c r="X39" s="1"/>
      <c r="Y39" s="1"/>
      <c r="Z39" s="1"/>
      <c r="AA39" s="1"/>
      <c r="AB39" s="2"/>
      <c r="AC39" s="2"/>
      <c r="AD39" s="2"/>
      <c r="AE39" s="2"/>
    </row>
    <row r="40" spans="1:45" ht="26.25" customHeight="1">
      <c r="A40" s="54" t="s">
        <v>97</v>
      </c>
      <c r="B40" s="55"/>
      <c r="C40" s="1"/>
      <c r="D40" s="77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51"/>
      <c r="T40" s="1"/>
      <c r="U40" s="77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4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42"/>
      <c r="Y41" s="42"/>
      <c r="Z41" s="42"/>
      <c r="AA41" s="42"/>
      <c r="AB41" s="1"/>
      <c r="AC41" s="1"/>
      <c r="AD41" s="1"/>
      <c r="AE41" s="1"/>
    </row>
    <row r="42" spans="1:45" s="86" customFormat="1" ht="59.25" customHeight="1">
      <c r="A42" s="87" t="s">
        <v>29</v>
      </c>
      <c r="B42" s="88" t="s">
        <v>104</v>
      </c>
      <c r="C42" s="89" t="s">
        <v>98</v>
      </c>
      <c r="D42" s="88" t="s">
        <v>105</v>
      </c>
      <c r="E42" s="89" t="s">
        <v>98</v>
      </c>
      <c r="F42" s="88" t="s">
        <v>106</v>
      </c>
      <c r="G42" s="89" t="s">
        <v>98</v>
      </c>
      <c r="H42" s="88" t="s">
        <v>107</v>
      </c>
      <c r="I42" s="89" t="s">
        <v>98</v>
      </c>
      <c r="J42" s="88" t="s">
        <v>108</v>
      </c>
      <c r="K42" s="89" t="s">
        <v>98</v>
      </c>
      <c r="L42" s="88" t="s">
        <v>109</v>
      </c>
      <c r="M42" s="89" t="s">
        <v>98</v>
      </c>
      <c r="N42" s="88" t="s">
        <v>110</v>
      </c>
      <c r="O42" s="89" t="s">
        <v>98</v>
      </c>
      <c r="P42" s="88" t="s">
        <v>111</v>
      </c>
      <c r="Q42" s="89" t="s">
        <v>98</v>
      </c>
      <c r="R42" s="88" t="s">
        <v>112</v>
      </c>
      <c r="S42" s="89" t="s">
        <v>98</v>
      </c>
      <c r="T42" s="88" t="s">
        <v>113</v>
      </c>
      <c r="U42" s="89" t="s">
        <v>98</v>
      </c>
      <c r="V42" s="88" t="s">
        <v>114</v>
      </c>
      <c r="W42" s="89" t="s">
        <v>98</v>
      </c>
      <c r="X42" s="88" t="s">
        <v>115</v>
      </c>
      <c r="Y42" s="89" t="s">
        <v>98</v>
      </c>
      <c r="Z42" s="88" t="s">
        <v>102</v>
      </c>
      <c r="AA42" s="89" t="s">
        <v>98</v>
      </c>
      <c r="AB42" s="88" t="s">
        <v>99</v>
      </c>
      <c r="AC42" s="89" t="s">
        <v>98</v>
      </c>
      <c r="AD42" s="1"/>
      <c r="AE42" s="1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</row>
    <row r="43" spans="1:45" s="104" customFormat="1" ht="21.75" customHeight="1">
      <c r="A43" s="100" t="s">
        <v>81</v>
      </c>
      <c r="B43" s="169">
        <v>0</v>
      </c>
      <c r="C43" s="101">
        <v>0</v>
      </c>
      <c r="D43" s="170">
        <v>0</v>
      </c>
      <c r="E43" s="102">
        <v>0</v>
      </c>
      <c r="F43" s="170">
        <v>0</v>
      </c>
      <c r="G43" s="102">
        <v>0</v>
      </c>
      <c r="H43" s="170">
        <v>0</v>
      </c>
      <c r="I43" s="102">
        <v>0</v>
      </c>
      <c r="J43" s="170">
        <v>0</v>
      </c>
      <c r="K43" s="102">
        <v>0</v>
      </c>
      <c r="L43" s="170">
        <v>0</v>
      </c>
      <c r="M43" s="102">
        <v>0</v>
      </c>
      <c r="N43" s="170">
        <v>0</v>
      </c>
      <c r="O43" s="102">
        <v>0</v>
      </c>
      <c r="P43" s="170">
        <v>0</v>
      </c>
      <c r="Q43" s="102">
        <v>0</v>
      </c>
      <c r="R43" s="170">
        <v>0</v>
      </c>
      <c r="S43" s="102">
        <v>0</v>
      </c>
      <c r="T43" s="170">
        <v>0</v>
      </c>
      <c r="U43" s="102">
        <v>0</v>
      </c>
      <c r="V43" s="170">
        <v>0</v>
      </c>
      <c r="W43" s="102">
        <v>0</v>
      </c>
      <c r="X43" s="170">
        <v>0</v>
      </c>
      <c r="Y43" s="102">
        <v>0</v>
      </c>
      <c r="Z43" s="170">
        <v>0</v>
      </c>
      <c r="AA43" s="103">
        <v>0</v>
      </c>
      <c r="AB43" s="170">
        <v>0</v>
      </c>
      <c r="AC43" s="103">
        <v>0</v>
      </c>
      <c r="AD43" s="2"/>
      <c r="AE43" s="2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</row>
    <row r="44" spans="1:45" s="104" customFormat="1" ht="21.75" customHeight="1">
      <c r="A44" s="105" t="s">
        <v>82</v>
      </c>
      <c r="B44" s="171">
        <v>0</v>
      </c>
      <c r="C44" s="106">
        <v>0</v>
      </c>
      <c r="D44" s="172">
        <v>0</v>
      </c>
      <c r="E44" s="107">
        <v>0</v>
      </c>
      <c r="F44" s="172">
        <v>0</v>
      </c>
      <c r="G44" s="107">
        <v>0</v>
      </c>
      <c r="H44" s="172">
        <v>0</v>
      </c>
      <c r="I44" s="107">
        <v>0</v>
      </c>
      <c r="J44" s="172">
        <v>0</v>
      </c>
      <c r="K44" s="107">
        <v>0</v>
      </c>
      <c r="L44" s="172">
        <v>0</v>
      </c>
      <c r="M44" s="107">
        <v>0</v>
      </c>
      <c r="N44" s="172">
        <v>0</v>
      </c>
      <c r="O44" s="107">
        <v>0</v>
      </c>
      <c r="P44" s="172">
        <v>0</v>
      </c>
      <c r="Q44" s="107">
        <v>0</v>
      </c>
      <c r="R44" s="172">
        <v>0</v>
      </c>
      <c r="S44" s="107">
        <v>0</v>
      </c>
      <c r="T44" s="172">
        <v>0</v>
      </c>
      <c r="U44" s="107">
        <v>0</v>
      </c>
      <c r="V44" s="172">
        <v>0</v>
      </c>
      <c r="W44" s="107">
        <v>0</v>
      </c>
      <c r="X44" s="172">
        <v>0</v>
      </c>
      <c r="Y44" s="107">
        <v>0</v>
      </c>
      <c r="Z44" s="172">
        <v>0</v>
      </c>
      <c r="AA44" s="108">
        <v>0</v>
      </c>
      <c r="AB44" s="209">
        <v>0</v>
      </c>
      <c r="AC44" s="108">
        <v>0</v>
      </c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</row>
    <row r="45" spans="1:45" s="104" customFormat="1" ht="21.75" customHeight="1">
      <c r="A45" s="105" t="s">
        <v>83</v>
      </c>
      <c r="B45" s="173">
        <v>0</v>
      </c>
      <c r="C45" s="109">
        <v>0</v>
      </c>
      <c r="D45" s="172">
        <v>0</v>
      </c>
      <c r="E45" s="110">
        <v>0</v>
      </c>
      <c r="F45" s="172">
        <v>0</v>
      </c>
      <c r="G45" s="110">
        <v>0</v>
      </c>
      <c r="H45" s="172">
        <v>0</v>
      </c>
      <c r="I45" s="110">
        <v>0</v>
      </c>
      <c r="J45" s="172">
        <v>0</v>
      </c>
      <c r="K45" s="110">
        <v>0</v>
      </c>
      <c r="L45" s="172">
        <v>0</v>
      </c>
      <c r="M45" s="110">
        <v>0</v>
      </c>
      <c r="N45" s="172">
        <v>0</v>
      </c>
      <c r="O45" s="110">
        <v>0</v>
      </c>
      <c r="P45" s="172">
        <v>0</v>
      </c>
      <c r="Q45" s="110">
        <v>0</v>
      </c>
      <c r="R45" s="172">
        <v>0</v>
      </c>
      <c r="S45" s="110">
        <v>0</v>
      </c>
      <c r="T45" s="172">
        <v>0</v>
      </c>
      <c r="U45" s="110">
        <v>0</v>
      </c>
      <c r="V45" s="172">
        <v>0</v>
      </c>
      <c r="W45" s="110">
        <v>0</v>
      </c>
      <c r="X45" s="172">
        <v>0</v>
      </c>
      <c r="Y45" s="110">
        <v>0</v>
      </c>
      <c r="Z45" s="172">
        <v>0</v>
      </c>
      <c r="AA45" s="108">
        <v>0</v>
      </c>
      <c r="AB45" s="209">
        <v>0</v>
      </c>
      <c r="AC45" s="108">
        <v>0</v>
      </c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</row>
    <row r="46" spans="1:45" s="104" customFormat="1" ht="21.75" customHeight="1">
      <c r="A46" s="105" t="s">
        <v>84</v>
      </c>
      <c r="B46" s="173">
        <v>0</v>
      </c>
      <c r="C46" s="109">
        <v>0</v>
      </c>
      <c r="D46" s="172">
        <v>0</v>
      </c>
      <c r="E46" s="110">
        <v>0</v>
      </c>
      <c r="F46" s="172">
        <v>0</v>
      </c>
      <c r="G46" s="110">
        <v>0</v>
      </c>
      <c r="H46" s="172">
        <v>0</v>
      </c>
      <c r="I46" s="110">
        <v>0</v>
      </c>
      <c r="J46" s="172">
        <v>0</v>
      </c>
      <c r="K46" s="110">
        <v>0</v>
      </c>
      <c r="L46" s="172">
        <v>0</v>
      </c>
      <c r="M46" s="110">
        <v>0</v>
      </c>
      <c r="N46" s="172">
        <v>0</v>
      </c>
      <c r="O46" s="110">
        <v>0</v>
      </c>
      <c r="P46" s="172">
        <v>0</v>
      </c>
      <c r="Q46" s="110">
        <v>0</v>
      </c>
      <c r="R46" s="172">
        <v>0</v>
      </c>
      <c r="S46" s="110">
        <v>0</v>
      </c>
      <c r="T46" s="172">
        <v>0</v>
      </c>
      <c r="U46" s="110">
        <v>0</v>
      </c>
      <c r="V46" s="172">
        <v>0</v>
      </c>
      <c r="W46" s="110">
        <v>0</v>
      </c>
      <c r="X46" s="172">
        <v>0</v>
      </c>
      <c r="Y46" s="110">
        <v>0</v>
      </c>
      <c r="Z46" s="172">
        <v>0</v>
      </c>
      <c r="AA46" s="108">
        <v>0</v>
      </c>
      <c r="AB46" s="209">
        <v>0</v>
      </c>
      <c r="AC46" s="108">
        <v>0</v>
      </c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</row>
    <row r="47" spans="1:45" s="104" customFormat="1" ht="21.75" customHeight="1">
      <c r="A47" s="105" t="s">
        <v>85</v>
      </c>
      <c r="B47" s="173">
        <v>0</v>
      </c>
      <c r="C47" s="109">
        <v>0</v>
      </c>
      <c r="D47" s="172">
        <v>0</v>
      </c>
      <c r="E47" s="110">
        <v>0</v>
      </c>
      <c r="F47" s="172">
        <v>0</v>
      </c>
      <c r="G47" s="110">
        <v>0</v>
      </c>
      <c r="H47" s="172">
        <v>0</v>
      </c>
      <c r="I47" s="110">
        <v>0</v>
      </c>
      <c r="J47" s="172">
        <v>0</v>
      </c>
      <c r="K47" s="110">
        <v>0</v>
      </c>
      <c r="L47" s="172">
        <v>0</v>
      </c>
      <c r="M47" s="110">
        <v>0</v>
      </c>
      <c r="N47" s="172">
        <v>0</v>
      </c>
      <c r="O47" s="110">
        <v>0</v>
      </c>
      <c r="P47" s="172">
        <v>0</v>
      </c>
      <c r="Q47" s="110">
        <v>0</v>
      </c>
      <c r="R47" s="172">
        <v>0</v>
      </c>
      <c r="S47" s="110">
        <v>0</v>
      </c>
      <c r="T47" s="172">
        <v>0</v>
      </c>
      <c r="U47" s="110">
        <v>0</v>
      </c>
      <c r="V47" s="172">
        <v>0</v>
      </c>
      <c r="W47" s="110">
        <v>0</v>
      </c>
      <c r="X47" s="172">
        <v>0</v>
      </c>
      <c r="Y47" s="110">
        <v>0</v>
      </c>
      <c r="Z47" s="172">
        <v>0</v>
      </c>
      <c r="AA47" s="108">
        <v>0</v>
      </c>
      <c r="AB47" s="209">
        <v>0</v>
      </c>
      <c r="AC47" s="108">
        <v>0</v>
      </c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</row>
    <row r="48" spans="1:45" s="104" customFormat="1" ht="21.75" customHeight="1">
      <c r="A48" s="105" t="s">
        <v>86</v>
      </c>
      <c r="B48" s="173">
        <v>0</v>
      </c>
      <c r="C48" s="109">
        <v>0</v>
      </c>
      <c r="D48" s="172">
        <v>0</v>
      </c>
      <c r="E48" s="110">
        <v>0</v>
      </c>
      <c r="F48" s="172">
        <v>0</v>
      </c>
      <c r="G48" s="110">
        <v>0</v>
      </c>
      <c r="H48" s="172">
        <v>0</v>
      </c>
      <c r="I48" s="110">
        <v>0</v>
      </c>
      <c r="J48" s="172">
        <v>0</v>
      </c>
      <c r="K48" s="110">
        <v>0</v>
      </c>
      <c r="L48" s="172">
        <v>0</v>
      </c>
      <c r="M48" s="110">
        <v>0</v>
      </c>
      <c r="N48" s="172">
        <v>0</v>
      </c>
      <c r="O48" s="110">
        <v>0</v>
      </c>
      <c r="P48" s="172">
        <v>0</v>
      </c>
      <c r="Q48" s="110">
        <v>0</v>
      </c>
      <c r="R48" s="172">
        <v>0</v>
      </c>
      <c r="S48" s="110">
        <v>0</v>
      </c>
      <c r="T48" s="172">
        <v>0</v>
      </c>
      <c r="U48" s="110">
        <v>0</v>
      </c>
      <c r="V48" s="172">
        <v>0</v>
      </c>
      <c r="W48" s="110">
        <v>0</v>
      </c>
      <c r="X48" s="172">
        <v>0</v>
      </c>
      <c r="Y48" s="110">
        <v>0</v>
      </c>
      <c r="Z48" s="172">
        <v>0</v>
      </c>
      <c r="AA48" s="108">
        <v>0</v>
      </c>
      <c r="AB48" s="209">
        <v>0</v>
      </c>
      <c r="AC48" s="108">
        <v>0</v>
      </c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</row>
    <row r="49" spans="1:45" s="104" customFormat="1" ht="21.75" customHeight="1">
      <c r="A49" s="105" t="s">
        <v>87</v>
      </c>
      <c r="B49" s="173">
        <v>0</v>
      </c>
      <c r="C49" s="109">
        <v>0</v>
      </c>
      <c r="D49" s="172">
        <v>0</v>
      </c>
      <c r="E49" s="110">
        <v>0</v>
      </c>
      <c r="F49" s="172">
        <v>0</v>
      </c>
      <c r="G49" s="110">
        <v>0</v>
      </c>
      <c r="H49" s="172">
        <v>0</v>
      </c>
      <c r="I49" s="110">
        <v>0</v>
      </c>
      <c r="J49" s="172">
        <v>0</v>
      </c>
      <c r="K49" s="110">
        <v>0</v>
      </c>
      <c r="L49" s="172">
        <v>0</v>
      </c>
      <c r="M49" s="110">
        <v>0</v>
      </c>
      <c r="N49" s="172">
        <v>0</v>
      </c>
      <c r="O49" s="110">
        <v>0</v>
      </c>
      <c r="P49" s="172">
        <v>0</v>
      </c>
      <c r="Q49" s="110">
        <v>0</v>
      </c>
      <c r="R49" s="172">
        <v>0</v>
      </c>
      <c r="S49" s="110">
        <v>0</v>
      </c>
      <c r="T49" s="172">
        <v>0</v>
      </c>
      <c r="U49" s="110">
        <v>0</v>
      </c>
      <c r="V49" s="172">
        <v>0</v>
      </c>
      <c r="W49" s="110">
        <v>0</v>
      </c>
      <c r="X49" s="172">
        <v>0</v>
      </c>
      <c r="Y49" s="110">
        <v>0</v>
      </c>
      <c r="Z49" s="172">
        <v>0</v>
      </c>
      <c r="AA49" s="108">
        <v>0</v>
      </c>
      <c r="AB49" s="209">
        <v>0</v>
      </c>
      <c r="AC49" s="108">
        <v>0</v>
      </c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</row>
    <row r="50" spans="1:45" s="104" customFormat="1" ht="21.75" customHeight="1">
      <c r="A50" s="105" t="s">
        <v>88</v>
      </c>
      <c r="B50" s="173">
        <v>0</v>
      </c>
      <c r="C50" s="109">
        <v>0</v>
      </c>
      <c r="D50" s="172">
        <v>0</v>
      </c>
      <c r="E50" s="110">
        <v>0</v>
      </c>
      <c r="F50" s="172">
        <v>0</v>
      </c>
      <c r="G50" s="110">
        <v>0</v>
      </c>
      <c r="H50" s="172">
        <v>0</v>
      </c>
      <c r="I50" s="110">
        <v>0</v>
      </c>
      <c r="J50" s="172">
        <v>0</v>
      </c>
      <c r="K50" s="110">
        <v>0</v>
      </c>
      <c r="L50" s="172">
        <v>0</v>
      </c>
      <c r="M50" s="110">
        <v>0</v>
      </c>
      <c r="N50" s="172">
        <v>0</v>
      </c>
      <c r="O50" s="110">
        <v>0</v>
      </c>
      <c r="P50" s="172">
        <v>0</v>
      </c>
      <c r="Q50" s="110">
        <v>0</v>
      </c>
      <c r="R50" s="172">
        <v>0</v>
      </c>
      <c r="S50" s="110">
        <v>0</v>
      </c>
      <c r="T50" s="172">
        <v>0</v>
      </c>
      <c r="U50" s="110">
        <v>0</v>
      </c>
      <c r="V50" s="172">
        <v>0</v>
      </c>
      <c r="W50" s="110">
        <v>0</v>
      </c>
      <c r="X50" s="172">
        <v>0</v>
      </c>
      <c r="Y50" s="110">
        <v>0</v>
      </c>
      <c r="Z50" s="172">
        <v>0</v>
      </c>
      <c r="AA50" s="108">
        <v>0</v>
      </c>
      <c r="AB50" s="209">
        <v>0</v>
      </c>
      <c r="AC50" s="108">
        <v>0</v>
      </c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</row>
    <row r="51" spans="1:45" s="104" customFormat="1" ht="21.75" customHeight="1">
      <c r="A51" s="105" t="s">
        <v>89</v>
      </c>
      <c r="B51" s="173">
        <v>0</v>
      </c>
      <c r="C51" s="109">
        <v>0</v>
      </c>
      <c r="D51" s="172">
        <v>0</v>
      </c>
      <c r="E51" s="110">
        <v>0</v>
      </c>
      <c r="F51" s="172">
        <v>0</v>
      </c>
      <c r="G51" s="110">
        <v>0</v>
      </c>
      <c r="H51" s="172">
        <v>0</v>
      </c>
      <c r="I51" s="110">
        <v>0</v>
      </c>
      <c r="J51" s="172">
        <v>0</v>
      </c>
      <c r="K51" s="110">
        <v>0</v>
      </c>
      <c r="L51" s="172">
        <v>0</v>
      </c>
      <c r="M51" s="110">
        <v>0</v>
      </c>
      <c r="N51" s="172">
        <v>0</v>
      </c>
      <c r="O51" s="110">
        <v>0</v>
      </c>
      <c r="P51" s="172">
        <v>0</v>
      </c>
      <c r="Q51" s="110">
        <v>0</v>
      </c>
      <c r="R51" s="172">
        <v>0</v>
      </c>
      <c r="S51" s="110">
        <v>0</v>
      </c>
      <c r="T51" s="172">
        <v>0</v>
      </c>
      <c r="U51" s="110">
        <v>0</v>
      </c>
      <c r="V51" s="172">
        <v>0</v>
      </c>
      <c r="W51" s="110">
        <v>0</v>
      </c>
      <c r="X51" s="172">
        <v>0</v>
      </c>
      <c r="Y51" s="110">
        <v>0</v>
      </c>
      <c r="Z51" s="172">
        <v>0</v>
      </c>
      <c r="AA51" s="108">
        <v>0</v>
      </c>
      <c r="AB51" s="209">
        <v>0</v>
      </c>
      <c r="AC51" s="108">
        <v>0</v>
      </c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</row>
    <row r="52" spans="1:45" s="104" customFormat="1" ht="21.75" customHeight="1">
      <c r="A52" s="105" t="s">
        <v>90</v>
      </c>
      <c r="B52" s="173">
        <v>0</v>
      </c>
      <c r="C52" s="109">
        <v>0</v>
      </c>
      <c r="D52" s="172">
        <v>0</v>
      </c>
      <c r="E52" s="110">
        <v>0</v>
      </c>
      <c r="F52" s="172">
        <v>0</v>
      </c>
      <c r="G52" s="110">
        <v>0</v>
      </c>
      <c r="H52" s="172">
        <v>0</v>
      </c>
      <c r="I52" s="110">
        <v>0</v>
      </c>
      <c r="J52" s="172">
        <v>0</v>
      </c>
      <c r="K52" s="110">
        <v>0</v>
      </c>
      <c r="L52" s="172">
        <v>0</v>
      </c>
      <c r="M52" s="110">
        <v>0</v>
      </c>
      <c r="N52" s="172">
        <v>0</v>
      </c>
      <c r="O52" s="110">
        <v>0</v>
      </c>
      <c r="P52" s="172">
        <v>0</v>
      </c>
      <c r="Q52" s="110">
        <v>0</v>
      </c>
      <c r="R52" s="172">
        <v>0</v>
      </c>
      <c r="S52" s="110">
        <v>0</v>
      </c>
      <c r="T52" s="172">
        <v>0</v>
      </c>
      <c r="U52" s="110">
        <v>0</v>
      </c>
      <c r="V52" s="172">
        <v>0</v>
      </c>
      <c r="W52" s="110">
        <v>0</v>
      </c>
      <c r="X52" s="172">
        <v>0</v>
      </c>
      <c r="Y52" s="110">
        <v>0</v>
      </c>
      <c r="Z52" s="172">
        <v>0</v>
      </c>
      <c r="AA52" s="108">
        <v>0</v>
      </c>
      <c r="AB52" s="209">
        <v>0</v>
      </c>
      <c r="AC52" s="108">
        <v>0</v>
      </c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</row>
    <row r="53" spans="1:45" s="104" customFormat="1" ht="21.75" customHeight="1">
      <c r="A53" s="105" t="s">
        <v>91</v>
      </c>
      <c r="B53" s="173">
        <v>0</v>
      </c>
      <c r="C53" s="109">
        <v>0</v>
      </c>
      <c r="D53" s="172">
        <v>0</v>
      </c>
      <c r="E53" s="110">
        <v>0</v>
      </c>
      <c r="F53" s="172">
        <v>0</v>
      </c>
      <c r="G53" s="110">
        <v>0</v>
      </c>
      <c r="H53" s="172">
        <v>0</v>
      </c>
      <c r="I53" s="110">
        <v>0</v>
      </c>
      <c r="J53" s="172">
        <v>0</v>
      </c>
      <c r="K53" s="110">
        <v>0</v>
      </c>
      <c r="L53" s="172">
        <v>0</v>
      </c>
      <c r="M53" s="110">
        <v>0</v>
      </c>
      <c r="N53" s="172">
        <v>0</v>
      </c>
      <c r="O53" s="110">
        <v>0</v>
      </c>
      <c r="P53" s="172">
        <v>0</v>
      </c>
      <c r="Q53" s="110">
        <v>0</v>
      </c>
      <c r="R53" s="172">
        <v>0</v>
      </c>
      <c r="S53" s="110">
        <v>0</v>
      </c>
      <c r="T53" s="172">
        <v>0</v>
      </c>
      <c r="U53" s="110">
        <v>0</v>
      </c>
      <c r="V53" s="172">
        <v>0</v>
      </c>
      <c r="W53" s="110">
        <v>0</v>
      </c>
      <c r="X53" s="172">
        <v>0</v>
      </c>
      <c r="Y53" s="110">
        <v>0</v>
      </c>
      <c r="Z53" s="172">
        <v>0</v>
      </c>
      <c r="AA53" s="108">
        <v>0</v>
      </c>
      <c r="AB53" s="209">
        <v>0</v>
      </c>
      <c r="AC53" s="108">
        <v>0</v>
      </c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</row>
    <row r="54" spans="1:45" s="104" customFormat="1" ht="21.75" customHeight="1">
      <c r="A54" s="105" t="s">
        <v>92</v>
      </c>
      <c r="B54" s="173">
        <v>0</v>
      </c>
      <c r="C54" s="109">
        <v>0</v>
      </c>
      <c r="D54" s="172">
        <v>0</v>
      </c>
      <c r="E54" s="110">
        <v>0</v>
      </c>
      <c r="F54" s="172">
        <v>0</v>
      </c>
      <c r="G54" s="110">
        <v>0</v>
      </c>
      <c r="H54" s="172">
        <v>0</v>
      </c>
      <c r="I54" s="110">
        <v>0</v>
      </c>
      <c r="J54" s="172">
        <v>0</v>
      </c>
      <c r="K54" s="110">
        <v>0</v>
      </c>
      <c r="L54" s="172">
        <v>0</v>
      </c>
      <c r="M54" s="110">
        <v>0</v>
      </c>
      <c r="N54" s="172">
        <v>0</v>
      </c>
      <c r="O54" s="110">
        <v>0</v>
      </c>
      <c r="P54" s="172">
        <v>0</v>
      </c>
      <c r="Q54" s="110">
        <v>0</v>
      </c>
      <c r="R54" s="172">
        <v>0</v>
      </c>
      <c r="S54" s="110">
        <v>0</v>
      </c>
      <c r="T54" s="172">
        <v>0</v>
      </c>
      <c r="U54" s="110">
        <v>0</v>
      </c>
      <c r="V54" s="172">
        <v>0</v>
      </c>
      <c r="W54" s="110">
        <v>0</v>
      </c>
      <c r="X54" s="172">
        <v>0</v>
      </c>
      <c r="Y54" s="110">
        <v>0</v>
      </c>
      <c r="Z54" s="172">
        <v>0</v>
      </c>
      <c r="AA54" s="108">
        <v>0</v>
      </c>
      <c r="AB54" s="209">
        <v>0</v>
      </c>
      <c r="AC54" s="108">
        <v>0</v>
      </c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</row>
    <row r="55" spans="1:45" s="104" customFormat="1" ht="21.75" customHeight="1">
      <c r="A55" s="119" t="s">
        <v>118</v>
      </c>
      <c r="B55" s="173">
        <v>0</v>
      </c>
      <c r="C55" s="109">
        <v>0</v>
      </c>
      <c r="D55" s="172">
        <v>0</v>
      </c>
      <c r="E55" s="110">
        <v>0</v>
      </c>
      <c r="F55" s="172">
        <v>0</v>
      </c>
      <c r="G55" s="110">
        <v>0</v>
      </c>
      <c r="H55" s="172">
        <v>0</v>
      </c>
      <c r="I55" s="110">
        <v>0</v>
      </c>
      <c r="J55" s="172">
        <v>0</v>
      </c>
      <c r="K55" s="110">
        <v>0</v>
      </c>
      <c r="L55" s="172">
        <v>0</v>
      </c>
      <c r="M55" s="110">
        <v>0</v>
      </c>
      <c r="N55" s="172">
        <v>0</v>
      </c>
      <c r="O55" s="110">
        <v>0</v>
      </c>
      <c r="P55" s="172">
        <v>0</v>
      </c>
      <c r="Q55" s="110">
        <v>0</v>
      </c>
      <c r="R55" s="172">
        <v>0</v>
      </c>
      <c r="S55" s="110">
        <v>0</v>
      </c>
      <c r="T55" s="172">
        <v>0</v>
      </c>
      <c r="U55" s="110">
        <v>0</v>
      </c>
      <c r="V55" s="172">
        <v>0</v>
      </c>
      <c r="W55" s="110">
        <v>0</v>
      </c>
      <c r="X55" s="172">
        <v>0</v>
      </c>
      <c r="Y55" s="110">
        <v>0</v>
      </c>
      <c r="Z55" s="172">
        <v>0</v>
      </c>
      <c r="AA55" s="108">
        <v>0</v>
      </c>
      <c r="AB55" s="209">
        <v>0</v>
      </c>
      <c r="AC55" s="108">
        <v>0</v>
      </c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</row>
    <row r="56" spans="1:45" s="111" customFormat="1" ht="21.75" customHeight="1">
      <c r="A56" s="129" t="s">
        <v>93</v>
      </c>
      <c r="B56" s="174">
        <v>0</v>
      </c>
      <c r="C56" s="132">
        <v>0</v>
      </c>
      <c r="D56" s="175">
        <v>0</v>
      </c>
      <c r="E56" s="133">
        <v>0</v>
      </c>
      <c r="F56" s="175">
        <v>0</v>
      </c>
      <c r="G56" s="133">
        <v>0</v>
      </c>
      <c r="H56" s="175">
        <v>0</v>
      </c>
      <c r="I56" s="133">
        <v>0</v>
      </c>
      <c r="J56" s="175">
        <v>0</v>
      </c>
      <c r="K56" s="133">
        <v>0</v>
      </c>
      <c r="L56" s="175">
        <v>0</v>
      </c>
      <c r="M56" s="133">
        <v>0</v>
      </c>
      <c r="N56" s="175">
        <v>0</v>
      </c>
      <c r="O56" s="133">
        <v>0</v>
      </c>
      <c r="P56" s="175">
        <v>0</v>
      </c>
      <c r="Q56" s="133">
        <v>0</v>
      </c>
      <c r="R56" s="175">
        <v>0</v>
      </c>
      <c r="S56" s="133">
        <v>0</v>
      </c>
      <c r="T56" s="175">
        <v>0</v>
      </c>
      <c r="U56" s="133">
        <v>0</v>
      </c>
      <c r="V56" s="175">
        <v>0</v>
      </c>
      <c r="W56" s="133">
        <v>0</v>
      </c>
      <c r="X56" s="175">
        <v>0</v>
      </c>
      <c r="Y56" s="133">
        <v>0</v>
      </c>
      <c r="Z56" s="175">
        <v>0</v>
      </c>
      <c r="AA56" s="134">
        <v>0</v>
      </c>
      <c r="AB56" s="210">
        <v>0</v>
      </c>
      <c r="AC56" s="134">
        <v>0</v>
      </c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</row>
    <row r="57" spans="1:45" s="111" customFormat="1" ht="21.75" customHeight="1">
      <c r="A57" s="112" t="s">
        <v>94</v>
      </c>
      <c r="B57" s="176">
        <v>0</v>
      </c>
      <c r="C57" s="113">
        <v>0</v>
      </c>
      <c r="D57" s="177">
        <v>0</v>
      </c>
      <c r="E57" s="114">
        <v>0</v>
      </c>
      <c r="F57" s="177">
        <v>0</v>
      </c>
      <c r="G57" s="114">
        <v>0</v>
      </c>
      <c r="H57" s="177">
        <v>0</v>
      </c>
      <c r="I57" s="114">
        <v>0</v>
      </c>
      <c r="J57" s="177">
        <v>0</v>
      </c>
      <c r="K57" s="114">
        <v>0</v>
      </c>
      <c r="L57" s="177">
        <v>0</v>
      </c>
      <c r="M57" s="114">
        <v>0</v>
      </c>
      <c r="N57" s="177">
        <v>0</v>
      </c>
      <c r="O57" s="114">
        <v>0</v>
      </c>
      <c r="P57" s="177">
        <v>0</v>
      </c>
      <c r="Q57" s="114">
        <v>0</v>
      </c>
      <c r="R57" s="177">
        <v>0</v>
      </c>
      <c r="S57" s="114">
        <v>0</v>
      </c>
      <c r="T57" s="177">
        <v>0</v>
      </c>
      <c r="U57" s="114">
        <v>0</v>
      </c>
      <c r="V57" s="177">
        <v>0</v>
      </c>
      <c r="W57" s="114">
        <v>0</v>
      </c>
      <c r="X57" s="177">
        <v>0</v>
      </c>
      <c r="Y57" s="114">
        <v>0</v>
      </c>
      <c r="Z57" s="177">
        <v>0</v>
      </c>
      <c r="AA57" s="115">
        <v>0</v>
      </c>
      <c r="AB57" s="211">
        <v>0</v>
      </c>
      <c r="AC57" s="115">
        <v>0</v>
      </c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</row>
    <row r="58" spans="1:45" s="111" customFormat="1" ht="21.75" customHeight="1">
      <c r="A58" s="112" t="s">
        <v>127</v>
      </c>
      <c r="B58" s="176">
        <v>0</v>
      </c>
      <c r="C58" s="113">
        <v>0</v>
      </c>
      <c r="D58" s="177">
        <v>0</v>
      </c>
      <c r="E58" s="114">
        <v>0</v>
      </c>
      <c r="F58" s="177">
        <v>0</v>
      </c>
      <c r="G58" s="114">
        <v>0</v>
      </c>
      <c r="H58" s="177">
        <v>0</v>
      </c>
      <c r="I58" s="114">
        <v>0</v>
      </c>
      <c r="J58" s="177">
        <v>0</v>
      </c>
      <c r="K58" s="114">
        <v>0</v>
      </c>
      <c r="L58" s="177">
        <v>0</v>
      </c>
      <c r="M58" s="114">
        <v>0</v>
      </c>
      <c r="N58" s="177">
        <v>0</v>
      </c>
      <c r="O58" s="114">
        <v>0</v>
      </c>
      <c r="P58" s="177">
        <v>0</v>
      </c>
      <c r="Q58" s="114">
        <v>0</v>
      </c>
      <c r="R58" s="177">
        <v>0</v>
      </c>
      <c r="S58" s="114">
        <v>0</v>
      </c>
      <c r="T58" s="177">
        <v>0</v>
      </c>
      <c r="U58" s="114">
        <v>0</v>
      </c>
      <c r="V58" s="177">
        <v>0</v>
      </c>
      <c r="W58" s="114">
        <v>0</v>
      </c>
      <c r="X58" s="177">
        <v>0</v>
      </c>
      <c r="Y58" s="114">
        <v>0</v>
      </c>
      <c r="Z58" s="177">
        <v>0</v>
      </c>
      <c r="AA58" s="115">
        <v>0</v>
      </c>
      <c r="AB58" s="211">
        <v>0</v>
      </c>
      <c r="AC58" s="115">
        <v>0</v>
      </c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</row>
    <row r="59" spans="1:45" s="43" customForma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50"/>
      <c r="Z59" s="40"/>
      <c r="AA59" s="40"/>
      <c r="AB59" s="1"/>
      <c r="AC59" s="1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1:45" ht="13.8">
      <c r="A60" s="2"/>
      <c r="B60" s="2"/>
      <c r="C60" s="2"/>
      <c r="D60" s="2"/>
      <c r="E60" s="13"/>
      <c r="F60" s="2"/>
      <c r="G60" s="2"/>
      <c r="H60" s="2"/>
      <c r="I60" s="2"/>
      <c r="J60" s="13"/>
      <c r="K60" s="2"/>
      <c r="L60" s="2"/>
      <c r="M60" s="2"/>
      <c r="N60" s="2"/>
      <c r="O60" s="13"/>
      <c r="P60" s="2"/>
      <c r="Q60" s="2"/>
      <c r="R60" s="2"/>
      <c r="S60" s="2"/>
      <c r="T60" s="13"/>
      <c r="U60" s="2"/>
      <c r="V60" s="2"/>
      <c r="W60" s="2"/>
      <c r="X60" s="2"/>
      <c r="Y60" s="13"/>
      <c r="Z60" s="2"/>
      <c r="AA60" s="2"/>
      <c r="AB60" s="1"/>
      <c r="AC60" s="1"/>
    </row>
  </sheetData>
  <mergeCells count="29">
    <mergeCell ref="AB19:AC19"/>
    <mergeCell ref="AD19:AD22"/>
    <mergeCell ref="B20:H20"/>
    <mergeCell ref="I20:K20"/>
    <mergeCell ref="AB20:AC20"/>
    <mergeCell ref="B19:K19"/>
    <mergeCell ref="M19:N19"/>
    <mergeCell ref="R19:T20"/>
    <mergeCell ref="U19:V20"/>
    <mergeCell ref="W19:Y20"/>
    <mergeCell ref="Z19:AA20"/>
    <mergeCell ref="L13:M13"/>
    <mergeCell ref="N13:O13"/>
    <mergeCell ref="D14:F14"/>
    <mergeCell ref="D15:F15"/>
    <mergeCell ref="H15:I15"/>
    <mergeCell ref="J13:K13"/>
    <mergeCell ref="H16:I16"/>
    <mergeCell ref="D10:F10"/>
    <mergeCell ref="D11:F11"/>
    <mergeCell ref="D12:F12"/>
    <mergeCell ref="D13:F13"/>
    <mergeCell ref="H13:I14"/>
    <mergeCell ref="D9:F9"/>
    <mergeCell ref="D3:F4"/>
    <mergeCell ref="H5:L5"/>
    <mergeCell ref="D6:F6"/>
    <mergeCell ref="D7:F7"/>
    <mergeCell ref="D8:F8"/>
  </mergeCells>
  <pageMargins left="0.75" right="0.75" top="1" bottom="1" header="0.5" footer="0.5"/>
  <pageSetup scale="27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Online &amp; E-mail</vt:lpstr>
      <vt:lpstr>Status</vt:lpstr>
      <vt:lpstr>Combined</vt:lpstr>
      <vt:lpstr>Online</vt:lpstr>
      <vt:lpstr>E-mail</vt:lpstr>
      <vt:lpstr>Other</vt:lpstr>
      <vt:lpstr>Reused</vt:lpstr>
      <vt:lpstr>Follow up lead</vt:lpstr>
      <vt:lpstr>Add prospect lead</vt:lpstr>
    </vt:vector>
  </TitlesOfParts>
  <Company>AIA (Thailand) Co.,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 Center</dc:creator>
  <cp:lastModifiedBy>Indra</cp:lastModifiedBy>
  <cp:lastPrinted>2009-12-30T07:59:23Z</cp:lastPrinted>
  <dcterms:created xsi:type="dcterms:W3CDTF">2004-09-03T08:59:03Z</dcterms:created>
  <dcterms:modified xsi:type="dcterms:W3CDTF">2018-04-09T06:09:20Z</dcterms:modified>
</cp:coreProperties>
</file>