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ottie\Desktop\"/>
    </mc:Choice>
  </mc:AlternateContent>
  <xr:revisionPtr revIDLastSave="0" documentId="13_ncr:1_{03EFDE9A-3B71-4D13-B258-56722E1EE2F2}" xr6:coauthVersionLast="36" xr6:coauthVersionMax="36" xr10:uidLastSave="{00000000-0000-0000-0000-000000000000}"/>
  <bookViews>
    <workbookView xWindow="0" yWindow="0" windowWidth="13800" windowHeight="5640" tabRatio="805" activeTab="4" xr2:uid="{00000000-000D-0000-FFFF-FFFF00000000}"/>
  </bookViews>
  <sheets>
    <sheet name="行事曆設定" sheetId="14" r:id="rId1"/>
    <sheet name="一月" sheetId="27" r:id="rId2"/>
    <sheet name="二月" sheetId="28" r:id="rId3"/>
    <sheet name="三月" sheetId="29" r:id="rId4"/>
    <sheet name="四月" sheetId="30" r:id="rId5"/>
    <sheet name="五月" sheetId="31" r:id="rId6"/>
    <sheet name="六月" sheetId="32" r:id="rId7"/>
    <sheet name="七月" sheetId="33" r:id="rId8"/>
    <sheet name="八月" sheetId="34" r:id="rId9"/>
    <sheet name="九月" sheetId="35" r:id="rId10"/>
    <sheet name="十月" sheetId="36" r:id="rId11"/>
    <sheet name="十一月" sheetId="37" r:id="rId12"/>
    <sheet name="十二月" sheetId="38" r:id="rId13"/>
  </sheets>
  <definedNames>
    <definedName name="_xlnm.Print_Area" localSheetId="0">行事曆設定!$A$1:$A$26</definedName>
    <definedName name="日與週">{0,1,2,3,4,5,6} + {0;1;2;3;4;5}*7</definedName>
    <definedName name="行事曆年份">行事曆設定!$C$2</definedName>
    <definedName name="週開始日">行事曆設定!$C$3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8" l="1"/>
  <c r="B2" i="37"/>
  <c r="B2" i="36"/>
  <c r="B2" i="35"/>
  <c r="B2" i="34"/>
  <c r="B2" i="33"/>
  <c r="B2" i="32"/>
  <c r="B2" i="31"/>
  <c r="B2" i="30"/>
  <c r="B2" i="29"/>
  <c r="B2" i="28"/>
  <c r="B2" i="27"/>
  <c r="C2" i="14" l="1"/>
  <c r="B23" i="38" l="1" a="1"/>
  <c r="B19" i="38" a="1"/>
  <c r="B15" i="38" a="1"/>
  <c r="B11" i="38" a="1"/>
  <c r="B7" i="38" a="1"/>
  <c r="B3" i="38" a="1"/>
  <c r="B23" i="37" a="1"/>
  <c r="B19" i="37" a="1"/>
  <c r="B15" i="37" a="1"/>
  <c r="B11" i="37" a="1"/>
  <c r="B7" i="37" a="1"/>
  <c r="B3" i="37" a="1"/>
  <c r="B23" i="36" a="1"/>
  <c r="B19" i="36" a="1"/>
  <c r="B15" i="36" a="1"/>
  <c r="B11" i="36" a="1"/>
  <c r="B7" i="36" a="1"/>
  <c r="B3" i="36" a="1"/>
  <c r="B23" i="35" a="1"/>
  <c r="B19" i="35" a="1"/>
  <c r="B15" i="35" a="1"/>
  <c r="B11" i="35" a="1"/>
  <c r="B7" i="35" a="1"/>
  <c r="B3" i="35" a="1"/>
  <c r="B23" i="34" a="1"/>
  <c r="B19" i="34" a="1"/>
  <c r="B15" i="34" a="1"/>
  <c r="B11" i="34" a="1"/>
  <c r="B7" i="34" a="1"/>
  <c r="B3" i="34" a="1"/>
  <c r="B23" i="33" a="1"/>
  <c r="B19" i="33" a="1"/>
  <c r="B15" i="33" a="1"/>
  <c r="B11" i="33" a="1"/>
  <c r="B7" i="33" a="1"/>
  <c r="B3" i="33" a="1"/>
  <c r="B23" i="32" a="1"/>
  <c r="B19" i="32" a="1"/>
  <c r="B15" i="32" a="1"/>
  <c r="B11" i="32" a="1"/>
  <c r="B7" i="32" a="1"/>
  <c r="B3" i="32" a="1"/>
  <c r="B23" i="31" a="1"/>
  <c r="B19" i="31" a="1"/>
  <c r="B15" i="31" a="1"/>
  <c r="B11" i="31" a="1"/>
  <c r="B7" i="31" a="1"/>
  <c r="B3" i="31" a="1"/>
  <c r="B23" i="30" a="1"/>
  <c r="B19" i="30" a="1"/>
  <c r="B15" i="30" a="1"/>
  <c r="B11" i="30" a="1"/>
  <c r="B7" i="30" a="1"/>
  <c r="B3" i="30" a="1"/>
  <c r="B23" i="29" a="1"/>
  <c r="B19" i="29" a="1"/>
  <c r="B15" i="29" a="1"/>
  <c r="B11" i="29" a="1"/>
  <c r="B7" i="29" a="1"/>
  <c r="B3" i="29" a="1"/>
  <c r="B23" i="28" a="1"/>
  <c r="B19" i="28" a="1"/>
  <c r="B15" i="28" a="1"/>
  <c r="B11" i="28" a="1"/>
  <c r="B7" i="28" a="1"/>
  <c r="B3" i="28" a="1"/>
  <c r="B23" i="27" a="1"/>
  <c r="B19" i="27" a="1"/>
  <c r="B15" i="27" a="1"/>
  <c r="B11" i="27" a="1"/>
  <c r="B7" i="27" a="1"/>
  <c r="B3" i="27" a="1"/>
  <c r="H1" i="27"/>
  <c r="H1" i="28"/>
  <c r="H1" i="29"/>
  <c r="H1" i="30"/>
  <c r="H1" i="31"/>
  <c r="H1" i="32"/>
  <c r="H1" i="33"/>
  <c r="H1" i="34"/>
  <c r="H1" i="35"/>
  <c r="H1" i="36"/>
  <c r="H1" i="37"/>
  <c r="H1" i="38"/>
  <c r="H3" i="38" l="1"/>
  <c r="F3" i="38"/>
  <c r="D3" i="38"/>
  <c r="B3" i="38"/>
  <c r="G3" i="38"/>
  <c r="E3" i="38"/>
  <c r="E2" i="38" s="1"/>
  <c r="C3" i="38"/>
  <c r="C2" i="38" s="1"/>
  <c r="H11" i="38"/>
  <c r="F11" i="38"/>
  <c r="D11" i="38"/>
  <c r="B11" i="38"/>
  <c r="G11" i="38"/>
  <c r="E11" i="38"/>
  <c r="C11" i="38"/>
  <c r="H19" i="38"/>
  <c r="F19" i="38"/>
  <c r="D19" i="38"/>
  <c r="B19" i="38"/>
  <c r="G19" i="38"/>
  <c r="E19" i="38"/>
  <c r="C19" i="38"/>
  <c r="H7" i="38"/>
  <c r="F7" i="38"/>
  <c r="D7" i="38"/>
  <c r="B7" i="38"/>
  <c r="G7" i="38"/>
  <c r="E7" i="38"/>
  <c r="C7" i="38"/>
  <c r="H15" i="38"/>
  <c r="F15" i="38"/>
  <c r="D15" i="38"/>
  <c r="B15" i="38"/>
  <c r="G15" i="38"/>
  <c r="E15" i="38"/>
  <c r="C15" i="38"/>
  <c r="H23" i="38"/>
  <c r="F23" i="38"/>
  <c r="D23" i="38"/>
  <c r="B23" i="38"/>
  <c r="G23" i="38"/>
  <c r="E23" i="38"/>
  <c r="C23" i="38"/>
  <c r="H7" i="37"/>
  <c r="F7" i="37"/>
  <c r="D7" i="37"/>
  <c r="B7" i="37"/>
  <c r="G7" i="37"/>
  <c r="E7" i="37"/>
  <c r="C7" i="37"/>
  <c r="H15" i="37"/>
  <c r="F15" i="37"/>
  <c r="D15" i="37"/>
  <c r="B15" i="37"/>
  <c r="G15" i="37"/>
  <c r="E15" i="37"/>
  <c r="C15" i="37"/>
  <c r="H23" i="37"/>
  <c r="F23" i="37"/>
  <c r="D23" i="37"/>
  <c r="B23" i="37"/>
  <c r="G23" i="37"/>
  <c r="E23" i="37"/>
  <c r="C23" i="37"/>
  <c r="H3" i="37"/>
  <c r="H2" i="37" s="1"/>
  <c r="F3" i="37"/>
  <c r="D3" i="37"/>
  <c r="B3" i="37"/>
  <c r="G3" i="37"/>
  <c r="G2" i="37" s="1"/>
  <c r="E3" i="37"/>
  <c r="C3" i="37"/>
  <c r="C2" i="37" s="1"/>
  <c r="H11" i="37"/>
  <c r="F11" i="37"/>
  <c r="D11" i="37"/>
  <c r="B11" i="37"/>
  <c r="G11" i="37"/>
  <c r="E11" i="37"/>
  <c r="C11" i="37"/>
  <c r="H19" i="37"/>
  <c r="F19" i="37"/>
  <c r="D19" i="37"/>
  <c r="B19" i="37"/>
  <c r="G19" i="37"/>
  <c r="E19" i="37"/>
  <c r="C19" i="37"/>
  <c r="H7" i="36"/>
  <c r="F7" i="36"/>
  <c r="D7" i="36"/>
  <c r="B7" i="36"/>
  <c r="G7" i="36"/>
  <c r="E7" i="36"/>
  <c r="C7" i="36"/>
  <c r="H15" i="36"/>
  <c r="F15" i="36"/>
  <c r="D15" i="36"/>
  <c r="B15" i="36"/>
  <c r="G15" i="36"/>
  <c r="E15" i="36"/>
  <c r="C15" i="36"/>
  <c r="H23" i="36"/>
  <c r="F23" i="36"/>
  <c r="D23" i="36"/>
  <c r="B23" i="36"/>
  <c r="G23" i="36"/>
  <c r="E23" i="36"/>
  <c r="C23" i="36"/>
  <c r="H3" i="36"/>
  <c r="H2" i="36" s="1"/>
  <c r="F3" i="36"/>
  <c r="D3" i="36"/>
  <c r="D2" i="36" s="1"/>
  <c r="B3" i="36"/>
  <c r="G3" i="36"/>
  <c r="G2" i="36" s="1"/>
  <c r="E3" i="36"/>
  <c r="E2" i="36" s="1"/>
  <c r="C3" i="36"/>
  <c r="C2" i="36" s="1"/>
  <c r="H11" i="36"/>
  <c r="F11" i="36"/>
  <c r="D11" i="36"/>
  <c r="B11" i="36"/>
  <c r="B1" i="36" s="1"/>
  <c r="G11" i="36"/>
  <c r="E11" i="36"/>
  <c r="C11" i="36"/>
  <c r="H19" i="36"/>
  <c r="F19" i="36"/>
  <c r="D19" i="36"/>
  <c r="B19" i="36"/>
  <c r="G19" i="36"/>
  <c r="E19" i="36"/>
  <c r="C19" i="36"/>
  <c r="H3" i="35"/>
  <c r="H2" i="35" s="1"/>
  <c r="F3" i="35"/>
  <c r="F2" i="35" s="1"/>
  <c r="D3" i="35"/>
  <c r="B3" i="35"/>
  <c r="G3" i="35"/>
  <c r="E3" i="35"/>
  <c r="C3" i="35"/>
  <c r="H11" i="35"/>
  <c r="F11" i="35"/>
  <c r="D11" i="35"/>
  <c r="B11" i="35"/>
  <c r="G11" i="35"/>
  <c r="E11" i="35"/>
  <c r="C11" i="35"/>
  <c r="H19" i="35"/>
  <c r="F19" i="35"/>
  <c r="D19" i="35"/>
  <c r="B19" i="35"/>
  <c r="G19" i="35"/>
  <c r="E19" i="35"/>
  <c r="C19" i="35"/>
  <c r="H7" i="35"/>
  <c r="F7" i="35"/>
  <c r="D7" i="35"/>
  <c r="B7" i="35"/>
  <c r="G7" i="35"/>
  <c r="E7" i="35"/>
  <c r="C7" i="35"/>
  <c r="H15" i="35"/>
  <c r="F15" i="35"/>
  <c r="D15" i="35"/>
  <c r="B15" i="35"/>
  <c r="G15" i="35"/>
  <c r="E15" i="35"/>
  <c r="C15" i="35"/>
  <c r="H23" i="35"/>
  <c r="F23" i="35"/>
  <c r="D23" i="35"/>
  <c r="B23" i="35"/>
  <c r="G23" i="35"/>
  <c r="E23" i="35"/>
  <c r="C23" i="35"/>
  <c r="H3" i="34"/>
  <c r="F3" i="34"/>
  <c r="D3" i="34"/>
  <c r="B3" i="34"/>
  <c r="G3" i="34"/>
  <c r="E3" i="34"/>
  <c r="E2" i="34" s="1"/>
  <c r="C3" i="34"/>
  <c r="C2" i="34" s="1"/>
  <c r="H11" i="34"/>
  <c r="F11" i="34"/>
  <c r="D11" i="34"/>
  <c r="B11" i="34"/>
  <c r="G11" i="34"/>
  <c r="E11" i="34"/>
  <c r="C11" i="34"/>
  <c r="H19" i="34"/>
  <c r="F19" i="34"/>
  <c r="D19" i="34"/>
  <c r="B19" i="34"/>
  <c r="G19" i="34"/>
  <c r="E19" i="34"/>
  <c r="C19" i="34"/>
  <c r="H7" i="34"/>
  <c r="F7" i="34"/>
  <c r="D7" i="34"/>
  <c r="B7" i="34"/>
  <c r="G7" i="34"/>
  <c r="E7" i="34"/>
  <c r="C7" i="34"/>
  <c r="H15" i="34"/>
  <c r="F15" i="34"/>
  <c r="D15" i="34"/>
  <c r="B15" i="34"/>
  <c r="G15" i="34"/>
  <c r="E15" i="34"/>
  <c r="C15" i="34"/>
  <c r="H23" i="34"/>
  <c r="F23" i="34"/>
  <c r="D23" i="34"/>
  <c r="B23" i="34"/>
  <c r="G23" i="34"/>
  <c r="E23" i="34"/>
  <c r="C23" i="34"/>
  <c r="H3" i="33"/>
  <c r="F3" i="33"/>
  <c r="F2" i="33" s="1"/>
  <c r="D3" i="33"/>
  <c r="B3" i="33"/>
  <c r="G3" i="33"/>
  <c r="G2" i="33" s="1"/>
  <c r="E3" i="33"/>
  <c r="E2" i="33" s="1"/>
  <c r="C3" i="33"/>
  <c r="H11" i="33"/>
  <c r="F11" i="33"/>
  <c r="D11" i="33"/>
  <c r="B11" i="33"/>
  <c r="G11" i="33"/>
  <c r="E11" i="33"/>
  <c r="C11" i="33"/>
  <c r="H19" i="33"/>
  <c r="F19" i="33"/>
  <c r="D19" i="33"/>
  <c r="B19" i="33"/>
  <c r="G19" i="33"/>
  <c r="E19" i="33"/>
  <c r="C19" i="33"/>
  <c r="H7" i="33"/>
  <c r="F7" i="33"/>
  <c r="D7" i="33"/>
  <c r="B7" i="33"/>
  <c r="G7" i="33"/>
  <c r="E7" i="33"/>
  <c r="C7" i="33"/>
  <c r="H15" i="33"/>
  <c r="F15" i="33"/>
  <c r="D15" i="33"/>
  <c r="B15" i="33"/>
  <c r="G15" i="33"/>
  <c r="E15" i="33"/>
  <c r="C15" i="33"/>
  <c r="H23" i="33"/>
  <c r="F23" i="33"/>
  <c r="D23" i="33"/>
  <c r="B23" i="33"/>
  <c r="G23" i="33"/>
  <c r="E23" i="33"/>
  <c r="C23" i="33"/>
  <c r="H3" i="32"/>
  <c r="F3" i="32"/>
  <c r="F2" i="32" s="1"/>
  <c r="D3" i="32"/>
  <c r="D2" i="32" s="1"/>
  <c r="B3" i="32"/>
  <c r="G3" i="32"/>
  <c r="E3" i="32"/>
  <c r="E2" i="32" s="1"/>
  <c r="C3" i="32"/>
  <c r="H11" i="32"/>
  <c r="F11" i="32"/>
  <c r="D11" i="32"/>
  <c r="B11" i="32"/>
  <c r="B1" i="32" s="1"/>
  <c r="G11" i="32"/>
  <c r="E11" i="32"/>
  <c r="C11" i="32"/>
  <c r="H19" i="32"/>
  <c r="F19" i="32"/>
  <c r="D19" i="32"/>
  <c r="B19" i="32"/>
  <c r="G19" i="32"/>
  <c r="E19" i="32"/>
  <c r="C19" i="32"/>
  <c r="H7" i="32"/>
  <c r="F7" i="32"/>
  <c r="D7" i="32"/>
  <c r="B7" i="32"/>
  <c r="G7" i="32"/>
  <c r="E7" i="32"/>
  <c r="C7" i="32"/>
  <c r="H15" i="32"/>
  <c r="F15" i="32"/>
  <c r="D15" i="32"/>
  <c r="B15" i="32"/>
  <c r="G15" i="32"/>
  <c r="E15" i="32"/>
  <c r="C15" i="32"/>
  <c r="H23" i="32"/>
  <c r="F23" i="32"/>
  <c r="D23" i="32"/>
  <c r="B23" i="32"/>
  <c r="G23" i="32"/>
  <c r="E23" i="32"/>
  <c r="C23" i="32"/>
  <c r="H3" i="31"/>
  <c r="H2" i="31" s="1"/>
  <c r="F3" i="31"/>
  <c r="F2" i="31" s="1"/>
  <c r="D3" i="31"/>
  <c r="D2" i="31" s="1"/>
  <c r="B3" i="31"/>
  <c r="G3" i="31"/>
  <c r="E3" i="31"/>
  <c r="E2" i="31" s="1"/>
  <c r="C3" i="31"/>
  <c r="H11" i="31"/>
  <c r="F11" i="31"/>
  <c r="D11" i="31"/>
  <c r="B11" i="31"/>
  <c r="G11" i="31"/>
  <c r="E11" i="31"/>
  <c r="C11" i="31"/>
  <c r="H19" i="31"/>
  <c r="F19" i="31"/>
  <c r="D19" i="31"/>
  <c r="B19" i="31"/>
  <c r="G19" i="31"/>
  <c r="E19" i="31"/>
  <c r="C19" i="31"/>
  <c r="H7" i="31"/>
  <c r="F7" i="31"/>
  <c r="D7" i="31"/>
  <c r="B7" i="31"/>
  <c r="G7" i="31"/>
  <c r="E7" i="31"/>
  <c r="C7" i="31"/>
  <c r="H15" i="31"/>
  <c r="F15" i="31"/>
  <c r="D15" i="31"/>
  <c r="B15" i="31"/>
  <c r="G15" i="31"/>
  <c r="E15" i="31"/>
  <c r="C15" i="31"/>
  <c r="H23" i="31"/>
  <c r="F23" i="31"/>
  <c r="D23" i="31"/>
  <c r="B23" i="31"/>
  <c r="G23" i="31"/>
  <c r="E23" i="31"/>
  <c r="C23" i="31"/>
  <c r="H3" i="30"/>
  <c r="F3" i="30"/>
  <c r="F2" i="30" s="1"/>
  <c r="D3" i="30"/>
  <c r="B3" i="30"/>
  <c r="G3" i="30"/>
  <c r="E3" i="30"/>
  <c r="E2" i="30" s="1"/>
  <c r="C3" i="30"/>
  <c r="C2" i="30" s="1"/>
  <c r="H11" i="30"/>
  <c r="F11" i="30"/>
  <c r="D11" i="30"/>
  <c r="B11" i="30"/>
  <c r="G11" i="30"/>
  <c r="E11" i="30"/>
  <c r="C11" i="30"/>
  <c r="H19" i="30"/>
  <c r="F19" i="30"/>
  <c r="D19" i="30"/>
  <c r="B19" i="30"/>
  <c r="G19" i="30"/>
  <c r="E19" i="30"/>
  <c r="C19" i="30"/>
  <c r="H7" i="30"/>
  <c r="F7" i="30"/>
  <c r="D7" i="30"/>
  <c r="B7" i="30"/>
  <c r="G7" i="30"/>
  <c r="E7" i="30"/>
  <c r="C7" i="30"/>
  <c r="H15" i="30"/>
  <c r="F15" i="30"/>
  <c r="D15" i="30"/>
  <c r="B15" i="30"/>
  <c r="G15" i="30"/>
  <c r="E15" i="30"/>
  <c r="C15" i="30"/>
  <c r="H23" i="30"/>
  <c r="F23" i="30"/>
  <c r="D23" i="30"/>
  <c r="B23" i="30"/>
  <c r="G23" i="30"/>
  <c r="E23" i="30"/>
  <c r="C23" i="30"/>
  <c r="H7" i="29"/>
  <c r="F7" i="29"/>
  <c r="D7" i="29"/>
  <c r="B7" i="29"/>
  <c r="G7" i="29"/>
  <c r="E7" i="29"/>
  <c r="C7" i="29"/>
  <c r="H15" i="29"/>
  <c r="F15" i="29"/>
  <c r="D15" i="29"/>
  <c r="B15" i="29"/>
  <c r="G15" i="29"/>
  <c r="E15" i="29"/>
  <c r="C15" i="29"/>
  <c r="H23" i="29"/>
  <c r="F23" i="29"/>
  <c r="D23" i="29"/>
  <c r="B23" i="29"/>
  <c r="G23" i="29"/>
  <c r="E23" i="29"/>
  <c r="C23" i="29"/>
  <c r="H3" i="29"/>
  <c r="H2" i="29" s="1"/>
  <c r="F3" i="29"/>
  <c r="D3" i="29"/>
  <c r="D2" i="29" s="1"/>
  <c r="B3" i="29"/>
  <c r="G3" i="29"/>
  <c r="G2" i="29" s="1"/>
  <c r="E3" i="29"/>
  <c r="E2" i="29" s="1"/>
  <c r="C3" i="29"/>
  <c r="C2" i="29" s="1"/>
  <c r="H11" i="29"/>
  <c r="F11" i="29"/>
  <c r="D11" i="29"/>
  <c r="B11" i="29"/>
  <c r="B1" i="29" s="1"/>
  <c r="G11" i="29"/>
  <c r="E11" i="29"/>
  <c r="C11" i="29"/>
  <c r="H19" i="29"/>
  <c r="F19" i="29"/>
  <c r="D19" i="29"/>
  <c r="B19" i="29"/>
  <c r="G19" i="29"/>
  <c r="E19" i="29"/>
  <c r="C19" i="29"/>
  <c r="H3" i="28"/>
  <c r="H2" i="28" s="1"/>
  <c r="F3" i="28"/>
  <c r="F2" i="28" s="1"/>
  <c r="D3" i="28"/>
  <c r="D2" i="28" s="1"/>
  <c r="B3" i="28"/>
  <c r="G3" i="28"/>
  <c r="G2" i="28" s="1"/>
  <c r="E3" i="28"/>
  <c r="E2" i="28" s="1"/>
  <c r="C3" i="28"/>
  <c r="H11" i="28"/>
  <c r="F11" i="28"/>
  <c r="D11" i="28"/>
  <c r="B11" i="28"/>
  <c r="B1" i="28" s="1"/>
  <c r="G11" i="28"/>
  <c r="E11" i="28"/>
  <c r="C11" i="28"/>
  <c r="H19" i="28"/>
  <c r="F19" i="28"/>
  <c r="D19" i="28"/>
  <c r="B19" i="28"/>
  <c r="G19" i="28"/>
  <c r="E19" i="28"/>
  <c r="C19" i="28"/>
  <c r="H7" i="28"/>
  <c r="F7" i="28"/>
  <c r="D7" i="28"/>
  <c r="B7" i="28"/>
  <c r="G7" i="28"/>
  <c r="E7" i="28"/>
  <c r="C7" i="28"/>
  <c r="H15" i="28"/>
  <c r="F15" i="28"/>
  <c r="D15" i="28"/>
  <c r="B15" i="28"/>
  <c r="G15" i="28"/>
  <c r="E15" i="28"/>
  <c r="C15" i="28"/>
  <c r="H23" i="28"/>
  <c r="F23" i="28"/>
  <c r="D23" i="28"/>
  <c r="B23" i="28"/>
  <c r="G23" i="28"/>
  <c r="E23" i="28"/>
  <c r="C23" i="28"/>
  <c r="H3" i="27"/>
  <c r="H2" i="27" s="1"/>
  <c r="F3" i="27"/>
  <c r="F2" i="27" s="1"/>
  <c r="D3" i="27"/>
  <c r="D2" i="27" s="1"/>
  <c r="B3" i="27"/>
  <c r="G3" i="27"/>
  <c r="E3" i="27"/>
  <c r="E2" i="27" s="1"/>
  <c r="C3" i="27"/>
  <c r="C2" i="27" s="1"/>
  <c r="H11" i="27"/>
  <c r="F11" i="27"/>
  <c r="D11" i="27"/>
  <c r="B11" i="27"/>
  <c r="G11" i="27"/>
  <c r="E11" i="27"/>
  <c r="C11" i="27"/>
  <c r="H19" i="27"/>
  <c r="F19" i="27"/>
  <c r="D19" i="27"/>
  <c r="B19" i="27"/>
  <c r="G19" i="27"/>
  <c r="E19" i="27"/>
  <c r="C19" i="27"/>
  <c r="H7" i="27"/>
  <c r="F7" i="27"/>
  <c r="D7" i="27"/>
  <c r="B7" i="27"/>
  <c r="G7" i="27"/>
  <c r="E7" i="27"/>
  <c r="C7" i="27"/>
  <c r="H15" i="27"/>
  <c r="F15" i="27"/>
  <c r="D15" i="27"/>
  <c r="B15" i="27"/>
  <c r="G15" i="27"/>
  <c r="E15" i="27"/>
  <c r="C15" i="27"/>
  <c r="H23" i="27"/>
  <c r="F23" i="27"/>
  <c r="D23" i="27"/>
  <c r="B23" i="27"/>
  <c r="G23" i="27"/>
  <c r="E23" i="27"/>
  <c r="C23" i="27"/>
  <c r="G2" i="27"/>
  <c r="B1" i="27"/>
  <c r="C2" i="28"/>
  <c r="F2" i="29"/>
  <c r="H2" i="30"/>
  <c r="D2" i="30"/>
  <c r="G2" i="30"/>
  <c r="B1" i="30"/>
  <c r="G2" i="31"/>
  <c r="C2" i="31"/>
  <c r="B1" i="31"/>
  <c r="H2" i="32"/>
  <c r="G2" i="32"/>
  <c r="C2" i="32"/>
  <c r="H2" i="33"/>
  <c r="D2" i="33"/>
  <c r="C2" i="33"/>
  <c r="B1" i="33"/>
  <c r="H2" i="34"/>
  <c r="F2" i="34"/>
  <c r="D2" i="34"/>
  <c r="G2" i="34"/>
  <c r="B1" i="34"/>
  <c r="D2" i="35"/>
  <c r="G2" i="35"/>
  <c r="E2" i="35"/>
  <c r="C2" i="35"/>
  <c r="B1" i="35"/>
  <c r="F2" i="36"/>
  <c r="F2" i="37"/>
  <c r="D2" i="37"/>
  <c r="E2" i="37"/>
  <c r="B1" i="37"/>
  <c r="H2" i="38"/>
  <c r="F2" i="38"/>
  <c r="D2" i="38"/>
  <c r="G2" i="38"/>
  <c r="B1" i="38"/>
</calcChain>
</file>

<file path=xl/sharedStrings.xml><?xml version="1.0" encoding="utf-8"?>
<sst xmlns="http://schemas.openxmlformats.org/spreadsheetml/2006/main" count="31" uniqueCount="9">
  <si>
    <t>行事曆設定</t>
  </si>
  <si>
    <t>輸入年份：</t>
  </si>
  <si>
    <t>週開始日：</t>
  </si>
  <si>
    <t>週日</t>
  </si>
  <si>
    <t>移至一月 &gt;</t>
  </si>
  <si>
    <t>到學校接邦良</t>
  </si>
  <si>
    <t>記事</t>
  </si>
  <si>
    <t>訂定暑假的假期計畫。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</si>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</sst>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m\ yyyy"/>
    <numFmt numFmtId="177" formatCode="d"/>
  </numFmts>
  <fonts count="31" x14ac:knownFonts="1">
    <font>
      <sz val="10"/>
      <color theme="0"/>
      <name val="Microsoft JhengHei UI"/>
      <family val="2"/>
      <charset val="136"/>
    </font>
    <font>
      <sz val="8"/>
      <name val="Arial"/>
      <family val="2"/>
    </font>
    <font>
      <sz val="10"/>
      <color theme="0"/>
      <name val="Microsoft JhengHei UI"/>
      <family val="2"/>
      <charset val="136"/>
    </font>
    <font>
      <sz val="12"/>
      <color rgb="FF9C5700"/>
      <name val="Microsoft JhengHei UI"/>
      <family val="2"/>
      <charset val="136"/>
    </font>
    <font>
      <sz val="12"/>
      <color rgb="FF006100"/>
      <name val="Microsoft JhengHei UI"/>
      <family val="2"/>
      <charset val="136"/>
    </font>
    <font>
      <sz val="12"/>
      <color rgb="FF9C0006"/>
      <name val="Microsoft JhengHei UI"/>
      <family val="2"/>
      <charset val="136"/>
    </font>
    <font>
      <sz val="14"/>
      <color theme="0"/>
      <name val="Microsoft JhengHei UI"/>
      <family val="2"/>
      <charset val="136"/>
    </font>
    <font>
      <b/>
      <sz val="12"/>
      <color rgb="FFFA7D00"/>
      <name val="Microsoft JhengHei UI"/>
      <family val="2"/>
      <charset val="136"/>
    </font>
    <font>
      <sz val="12"/>
      <color rgb="FFFA7D00"/>
      <name val="Microsoft JhengHei UI"/>
      <family val="2"/>
      <charset val="136"/>
    </font>
    <font>
      <i/>
      <sz val="12"/>
      <color rgb="FF7F7F7F"/>
      <name val="Microsoft JhengHei UI"/>
      <family val="2"/>
      <charset val="136"/>
    </font>
    <font>
      <sz val="12"/>
      <color rgb="FF3F3F76"/>
      <name val="Microsoft JhengHei UI"/>
      <family val="2"/>
      <charset val="136"/>
    </font>
    <font>
      <b/>
      <sz val="12"/>
      <color rgb="FF3F3F3F"/>
      <name val="Microsoft JhengHei UI"/>
      <family val="2"/>
      <charset val="136"/>
    </font>
    <font>
      <b/>
      <sz val="12"/>
      <color theme="0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b/>
      <sz val="35"/>
      <color theme="5" tint="0.39988402966399123"/>
      <name val="Microsoft JhengHei UI"/>
      <family val="2"/>
      <charset val="136"/>
    </font>
    <font>
      <sz val="16"/>
      <color theme="4"/>
      <name val="Microsoft JhengHei UI"/>
      <family val="2"/>
      <charset val="136"/>
    </font>
    <font>
      <b/>
      <sz val="20"/>
      <color theme="1" tint="0.34998626667073579"/>
      <name val="Microsoft JhengHei UI"/>
      <family val="2"/>
      <charset val="136"/>
    </font>
    <font>
      <b/>
      <sz val="26"/>
      <color theme="4"/>
      <name val="Microsoft JhengHei UI"/>
      <family val="2"/>
      <charset val="136"/>
    </font>
    <font>
      <b/>
      <sz val="11"/>
      <color theme="3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0"/>
      <color indexed="63"/>
      <name val="Microsoft JhengHei UI"/>
      <family val="2"/>
      <charset val="136"/>
    </font>
    <font>
      <b/>
      <sz val="11"/>
      <color theme="0"/>
      <name val="Microsoft JhengHei UI"/>
      <family val="2"/>
      <charset val="136"/>
    </font>
    <font>
      <sz val="12"/>
      <color theme="0"/>
      <name val="Microsoft JhengHei UI"/>
      <family val="2"/>
      <charset val="136"/>
    </font>
    <font>
      <b/>
      <sz val="14"/>
      <color theme="0"/>
      <name val="Microsoft JhengHei UI"/>
      <family val="2"/>
      <charset val="136"/>
    </font>
    <font>
      <sz val="9"/>
      <name val="Microsoft JhengHei UI"/>
      <family val="2"/>
      <charset val="136"/>
    </font>
    <font>
      <sz val="35"/>
      <color theme="5" tint="0.39997558519241921"/>
      <name val="Microsoft JhengHei UI"/>
      <family val="2"/>
      <charset val="136"/>
    </font>
    <font>
      <sz val="10"/>
      <color theme="5" tint="0.39997558519241921"/>
      <name val="Microsoft JhengHei UI"/>
      <family val="2"/>
      <charset val="136"/>
    </font>
    <font>
      <sz val="35"/>
      <color theme="4"/>
      <name val="Microsoft JhengHei UI"/>
      <family val="2"/>
      <charset val="136"/>
    </font>
    <font>
      <sz val="10"/>
      <name val="Microsoft JhengHei UI"/>
      <family val="2"/>
      <charset val="136"/>
    </font>
    <font>
      <sz val="11"/>
      <color theme="0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Dashed">
        <color theme="5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5" borderId="0"/>
    <xf numFmtId="0" fontId="21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22" fillId="3" borderId="1" applyNumberFormat="0" applyAlignment="0" applyProtection="0"/>
    <xf numFmtId="0" fontId="24" fillId="4" borderId="2" applyNumberFormat="0" applyProtection="0">
      <alignment vertical="center"/>
    </xf>
    <xf numFmtId="0" fontId="15" fillId="0" borderId="0" applyNumberFormat="0" applyFill="0" applyBorder="0" applyAlignment="0" applyProtection="0"/>
    <xf numFmtId="0" fontId="17" fillId="5" borderId="0" applyNumberFormat="0" applyAlignment="0" applyProtection="0"/>
    <xf numFmtId="0" fontId="18" fillId="5" borderId="0" applyNumberFormat="0" applyAlignment="0" applyProtection="0"/>
    <xf numFmtId="0" fontId="6" fillId="5" borderId="0" applyNumberFormat="0" applyBorder="0" applyAlignment="0" applyProtection="0"/>
    <xf numFmtId="0" fontId="6" fillId="5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5" borderId="0" xfId="0"/>
    <xf numFmtId="0" fontId="0" fillId="5" borderId="0" xfId="0" applyFont="1" applyFill="1"/>
    <xf numFmtId="0" fontId="0" fillId="5" borderId="0" xfId="0" applyNumberFormat="1" applyFont="1" applyFill="1"/>
    <xf numFmtId="0" fontId="0" fillId="5" borderId="0" xfId="0" applyFont="1" applyFill="1" applyAlignment="1">
      <alignment horizontal="left" indent="1"/>
    </xf>
    <xf numFmtId="0" fontId="0" fillId="5" borderId="0" xfId="0" applyFont="1" applyFill="1" applyAlignment="1">
      <alignment horizontal="right"/>
    </xf>
    <xf numFmtId="0" fontId="0" fillId="5" borderId="0" xfId="0" applyFont="1" applyFill="1" applyBorder="1" applyAlignment="1">
      <alignment horizontal="left" indent="1"/>
    </xf>
    <xf numFmtId="0" fontId="15" fillId="5" borderId="3" xfId="5" applyFont="1" applyFill="1" applyBorder="1" applyAlignment="1">
      <alignment vertical="center"/>
    </xf>
    <xf numFmtId="0" fontId="26" fillId="5" borderId="3" xfId="5" applyFont="1" applyFill="1" applyBorder="1" applyAlignment="1"/>
    <xf numFmtId="0" fontId="27" fillId="5" borderId="3" xfId="0" applyFont="1" applyFill="1" applyBorder="1"/>
    <xf numFmtId="0" fontId="17" fillId="5" borderId="0" xfId="6" applyFont="1" applyAlignment="1">
      <alignment horizontal="left"/>
    </xf>
    <xf numFmtId="0" fontId="18" fillId="5" borderId="0" xfId="7" applyFont="1" applyAlignment="1">
      <alignment horizontal="left" indent="1"/>
    </xf>
    <xf numFmtId="0" fontId="0" fillId="5" borderId="0" xfId="2" applyFont="1" applyFill="1" applyAlignment="1">
      <alignment horizontal="left"/>
    </xf>
    <xf numFmtId="0" fontId="23" fillId="5" borderId="0" xfId="2" applyFont="1" applyFill="1" applyBorder="1" applyAlignment="1">
      <alignment horizontal="left" indent="1"/>
    </xf>
    <xf numFmtId="176" fontId="16" fillId="5" borderId="3" xfId="2" applyNumberFormat="1" applyFont="1" applyFill="1" applyBorder="1" applyAlignment="1">
      <alignment vertical="center"/>
    </xf>
    <xf numFmtId="0" fontId="28" fillId="5" borderId="3" xfId="5" applyFont="1" applyFill="1" applyBorder="1" applyAlignment="1">
      <alignment vertical="center"/>
    </xf>
    <xf numFmtId="0" fontId="29" fillId="5" borderId="0" xfId="0" applyFont="1" applyFill="1"/>
    <xf numFmtId="0" fontId="16" fillId="5" borderId="0" xfId="2" applyFont="1" applyFill="1" applyBorder="1" applyAlignment="1">
      <alignment horizontal="left" indent="1"/>
    </xf>
    <xf numFmtId="177" fontId="30" fillId="5" borderId="0" xfId="0" applyNumberFormat="1" applyFont="1" applyFill="1" applyBorder="1" applyAlignment="1">
      <alignment horizontal="left" wrapText="1" indent="1"/>
    </xf>
    <xf numFmtId="0" fontId="0" fillId="5" borderId="0" xfId="0" applyFont="1" applyFill="1" applyBorder="1"/>
    <xf numFmtId="177" fontId="0" fillId="5" borderId="0" xfId="0" applyNumberFormat="1" applyFont="1" applyFill="1" applyBorder="1" applyAlignment="1">
      <alignment horizontal="left" vertical="center" wrapText="1" indent="1"/>
    </xf>
    <xf numFmtId="0" fontId="6" fillId="5" borderId="3" xfId="8" applyFont="1" applyBorder="1" applyAlignment="1">
      <alignment horizontal="right" vertical="center"/>
    </xf>
    <xf numFmtId="177" fontId="0" fillId="5" borderId="0" xfId="0" applyNumberFormat="1" applyFont="1" applyFill="1" applyBorder="1" applyAlignment="1">
      <alignment horizontal="left" vertical="center" wrapText="1" indent="1"/>
    </xf>
    <xf numFmtId="176" fontId="15" fillId="5" borderId="3" xfId="5" applyNumberFormat="1" applyFont="1" applyFill="1" applyBorder="1" applyAlignment="1">
      <alignment horizontal="left" vertical="center"/>
    </xf>
  </cellXfs>
  <cellStyles count="43">
    <cellStyle name="20% - Accent1" xfId="23" builtinId="30" customBuiltin="1"/>
    <cellStyle name="20% - Accent2" xfId="26" builtinId="34" customBuiltin="1"/>
    <cellStyle name="20% - Accent3" xfId="30" builtinId="38" customBuiltin="1"/>
    <cellStyle name="20% - Accent4" xfId="33" builtinId="42" customBuiltin="1"/>
    <cellStyle name="20% - Accent5" xfId="36" builtinId="46" customBuiltin="1"/>
    <cellStyle name="20% - Accent6" xfId="40" builtinId="50" customBuiltin="1"/>
    <cellStyle name="40% - Accent1" xfId="1" builtinId="31" customBuiltin="1"/>
    <cellStyle name="40% - Accent2" xfId="27" builtinId="35" customBuiltin="1"/>
    <cellStyle name="40% - Accent3" xfId="31" builtinId="39" customBuiltin="1"/>
    <cellStyle name="40% - Accent4" xfId="34" builtinId="43" customBuiltin="1"/>
    <cellStyle name="40% - Accent5" xfId="37" builtinId="47" customBuiltin="1"/>
    <cellStyle name="40% - Accent6" xfId="41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5" builtinId="44" customBuiltin="1"/>
    <cellStyle name="60% - Accent5" xfId="38" builtinId="48" customBuiltin="1"/>
    <cellStyle name="60% - Accent6" xfId="42" builtinId="52" customBuiltin="1"/>
    <cellStyle name="Accent1" xfId="3" builtinId="29" customBuiltin="1"/>
    <cellStyle name="Accent2" xfId="25" builtinId="33" customBuiltin="1"/>
    <cellStyle name="Accent3" xfId="29" builtinId="37" customBuiltin="1"/>
    <cellStyle name="Accent5" xfId="4" builtinId="45" customBuiltin="1"/>
    <cellStyle name="Accent6" xfId="39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1" builtinId="53" customBuiltin="1"/>
    <cellStyle name="Followed Hyperlink" xfId="9" builtinId="9" customBuiltin="1"/>
    <cellStyle name="Good" xfId="11" builtinId="26" customBuiltin="1"/>
    <cellStyle name="Heading 1" xfId="2" builtinId="16" customBuiltin="1"/>
    <cellStyle name="Heading 2" xfId="6" builtinId="17" customBuiltin="1"/>
    <cellStyle name="Heading 3" xfId="7" builtinId="18" customBuiltin="1"/>
    <cellStyle name="Heading 4" xfId="10" builtinId="19" customBuiltin="1"/>
    <cellStyle name="Hyperlink" xfId="8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Title" xfId="5" builtinId="15" customBuiltin="1"/>
    <cellStyle name="Total" xfId="22" builtinId="25" customBuiltin="1"/>
    <cellStyle name="Warning Text" xfId="19" builtinId="11" customBuiltin="1"/>
  </cellStyles>
  <dxfs count="24"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alendar Multiple Tabs">
      <a:dk1>
        <a:sysClr val="windowText" lastClr="000000"/>
      </a:dk1>
      <a:lt1>
        <a:sysClr val="window" lastClr="FFFFFF"/>
      </a:lt1>
      <a:dk2>
        <a:srgbClr val="595959"/>
      </a:dk2>
      <a:lt2>
        <a:srgbClr val="EDEDED"/>
      </a:lt2>
      <a:accent1>
        <a:srgbClr val="F05B35"/>
      </a:accent1>
      <a:accent2>
        <a:srgbClr val="8B7479"/>
      </a:accent2>
      <a:accent3>
        <a:srgbClr val="7DAE4B"/>
      </a:accent3>
      <a:accent4>
        <a:srgbClr val="8D77FB"/>
      </a:accent4>
      <a:accent5>
        <a:srgbClr val="5B7799"/>
      </a:accent5>
      <a:accent6>
        <a:srgbClr val="7DAE4B"/>
      </a:accent6>
      <a:hlink>
        <a:srgbClr val="D8E500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J26"/>
  <sheetViews>
    <sheetView showGridLines="0" zoomScaleNormal="100" workbookViewId="0">
      <selection activeCell="I1" sqref="I1:J1"/>
    </sheetView>
  </sheetViews>
  <sheetFormatPr defaultColWidth="8.69921875" defaultRowHeight="13.8" x14ac:dyDescent="0.3"/>
  <cols>
    <col min="1" max="1" width="2.3984375" style="1" customWidth="1"/>
    <col min="2" max="2" width="31.5" style="1" customWidth="1"/>
    <col min="3" max="3" width="20.3984375" style="1" customWidth="1"/>
    <col min="4" max="9" width="8.69921875" style="1"/>
    <col min="10" max="10" width="7.8984375" style="1" customWidth="1"/>
    <col min="11" max="16384" width="8.69921875" style="1"/>
  </cols>
  <sheetData>
    <row r="1" spans="1:10" ht="59.25" customHeight="1" thickBot="1" x14ac:dyDescent="0.9">
      <c r="A1" s="2"/>
      <c r="B1" s="6" t="s">
        <v>0</v>
      </c>
      <c r="C1" s="7"/>
      <c r="D1" s="8"/>
      <c r="E1" s="8"/>
      <c r="F1" s="8"/>
      <c r="G1" s="8"/>
      <c r="H1" s="8"/>
      <c r="I1" s="20" t="s">
        <v>4</v>
      </c>
      <c r="J1" s="20"/>
    </row>
    <row r="2" spans="1:10" ht="52.5" customHeight="1" x14ac:dyDescent="0.65">
      <c r="B2" s="9" t="s">
        <v>1</v>
      </c>
      <c r="C2" s="10">
        <f ca="1">YEAR(TODAY())</f>
        <v>2019</v>
      </c>
    </row>
    <row r="3" spans="1:10" s="3" customFormat="1" ht="52.5" customHeight="1" x14ac:dyDescent="0.65">
      <c r="B3" s="9" t="s">
        <v>2</v>
      </c>
      <c r="C3" s="10" t="s">
        <v>3</v>
      </c>
    </row>
    <row r="4" spans="1:10" s="3" customFormat="1" ht="19.5" customHeight="1" x14ac:dyDescent="0.3">
      <c r="B4" s="11"/>
      <c r="C4" s="12"/>
    </row>
    <row r="5" spans="1:10" s="3" customFormat="1" ht="19.5" customHeight="1" x14ac:dyDescent="0.3">
      <c r="B5" s="11"/>
      <c r="C5" s="12"/>
    </row>
    <row r="6" spans="1:10" ht="18.75" customHeight="1" x14ac:dyDescent="0.3"/>
    <row r="7" spans="1:10" s="3" customFormat="1" ht="18.75" customHeight="1" x14ac:dyDescent="0.3"/>
    <row r="8" spans="1:10" s="3" customFormat="1" ht="18.75" customHeight="1" x14ac:dyDescent="0.3"/>
    <row r="9" spans="1:10" s="3" customFormat="1" ht="18.75" customHeight="1" x14ac:dyDescent="0.3"/>
    <row r="10" spans="1:10" ht="18.75" customHeight="1" x14ac:dyDescent="0.3">
      <c r="B10" s="4"/>
    </row>
    <row r="11" spans="1:10" s="3" customFormat="1" ht="18.75" customHeight="1" x14ac:dyDescent="0.3">
      <c r="B11" s="4"/>
    </row>
    <row r="12" spans="1:10" s="3" customFormat="1" ht="18.75" customHeight="1" x14ac:dyDescent="0.3">
      <c r="B12" s="4"/>
    </row>
    <row r="13" spans="1:10" s="3" customFormat="1" ht="18.75" customHeight="1" x14ac:dyDescent="0.3">
      <c r="B13" s="4"/>
    </row>
    <row r="14" spans="1:10" ht="18.75" customHeight="1" x14ac:dyDescent="0.3"/>
    <row r="15" spans="1:10" s="3" customFormat="1" ht="18.75" customHeight="1" x14ac:dyDescent="0.3"/>
    <row r="16" spans="1:10" s="3" customFormat="1" ht="18.75" customHeight="1" x14ac:dyDescent="0.3"/>
    <row r="17" s="3" customFormat="1" ht="18.75" customHeight="1" x14ac:dyDescent="0.3"/>
    <row r="18" ht="18.75" customHeight="1" x14ac:dyDescent="0.3"/>
    <row r="19" s="3" customFormat="1" ht="18.75" customHeight="1" x14ac:dyDescent="0.3"/>
    <row r="20" s="3" customFormat="1" ht="18.75" customHeight="1" x14ac:dyDescent="0.3"/>
    <row r="21" s="3" customFormat="1" ht="18.75" customHeight="1" x14ac:dyDescent="0.3"/>
    <row r="22" ht="18.75" customHeight="1" x14ac:dyDescent="0.3"/>
    <row r="23" s="3" customFormat="1" ht="18.75" customHeight="1" x14ac:dyDescent="0.3"/>
    <row r="24" s="3" customFormat="1" ht="18.75" customHeight="1" x14ac:dyDescent="0.3"/>
    <row r="25" s="3" customFormat="1" ht="18.75" customHeight="1" x14ac:dyDescent="0.3"/>
    <row r="26" ht="18.75" customHeight="1" x14ac:dyDescent="0.3"/>
  </sheetData>
  <mergeCells count="1">
    <mergeCell ref="I1:J1"/>
  </mergeCells>
  <phoneticPr fontId="1" type="noConversion"/>
  <dataValidations count="2">
    <dataValidation type="list" allowBlank="1" showInputMessage="1" showErrorMessage="1" sqref="C4:C5" xr:uid="{00000000-0002-0000-0000-000000000000}">
      <formula1>"星期日,星期一"</formula1>
    </dataValidation>
    <dataValidation type="list" allowBlank="1" showInputMessage="1" showErrorMessage="1" sqref="C3" xr:uid="{00000000-0002-0000-0000-000001000000}">
      <formula1>"週日,週一"</formula1>
    </dataValidation>
  </dataValidations>
  <hyperlinks>
    <hyperlink ref="I1" location="January!A1" display="移至一月 &gt;" xr:uid="{00000000-0004-0000-0000-000000000000}"/>
    <hyperlink ref="I1:J1" location="一月!A1" display="移至一月 &gt;" xr:uid="{7B293257-04C5-4E7B-A674-6E1188DAC232}"/>
  </hyperlinks>
  <printOptions horizontalCentered="1" verticalCentered="1"/>
  <pageMargins left="0.7" right="0.7" top="0.75" bottom="0.75" header="0.3" footer="0.3"/>
  <pageSetup paperSize="9" orientation="landscape" r:id="rId1"/>
  <headerFooter alignWithMargins="0"/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  <pageSetUpPr autoPageBreaks="0" fitToPage="1"/>
  </sheetPr>
  <dimension ref="A1:K24"/>
  <sheetViews>
    <sheetView showGridLines="0" zoomScaleNormal="100" workbookViewId="0">
      <selection activeCell="C8" sqref="C8:C10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1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日與週+DATE(行事曆年份,1,1)-WEEKDAY(DATE(行事曆年份,1,1),(週開始日="週一")+1)+1</f>
        <v>43464</v>
      </c>
      <c r="C3" s="17">
        <f ca="1"/>
        <v>43465</v>
      </c>
      <c r="D3" s="17">
        <f ca="1"/>
        <v>43466</v>
      </c>
      <c r="E3" s="17">
        <f ca="1"/>
        <v>43467</v>
      </c>
      <c r="F3" s="17">
        <f ca="1"/>
        <v>43468</v>
      </c>
      <c r="G3" s="17">
        <f ca="1"/>
        <v>43469</v>
      </c>
      <c r="H3" s="17">
        <f ca="1"/>
        <v>43470</v>
      </c>
      <c r="J3" s="5" t="s">
        <v>7</v>
      </c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日與週+DATE(行事曆年份,1,1)-WEEKDAY(DATE(行事曆年份,1,1),(週開始日="週一")+1)+8</f>
        <v>43471</v>
      </c>
      <c r="C7" s="17">
        <f ca="1"/>
        <v>43472</v>
      </c>
      <c r="D7" s="17">
        <f ca="1"/>
        <v>43473</v>
      </c>
      <c r="E7" s="17">
        <f ca="1"/>
        <v>43474</v>
      </c>
      <c r="F7" s="17">
        <f ca="1"/>
        <v>43475</v>
      </c>
      <c r="G7" s="17">
        <f ca="1"/>
        <v>43476</v>
      </c>
      <c r="H7" s="17">
        <f ca="1"/>
        <v>43477</v>
      </c>
      <c r="J7" s="5"/>
    </row>
    <row r="8" spans="1:11" s="3" customFormat="1" ht="18.75" customHeight="1" x14ac:dyDescent="0.3">
      <c r="B8" s="21"/>
      <c r="C8" s="21"/>
      <c r="D8" s="21"/>
      <c r="E8" s="21" t="s">
        <v>5</v>
      </c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日與週+DATE(行事曆年份,1,1)-WEEKDAY(DATE(行事曆年份,1,1),(週開始日="週一")+1)+15</f>
        <v>43478</v>
      </c>
      <c r="C11" s="17">
        <f ca="1"/>
        <v>43479</v>
      </c>
      <c r="D11" s="17">
        <f ca="1"/>
        <v>43480</v>
      </c>
      <c r="E11" s="17">
        <f ca="1"/>
        <v>43481</v>
      </c>
      <c r="F11" s="17">
        <f ca="1"/>
        <v>43482</v>
      </c>
      <c r="G11" s="17">
        <f ca="1"/>
        <v>43483</v>
      </c>
      <c r="H11" s="17">
        <f ca="1"/>
        <v>43484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日與週+DATE(行事曆年份,1,1)-WEEKDAY(DATE(行事曆年份,1,1),(週開始日="週一")+1)+22</f>
        <v>43485</v>
      </c>
      <c r="C15" s="17">
        <f ca="1"/>
        <v>43486</v>
      </c>
      <c r="D15" s="17">
        <f ca="1"/>
        <v>43487</v>
      </c>
      <c r="E15" s="17">
        <f ca="1"/>
        <v>43488</v>
      </c>
      <c r="F15" s="17">
        <f ca="1"/>
        <v>43489</v>
      </c>
      <c r="G15" s="17">
        <f ca="1"/>
        <v>43490</v>
      </c>
      <c r="H15" s="17">
        <f ca="1"/>
        <v>43491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日與週+DATE(行事曆年份,1,1)-WEEKDAY(DATE(行事曆年份,1,1),(週開始日="週一")+1)+29</f>
        <v>43492</v>
      </c>
      <c r="C19" s="17">
        <f ca="1"/>
        <v>43493</v>
      </c>
      <c r="D19" s="17">
        <f ca="1"/>
        <v>43494</v>
      </c>
      <c r="E19" s="17">
        <f ca="1"/>
        <v>43495</v>
      </c>
      <c r="F19" s="17">
        <f ca="1"/>
        <v>43496</v>
      </c>
      <c r="G19" s="17">
        <f ca="1"/>
        <v>43497</v>
      </c>
      <c r="H19" s="17">
        <f ca="1"/>
        <v>43498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日與週+DATE(行事曆年份,1,1)-WEEKDAY(DATE(行事曆年份,1,1),(週開始日="週一")+1)+36</f>
        <v>43499</v>
      </c>
      <c r="C23" s="17">
        <f ca="1"/>
        <v>43500</v>
      </c>
      <c r="D23" s="17">
        <f ca="1"/>
        <v>43501</v>
      </c>
      <c r="E23" s="17">
        <f ca="1"/>
        <v>43502</v>
      </c>
      <c r="F23" s="17">
        <f ca="1"/>
        <v>43503</v>
      </c>
      <c r="G23" s="17">
        <f ca="1"/>
        <v>43504</v>
      </c>
      <c r="H23" s="17">
        <f ca="1"/>
        <v>43505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G4:G6"/>
    <mergeCell ref="H4:H6"/>
    <mergeCell ref="B1:D1"/>
    <mergeCell ref="B4:B6"/>
    <mergeCell ref="C4:C6"/>
    <mergeCell ref="D4:D6"/>
    <mergeCell ref="E4:E6"/>
    <mergeCell ref="F4:F6"/>
    <mergeCell ref="H8:H10"/>
    <mergeCell ref="B12:B14"/>
    <mergeCell ref="C12:C14"/>
    <mergeCell ref="D12:D14"/>
    <mergeCell ref="E12:E14"/>
    <mergeCell ref="F12:F14"/>
    <mergeCell ref="G12:G14"/>
    <mergeCell ref="H12:H14"/>
    <mergeCell ref="B8:B10"/>
    <mergeCell ref="C8:C10"/>
    <mergeCell ref="D8:D10"/>
    <mergeCell ref="E8:E10"/>
    <mergeCell ref="F8:F10"/>
    <mergeCell ref="G8:G10"/>
    <mergeCell ref="H16:H18"/>
    <mergeCell ref="B20:B22"/>
    <mergeCell ref="C20:C22"/>
    <mergeCell ref="D20:D22"/>
    <mergeCell ref="E20:E22"/>
    <mergeCell ref="F20:F22"/>
    <mergeCell ref="G20:G22"/>
    <mergeCell ref="H20:H22"/>
    <mergeCell ref="B16:B18"/>
    <mergeCell ref="C16:C18"/>
    <mergeCell ref="D16:D18"/>
    <mergeCell ref="E16:E18"/>
    <mergeCell ref="F16:F18"/>
    <mergeCell ref="G16:G18"/>
  </mergeCells>
  <phoneticPr fontId="25" type="noConversion"/>
  <conditionalFormatting sqref="B19:H20 B23:H24">
    <cfRule type="expression" dxfId="23" priority="2">
      <formula>AND(DAY(B19)&gt;=1,DAY(B19)&lt;=15)</formula>
    </cfRule>
  </conditionalFormatting>
  <conditionalFormatting sqref="B3:G4">
    <cfRule type="expression" dxfId="22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  <pageSetUpPr autoPageBreaks="0" fitToPage="1"/>
  </sheetPr>
  <dimension ref="A1:K24"/>
  <sheetViews>
    <sheetView showGridLines="0" zoomScaleNormal="100" workbookViewId="0"/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2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日與週+DATE(行事曆年份,2,1)-WEEKDAY(DATE(行事曆年份,2,1),(週開始日="週一")+1)+1</f>
        <v>43492</v>
      </c>
      <c r="C3" s="17">
        <f ca="1"/>
        <v>43493</v>
      </c>
      <c r="D3" s="17">
        <f ca="1"/>
        <v>43494</v>
      </c>
      <c r="E3" s="17">
        <f ca="1"/>
        <v>43495</v>
      </c>
      <c r="F3" s="17">
        <f ca="1"/>
        <v>43496</v>
      </c>
      <c r="G3" s="17">
        <f ca="1"/>
        <v>43497</v>
      </c>
      <c r="H3" s="17">
        <f ca="1"/>
        <v>43498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日與週+DATE(行事曆年份,2,1)-WEEKDAY(DATE(行事曆年份,2,1),(週開始日="週一")+1)+8</f>
        <v>43499</v>
      </c>
      <c r="C7" s="17">
        <f ca="1"/>
        <v>43500</v>
      </c>
      <c r="D7" s="17">
        <f ca="1"/>
        <v>43501</v>
      </c>
      <c r="E7" s="17">
        <f ca="1"/>
        <v>43502</v>
      </c>
      <c r="F7" s="17">
        <f ca="1"/>
        <v>43503</v>
      </c>
      <c r="G7" s="17">
        <f ca="1"/>
        <v>43504</v>
      </c>
      <c r="H7" s="17">
        <f ca="1"/>
        <v>43505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日與週+DATE(行事曆年份,2,1)-WEEKDAY(DATE(行事曆年份,2,1),(週開始日="週一")+1)+15</f>
        <v>43506</v>
      </c>
      <c r="C11" s="17">
        <f ca="1"/>
        <v>43507</v>
      </c>
      <c r="D11" s="17">
        <f ca="1"/>
        <v>43508</v>
      </c>
      <c r="E11" s="17">
        <f ca="1"/>
        <v>43509</v>
      </c>
      <c r="F11" s="17">
        <f ca="1"/>
        <v>43510</v>
      </c>
      <c r="G11" s="17">
        <f ca="1"/>
        <v>43511</v>
      </c>
      <c r="H11" s="17">
        <f ca="1"/>
        <v>43512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日與週+DATE(行事曆年份,2,1)-WEEKDAY(DATE(行事曆年份,2,1),(週開始日="週一")+1)+22</f>
        <v>43513</v>
      </c>
      <c r="C15" s="17">
        <f ca="1"/>
        <v>43514</v>
      </c>
      <c r="D15" s="17">
        <f ca="1"/>
        <v>43515</v>
      </c>
      <c r="E15" s="17">
        <f ca="1"/>
        <v>43516</v>
      </c>
      <c r="F15" s="17">
        <f ca="1"/>
        <v>43517</v>
      </c>
      <c r="G15" s="17">
        <f ca="1"/>
        <v>43518</v>
      </c>
      <c r="H15" s="17">
        <f ca="1"/>
        <v>43519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日與週+DATE(行事曆年份,2,1)-WEEKDAY(DATE(行事曆年份,2,1),(週開始日="週一")+1)+29</f>
        <v>43520</v>
      </c>
      <c r="C19" s="17">
        <f ca="1"/>
        <v>43521</v>
      </c>
      <c r="D19" s="17">
        <f ca="1"/>
        <v>43522</v>
      </c>
      <c r="E19" s="17">
        <f ca="1"/>
        <v>43523</v>
      </c>
      <c r="F19" s="17">
        <f ca="1"/>
        <v>43524</v>
      </c>
      <c r="G19" s="17">
        <f ca="1"/>
        <v>43525</v>
      </c>
      <c r="H19" s="17">
        <f ca="1"/>
        <v>43526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日與週+DATE(行事曆年份,2,1)-WEEKDAY(DATE(行事曆年份,2,1),(週開始日="週一")+1)+36</f>
        <v>43527</v>
      </c>
      <c r="C23" s="17">
        <f ca="1"/>
        <v>43528</v>
      </c>
      <c r="D23" s="17">
        <f ca="1"/>
        <v>43529</v>
      </c>
      <c r="E23" s="17">
        <f ca="1"/>
        <v>43530</v>
      </c>
      <c r="F23" s="17">
        <f ca="1"/>
        <v>43531</v>
      </c>
      <c r="G23" s="17">
        <f ca="1"/>
        <v>43532</v>
      </c>
      <c r="H23" s="17">
        <f ca="1"/>
        <v>43533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21" priority="2">
      <formula>AND(DAY(B19)&gt;=1,DAY(B19)&lt;=15)</formula>
    </cfRule>
  </conditionalFormatting>
  <conditionalFormatting sqref="B3:G4">
    <cfRule type="expression" dxfId="20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3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日與週+DATE(行事曆年份,3,1)-WEEKDAY(DATE(行事曆年份,3,1),(週開始日="週一")+1)+1</f>
        <v>43520</v>
      </c>
      <c r="C3" s="17">
        <f ca="1"/>
        <v>43521</v>
      </c>
      <c r="D3" s="17">
        <f ca="1"/>
        <v>43522</v>
      </c>
      <c r="E3" s="17">
        <f ca="1"/>
        <v>43523</v>
      </c>
      <c r="F3" s="17">
        <f ca="1"/>
        <v>43524</v>
      </c>
      <c r="G3" s="17">
        <f ca="1"/>
        <v>43525</v>
      </c>
      <c r="H3" s="17">
        <f ca="1"/>
        <v>43526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日與週+DATE(行事曆年份,3,1)-WEEKDAY(DATE(行事曆年份,3,1),(週開始日="週一")+1)+8</f>
        <v>43527</v>
      </c>
      <c r="C7" s="17">
        <f ca="1"/>
        <v>43528</v>
      </c>
      <c r="D7" s="17">
        <f ca="1"/>
        <v>43529</v>
      </c>
      <c r="E7" s="17">
        <f ca="1"/>
        <v>43530</v>
      </c>
      <c r="F7" s="17">
        <f ca="1"/>
        <v>43531</v>
      </c>
      <c r="G7" s="17">
        <f ca="1"/>
        <v>43532</v>
      </c>
      <c r="H7" s="17">
        <f ca="1"/>
        <v>43533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日與週+DATE(行事曆年份,3,1)-WEEKDAY(DATE(行事曆年份,3,1),(週開始日="週一")+1)+15</f>
        <v>43534</v>
      </c>
      <c r="C11" s="17">
        <f ca="1"/>
        <v>43535</v>
      </c>
      <c r="D11" s="17">
        <f ca="1"/>
        <v>43536</v>
      </c>
      <c r="E11" s="17">
        <f ca="1"/>
        <v>43537</v>
      </c>
      <c r="F11" s="17">
        <f ca="1"/>
        <v>43538</v>
      </c>
      <c r="G11" s="17">
        <f ca="1"/>
        <v>43539</v>
      </c>
      <c r="H11" s="17">
        <f ca="1"/>
        <v>43540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日與週+DATE(行事曆年份,3,1)-WEEKDAY(DATE(行事曆年份,3,1),(週開始日="週一")+1)+22</f>
        <v>43541</v>
      </c>
      <c r="C15" s="17">
        <f ca="1"/>
        <v>43542</v>
      </c>
      <c r="D15" s="17">
        <f ca="1"/>
        <v>43543</v>
      </c>
      <c r="E15" s="17">
        <f ca="1"/>
        <v>43544</v>
      </c>
      <c r="F15" s="17">
        <f ca="1"/>
        <v>43545</v>
      </c>
      <c r="G15" s="17">
        <f ca="1"/>
        <v>43546</v>
      </c>
      <c r="H15" s="17">
        <f ca="1"/>
        <v>43547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日與週+DATE(行事曆年份,3,1)-WEEKDAY(DATE(行事曆年份,3,1),(週開始日="週一")+1)+29</f>
        <v>43548</v>
      </c>
      <c r="C19" s="17">
        <f ca="1"/>
        <v>43549</v>
      </c>
      <c r="D19" s="17">
        <f ca="1"/>
        <v>43550</v>
      </c>
      <c r="E19" s="17">
        <f ca="1"/>
        <v>43551</v>
      </c>
      <c r="F19" s="17">
        <f ca="1"/>
        <v>43552</v>
      </c>
      <c r="G19" s="17">
        <f ca="1"/>
        <v>43553</v>
      </c>
      <c r="H19" s="17">
        <f ca="1"/>
        <v>43554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日與週+DATE(行事曆年份,3,1)-WEEKDAY(DATE(行事曆年份,3,1),(週開始日="週一")+1)+36</f>
        <v>43555</v>
      </c>
      <c r="C23" s="17">
        <f ca="1"/>
        <v>43556</v>
      </c>
      <c r="D23" s="17">
        <f ca="1"/>
        <v>43557</v>
      </c>
      <c r="E23" s="17">
        <f ca="1"/>
        <v>43558</v>
      </c>
      <c r="F23" s="17">
        <f ca="1"/>
        <v>43559</v>
      </c>
      <c r="G23" s="17">
        <f ca="1"/>
        <v>43560</v>
      </c>
      <c r="H23" s="17">
        <f ca="1"/>
        <v>43561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19" priority="2">
      <formula>AND(DAY(B19)&gt;=1,DAY(B19)&lt;=15)</formula>
    </cfRule>
  </conditionalFormatting>
  <conditionalFormatting sqref="B3:G4">
    <cfRule type="expression" dxfId="18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  <pageSetUpPr autoPageBreaks="0" fitToPage="1"/>
  </sheetPr>
  <dimension ref="A1:K24"/>
  <sheetViews>
    <sheetView showGridLines="0" tabSelected="1" zoomScaleNormal="100" workbookViewId="0">
      <selection activeCell="C16" sqref="C16:C18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4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日與週+DATE(行事曆年份,4,1)-WEEKDAY(DATE(行事曆年份,4,1),(週開始日="週一")+1)+1</f>
        <v>43555</v>
      </c>
      <c r="C3" s="17">
        <f ca="1"/>
        <v>43556</v>
      </c>
      <c r="D3" s="17">
        <f ca="1"/>
        <v>43557</v>
      </c>
      <c r="E3" s="17">
        <f ca="1"/>
        <v>43558</v>
      </c>
      <c r="F3" s="17">
        <f ca="1"/>
        <v>43559</v>
      </c>
      <c r="G3" s="17">
        <f ca="1"/>
        <v>43560</v>
      </c>
      <c r="H3" s="17">
        <f ca="1"/>
        <v>43561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日與週+DATE(行事曆年份,4,1)-WEEKDAY(DATE(行事曆年份,4,1),(週開始日="週一")+1)+8</f>
        <v>43562</v>
      </c>
      <c r="C7" s="17">
        <f ca="1"/>
        <v>43563</v>
      </c>
      <c r="D7" s="17">
        <f ca="1"/>
        <v>43564</v>
      </c>
      <c r="E7" s="17">
        <f ca="1"/>
        <v>43565</v>
      </c>
      <c r="F7" s="17">
        <f ca="1"/>
        <v>43566</v>
      </c>
      <c r="G7" s="17">
        <f ca="1"/>
        <v>43567</v>
      </c>
      <c r="H7" s="17">
        <f ca="1"/>
        <v>43568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日與週+DATE(行事曆年份,4,1)-WEEKDAY(DATE(行事曆年份,4,1),(週開始日="週一")+1)+15</f>
        <v>43569</v>
      </c>
      <c r="C11" s="17">
        <f ca="1"/>
        <v>43570</v>
      </c>
      <c r="D11" s="17">
        <f ca="1"/>
        <v>43571</v>
      </c>
      <c r="E11" s="17">
        <f ca="1"/>
        <v>43572</v>
      </c>
      <c r="F11" s="17">
        <f ca="1"/>
        <v>43573</v>
      </c>
      <c r="G11" s="17">
        <f ca="1"/>
        <v>43574</v>
      </c>
      <c r="H11" s="17">
        <f ca="1"/>
        <v>43575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日與週+DATE(行事曆年份,4,1)-WEEKDAY(DATE(行事曆年份,4,1),(週開始日="週一")+1)+22</f>
        <v>43576</v>
      </c>
      <c r="C15" s="17">
        <f ca="1"/>
        <v>43577</v>
      </c>
      <c r="D15" s="17">
        <f ca="1"/>
        <v>43578</v>
      </c>
      <c r="E15" s="17">
        <f ca="1"/>
        <v>43579</v>
      </c>
      <c r="F15" s="17">
        <f ca="1"/>
        <v>43580</v>
      </c>
      <c r="G15" s="17">
        <f ca="1"/>
        <v>43581</v>
      </c>
      <c r="H15" s="17">
        <f ca="1"/>
        <v>43582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日與週+DATE(行事曆年份,4,1)-WEEKDAY(DATE(行事曆年份,4,1),(週開始日="週一")+1)+29</f>
        <v>43583</v>
      </c>
      <c r="C19" s="17">
        <f ca="1"/>
        <v>43584</v>
      </c>
      <c r="D19" s="17">
        <f ca="1"/>
        <v>43585</v>
      </c>
      <c r="E19" s="17">
        <f ca="1"/>
        <v>43586</v>
      </c>
      <c r="F19" s="17">
        <f ca="1"/>
        <v>43587</v>
      </c>
      <c r="G19" s="17">
        <f ca="1"/>
        <v>43588</v>
      </c>
      <c r="H19" s="17">
        <f ca="1"/>
        <v>43589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日與週+DATE(行事曆年份,4,1)-WEEKDAY(DATE(行事曆年份,4,1),(週開始日="週一")+1)+36</f>
        <v>43590</v>
      </c>
      <c r="C23" s="17">
        <f ca="1"/>
        <v>43591</v>
      </c>
      <c r="D23" s="17">
        <f ca="1"/>
        <v>43592</v>
      </c>
      <c r="E23" s="17">
        <f ca="1"/>
        <v>43593</v>
      </c>
      <c r="F23" s="17">
        <f ca="1"/>
        <v>43594</v>
      </c>
      <c r="G23" s="17">
        <f ca="1"/>
        <v>43595</v>
      </c>
      <c r="H23" s="17">
        <f ca="1"/>
        <v>43596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17" priority="2">
      <formula>AND(DAY(B19)&gt;=1,DAY(B19)&lt;=15)</formula>
    </cfRule>
  </conditionalFormatting>
  <conditionalFormatting sqref="B3:G4">
    <cfRule type="expression" dxfId="16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5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日與週+DATE(行事曆年份,5,1)-WEEKDAY(DATE(行事曆年份,5,1),(週開始日="週一")+1)+1</f>
        <v>43583</v>
      </c>
      <c r="C3" s="17">
        <f ca="1"/>
        <v>43584</v>
      </c>
      <c r="D3" s="17">
        <f ca="1"/>
        <v>43585</v>
      </c>
      <c r="E3" s="17">
        <f ca="1"/>
        <v>43586</v>
      </c>
      <c r="F3" s="17">
        <f ca="1"/>
        <v>43587</v>
      </c>
      <c r="G3" s="17">
        <f ca="1"/>
        <v>43588</v>
      </c>
      <c r="H3" s="17">
        <f ca="1"/>
        <v>43589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日與週+DATE(行事曆年份,5,1)-WEEKDAY(DATE(行事曆年份,5,1),(週開始日="週一")+1)+8</f>
        <v>43590</v>
      </c>
      <c r="C7" s="17">
        <f ca="1"/>
        <v>43591</v>
      </c>
      <c r="D7" s="17">
        <f ca="1"/>
        <v>43592</v>
      </c>
      <c r="E7" s="17">
        <f ca="1"/>
        <v>43593</v>
      </c>
      <c r="F7" s="17">
        <f ca="1"/>
        <v>43594</v>
      </c>
      <c r="G7" s="17">
        <f ca="1"/>
        <v>43595</v>
      </c>
      <c r="H7" s="17">
        <f ca="1"/>
        <v>43596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日與週+DATE(行事曆年份,5,1)-WEEKDAY(DATE(行事曆年份,5,1),(週開始日="週一")+1)+15</f>
        <v>43597</v>
      </c>
      <c r="C11" s="17">
        <f ca="1"/>
        <v>43598</v>
      </c>
      <c r="D11" s="17">
        <f ca="1"/>
        <v>43599</v>
      </c>
      <c r="E11" s="17">
        <f ca="1"/>
        <v>43600</v>
      </c>
      <c r="F11" s="17">
        <f ca="1"/>
        <v>43601</v>
      </c>
      <c r="G11" s="17">
        <f ca="1"/>
        <v>43602</v>
      </c>
      <c r="H11" s="17">
        <f ca="1"/>
        <v>43603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日與週+DATE(行事曆年份,5,1)-WEEKDAY(DATE(行事曆年份,5,1),(週開始日="週一")+1)+22</f>
        <v>43604</v>
      </c>
      <c r="C15" s="17">
        <f ca="1"/>
        <v>43605</v>
      </c>
      <c r="D15" s="17">
        <f ca="1"/>
        <v>43606</v>
      </c>
      <c r="E15" s="17">
        <f ca="1"/>
        <v>43607</v>
      </c>
      <c r="F15" s="17">
        <f ca="1"/>
        <v>43608</v>
      </c>
      <c r="G15" s="17">
        <f ca="1"/>
        <v>43609</v>
      </c>
      <c r="H15" s="17">
        <f ca="1"/>
        <v>43610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日與週+DATE(行事曆年份,5,1)-WEEKDAY(DATE(行事曆年份,5,1),(週開始日="週一")+1)+29</f>
        <v>43611</v>
      </c>
      <c r="C19" s="17">
        <f ca="1"/>
        <v>43612</v>
      </c>
      <c r="D19" s="17">
        <f ca="1"/>
        <v>43613</v>
      </c>
      <c r="E19" s="17">
        <f ca="1"/>
        <v>43614</v>
      </c>
      <c r="F19" s="17">
        <f ca="1"/>
        <v>43615</v>
      </c>
      <c r="G19" s="17">
        <f ca="1"/>
        <v>43616</v>
      </c>
      <c r="H19" s="17">
        <f ca="1"/>
        <v>43617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日與週+DATE(行事曆年份,5,1)-WEEKDAY(DATE(行事曆年份,5,1),(週開始日="週一")+1)+36</f>
        <v>43618</v>
      </c>
      <c r="C23" s="17">
        <f ca="1"/>
        <v>43619</v>
      </c>
      <c r="D23" s="17">
        <f ca="1"/>
        <v>43620</v>
      </c>
      <c r="E23" s="17">
        <f ca="1"/>
        <v>43621</v>
      </c>
      <c r="F23" s="17">
        <f ca="1"/>
        <v>43622</v>
      </c>
      <c r="G23" s="17">
        <f ca="1"/>
        <v>43623</v>
      </c>
      <c r="H23" s="17">
        <f ca="1"/>
        <v>43624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15" priority="2">
      <formula>AND(DAY(B19)&gt;=1,DAY(B19)&lt;=15)</formula>
    </cfRule>
  </conditionalFormatting>
  <conditionalFormatting sqref="B3:G4">
    <cfRule type="expression" dxfId="14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6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日與週+DATE(行事曆年份,6,1)-WEEKDAY(DATE(行事曆年份,6,1),(週開始日="週一")+1)+1</f>
        <v>43611</v>
      </c>
      <c r="C3" s="17">
        <f ca="1"/>
        <v>43612</v>
      </c>
      <c r="D3" s="17">
        <f ca="1"/>
        <v>43613</v>
      </c>
      <c r="E3" s="17">
        <f ca="1"/>
        <v>43614</v>
      </c>
      <c r="F3" s="17">
        <f ca="1"/>
        <v>43615</v>
      </c>
      <c r="G3" s="17">
        <f ca="1"/>
        <v>43616</v>
      </c>
      <c r="H3" s="17">
        <f ca="1"/>
        <v>43617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日與週+DATE(行事曆年份,6,1)-WEEKDAY(DATE(行事曆年份,6,1),(週開始日="週一")+1)+8</f>
        <v>43618</v>
      </c>
      <c r="C7" s="17">
        <f ca="1"/>
        <v>43619</v>
      </c>
      <c r="D7" s="17">
        <f ca="1"/>
        <v>43620</v>
      </c>
      <c r="E7" s="17">
        <f ca="1"/>
        <v>43621</v>
      </c>
      <c r="F7" s="17">
        <f ca="1"/>
        <v>43622</v>
      </c>
      <c r="G7" s="17">
        <f ca="1"/>
        <v>43623</v>
      </c>
      <c r="H7" s="17">
        <f ca="1"/>
        <v>43624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日與週+DATE(行事曆年份,6,1)-WEEKDAY(DATE(行事曆年份,6,1),(週開始日="週一")+1)+15</f>
        <v>43625</v>
      </c>
      <c r="C11" s="17">
        <f ca="1"/>
        <v>43626</v>
      </c>
      <c r="D11" s="17">
        <f ca="1"/>
        <v>43627</v>
      </c>
      <c r="E11" s="17">
        <f ca="1"/>
        <v>43628</v>
      </c>
      <c r="F11" s="17">
        <f ca="1"/>
        <v>43629</v>
      </c>
      <c r="G11" s="17">
        <f ca="1"/>
        <v>43630</v>
      </c>
      <c r="H11" s="17">
        <f ca="1"/>
        <v>43631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日與週+DATE(行事曆年份,6,1)-WEEKDAY(DATE(行事曆年份,6,1),(週開始日="週一")+1)+22</f>
        <v>43632</v>
      </c>
      <c r="C15" s="17">
        <f ca="1"/>
        <v>43633</v>
      </c>
      <c r="D15" s="17">
        <f ca="1"/>
        <v>43634</v>
      </c>
      <c r="E15" s="17">
        <f ca="1"/>
        <v>43635</v>
      </c>
      <c r="F15" s="17">
        <f ca="1"/>
        <v>43636</v>
      </c>
      <c r="G15" s="17">
        <f ca="1"/>
        <v>43637</v>
      </c>
      <c r="H15" s="17">
        <f ca="1"/>
        <v>43638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日與週+DATE(行事曆年份,6,1)-WEEKDAY(DATE(行事曆年份,6,1),(週開始日="週一")+1)+29</f>
        <v>43639</v>
      </c>
      <c r="C19" s="17">
        <f ca="1"/>
        <v>43640</v>
      </c>
      <c r="D19" s="17">
        <f ca="1"/>
        <v>43641</v>
      </c>
      <c r="E19" s="17">
        <f ca="1"/>
        <v>43642</v>
      </c>
      <c r="F19" s="17">
        <f ca="1"/>
        <v>43643</v>
      </c>
      <c r="G19" s="17">
        <f ca="1"/>
        <v>43644</v>
      </c>
      <c r="H19" s="17">
        <f ca="1"/>
        <v>43645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日與週+DATE(行事曆年份,6,1)-WEEKDAY(DATE(行事曆年份,6,1),(週開始日="週一")+1)+36</f>
        <v>43646</v>
      </c>
      <c r="C23" s="17">
        <f ca="1"/>
        <v>43647</v>
      </c>
      <c r="D23" s="17">
        <f ca="1"/>
        <v>43648</v>
      </c>
      <c r="E23" s="17">
        <f ca="1"/>
        <v>43649</v>
      </c>
      <c r="F23" s="17">
        <f ca="1"/>
        <v>43650</v>
      </c>
      <c r="G23" s="17">
        <f ca="1"/>
        <v>43651</v>
      </c>
      <c r="H23" s="17">
        <f ca="1"/>
        <v>43652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13" priority="2">
      <formula>AND(DAY(B19)&gt;=1,DAY(B19)&lt;=15)</formula>
    </cfRule>
  </conditionalFormatting>
  <conditionalFormatting sqref="B3:G4">
    <cfRule type="expression" dxfId="12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7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日與週+DATE(行事曆年份,7,1)-WEEKDAY(DATE(行事曆年份,7,1),(週開始日="週一")+1)+1</f>
        <v>43646</v>
      </c>
      <c r="C3" s="17">
        <f ca="1"/>
        <v>43647</v>
      </c>
      <c r="D3" s="17">
        <f ca="1"/>
        <v>43648</v>
      </c>
      <c r="E3" s="17">
        <f ca="1"/>
        <v>43649</v>
      </c>
      <c r="F3" s="17">
        <f ca="1"/>
        <v>43650</v>
      </c>
      <c r="G3" s="17">
        <f ca="1"/>
        <v>43651</v>
      </c>
      <c r="H3" s="17">
        <f ca="1"/>
        <v>43652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日與週+DATE(行事曆年份,7,1)-WEEKDAY(DATE(行事曆年份,7,1),(週開始日="週一")+1)+8</f>
        <v>43653</v>
      </c>
      <c r="C7" s="17">
        <f ca="1"/>
        <v>43654</v>
      </c>
      <c r="D7" s="17">
        <f ca="1"/>
        <v>43655</v>
      </c>
      <c r="E7" s="17">
        <f ca="1"/>
        <v>43656</v>
      </c>
      <c r="F7" s="17">
        <f ca="1"/>
        <v>43657</v>
      </c>
      <c r="G7" s="17">
        <f ca="1"/>
        <v>43658</v>
      </c>
      <c r="H7" s="17">
        <f ca="1"/>
        <v>43659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日與週+DATE(行事曆年份,7,1)-WEEKDAY(DATE(行事曆年份,7,1),(週開始日="週一")+1)+15</f>
        <v>43660</v>
      </c>
      <c r="C11" s="17">
        <f ca="1"/>
        <v>43661</v>
      </c>
      <c r="D11" s="17">
        <f ca="1"/>
        <v>43662</v>
      </c>
      <c r="E11" s="17">
        <f ca="1"/>
        <v>43663</v>
      </c>
      <c r="F11" s="17">
        <f ca="1"/>
        <v>43664</v>
      </c>
      <c r="G11" s="17">
        <f ca="1"/>
        <v>43665</v>
      </c>
      <c r="H11" s="17">
        <f ca="1"/>
        <v>43666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日與週+DATE(行事曆年份,7,1)-WEEKDAY(DATE(行事曆年份,7,1),(週開始日="週一")+1)+22</f>
        <v>43667</v>
      </c>
      <c r="C15" s="17">
        <f ca="1"/>
        <v>43668</v>
      </c>
      <c r="D15" s="17">
        <f ca="1"/>
        <v>43669</v>
      </c>
      <c r="E15" s="17">
        <f ca="1"/>
        <v>43670</v>
      </c>
      <c r="F15" s="17">
        <f ca="1"/>
        <v>43671</v>
      </c>
      <c r="G15" s="17">
        <f ca="1"/>
        <v>43672</v>
      </c>
      <c r="H15" s="17">
        <f ca="1"/>
        <v>43673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日與週+DATE(行事曆年份,7,1)-WEEKDAY(DATE(行事曆年份,7,1),(週開始日="週一")+1)+29</f>
        <v>43674</v>
      </c>
      <c r="C19" s="17">
        <f ca="1"/>
        <v>43675</v>
      </c>
      <c r="D19" s="17">
        <f ca="1"/>
        <v>43676</v>
      </c>
      <c r="E19" s="17">
        <f ca="1"/>
        <v>43677</v>
      </c>
      <c r="F19" s="17">
        <f ca="1"/>
        <v>43678</v>
      </c>
      <c r="G19" s="17">
        <f ca="1"/>
        <v>43679</v>
      </c>
      <c r="H19" s="17">
        <f ca="1"/>
        <v>43680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日與週+DATE(行事曆年份,7,1)-WEEKDAY(DATE(行事曆年份,7,1),(週開始日="週一")+1)+36</f>
        <v>43681</v>
      </c>
      <c r="C23" s="17">
        <f ca="1"/>
        <v>43682</v>
      </c>
      <c r="D23" s="17">
        <f ca="1"/>
        <v>43683</v>
      </c>
      <c r="E23" s="17">
        <f ca="1"/>
        <v>43684</v>
      </c>
      <c r="F23" s="17">
        <f ca="1"/>
        <v>43685</v>
      </c>
      <c r="G23" s="17">
        <f ca="1"/>
        <v>43686</v>
      </c>
      <c r="H23" s="17">
        <f ca="1"/>
        <v>43687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11" priority="2">
      <formula>AND(DAY(B19)&gt;=1,DAY(B19)&lt;=15)</formula>
    </cfRule>
  </conditionalFormatting>
  <conditionalFormatting sqref="B3:G4">
    <cfRule type="expression" dxfId="10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  <pageSetUpPr autoPageBreaks="0" fitToPage="1"/>
  </sheetPr>
  <dimension ref="A1:K24"/>
  <sheetViews>
    <sheetView showGridLines="0" zoomScaleNormal="100" workbookViewId="0">
      <selection activeCell="D34" sqref="D34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8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日與週+DATE(行事曆年份,8,1)-WEEKDAY(DATE(行事曆年份,8,1),(週開始日="週一")+1)+1</f>
        <v>43674</v>
      </c>
      <c r="C3" s="17">
        <f ca="1"/>
        <v>43675</v>
      </c>
      <c r="D3" s="17">
        <f ca="1"/>
        <v>43676</v>
      </c>
      <c r="E3" s="17">
        <f ca="1"/>
        <v>43677</v>
      </c>
      <c r="F3" s="17">
        <f ca="1"/>
        <v>43678</v>
      </c>
      <c r="G3" s="17">
        <f ca="1"/>
        <v>43679</v>
      </c>
      <c r="H3" s="17">
        <f ca="1"/>
        <v>43680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日與週+DATE(行事曆年份,8,1)-WEEKDAY(DATE(行事曆年份,8,1),(週開始日="週一")+1)+8</f>
        <v>43681</v>
      </c>
      <c r="C7" s="17">
        <f ca="1"/>
        <v>43682</v>
      </c>
      <c r="D7" s="17">
        <f ca="1"/>
        <v>43683</v>
      </c>
      <c r="E7" s="17">
        <f ca="1"/>
        <v>43684</v>
      </c>
      <c r="F7" s="17">
        <f ca="1"/>
        <v>43685</v>
      </c>
      <c r="G7" s="17">
        <f ca="1"/>
        <v>43686</v>
      </c>
      <c r="H7" s="17">
        <f ca="1"/>
        <v>43687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日與週+DATE(行事曆年份,8,1)-WEEKDAY(DATE(行事曆年份,8,1),(週開始日="週一")+1)+15</f>
        <v>43688</v>
      </c>
      <c r="C11" s="17">
        <f ca="1"/>
        <v>43689</v>
      </c>
      <c r="D11" s="17">
        <f ca="1"/>
        <v>43690</v>
      </c>
      <c r="E11" s="17">
        <f ca="1"/>
        <v>43691</v>
      </c>
      <c r="F11" s="17">
        <f ca="1"/>
        <v>43692</v>
      </c>
      <c r="G11" s="17">
        <f ca="1"/>
        <v>43693</v>
      </c>
      <c r="H11" s="17">
        <f ca="1"/>
        <v>43694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日與週+DATE(行事曆年份,8,1)-WEEKDAY(DATE(行事曆年份,8,1),(週開始日="週一")+1)+22</f>
        <v>43695</v>
      </c>
      <c r="C15" s="17">
        <f ca="1"/>
        <v>43696</v>
      </c>
      <c r="D15" s="17">
        <f ca="1"/>
        <v>43697</v>
      </c>
      <c r="E15" s="17">
        <f ca="1"/>
        <v>43698</v>
      </c>
      <c r="F15" s="17">
        <f ca="1"/>
        <v>43699</v>
      </c>
      <c r="G15" s="17">
        <f ca="1"/>
        <v>43700</v>
      </c>
      <c r="H15" s="17">
        <f ca="1"/>
        <v>43701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日與週+DATE(行事曆年份,8,1)-WEEKDAY(DATE(行事曆年份,8,1),(週開始日="週一")+1)+29</f>
        <v>43702</v>
      </c>
      <c r="C19" s="17">
        <f ca="1"/>
        <v>43703</v>
      </c>
      <c r="D19" s="17">
        <f ca="1"/>
        <v>43704</v>
      </c>
      <c r="E19" s="17">
        <f ca="1"/>
        <v>43705</v>
      </c>
      <c r="F19" s="17">
        <f ca="1"/>
        <v>43706</v>
      </c>
      <c r="G19" s="17">
        <f ca="1"/>
        <v>43707</v>
      </c>
      <c r="H19" s="17">
        <f ca="1"/>
        <v>43708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日與週+DATE(行事曆年份,8,1)-WEEKDAY(DATE(行事曆年份,8,1),(週開始日="週一")+1)+36</f>
        <v>43709</v>
      </c>
      <c r="C23" s="17">
        <f ca="1"/>
        <v>43710</v>
      </c>
      <c r="D23" s="17">
        <f ca="1"/>
        <v>43711</v>
      </c>
      <c r="E23" s="17">
        <f ca="1"/>
        <v>43712</v>
      </c>
      <c r="F23" s="17">
        <f ca="1"/>
        <v>43713</v>
      </c>
      <c r="G23" s="17">
        <f ca="1"/>
        <v>43714</v>
      </c>
      <c r="H23" s="17">
        <f ca="1"/>
        <v>43715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9" priority="2">
      <formula>AND(DAY(B19)&gt;=1,DAY(B19)&lt;=15)</formula>
    </cfRule>
  </conditionalFormatting>
  <conditionalFormatting sqref="B3:G4">
    <cfRule type="expression" dxfId="8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9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日與週+DATE(行事曆年份,9,1)-WEEKDAY(DATE(行事曆年份,9,1),(週開始日="週一")+1)+1</f>
        <v>43709</v>
      </c>
      <c r="C3" s="17">
        <f ca="1"/>
        <v>43710</v>
      </c>
      <c r="D3" s="17">
        <f ca="1"/>
        <v>43711</v>
      </c>
      <c r="E3" s="17">
        <f ca="1"/>
        <v>43712</v>
      </c>
      <c r="F3" s="17">
        <f ca="1"/>
        <v>43713</v>
      </c>
      <c r="G3" s="17">
        <f ca="1"/>
        <v>43714</v>
      </c>
      <c r="H3" s="17">
        <f ca="1"/>
        <v>43715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日與週+DATE(行事曆年份,9,1)-WEEKDAY(DATE(行事曆年份,9,1),(週開始日="週一")+1)+8</f>
        <v>43716</v>
      </c>
      <c r="C7" s="17">
        <f ca="1"/>
        <v>43717</v>
      </c>
      <c r="D7" s="17">
        <f ca="1"/>
        <v>43718</v>
      </c>
      <c r="E7" s="17">
        <f ca="1"/>
        <v>43719</v>
      </c>
      <c r="F7" s="17">
        <f ca="1"/>
        <v>43720</v>
      </c>
      <c r="G7" s="17">
        <f ca="1"/>
        <v>43721</v>
      </c>
      <c r="H7" s="17">
        <f ca="1"/>
        <v>43722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日與週+DATE(行事曆年份,9,1)-WEEKDAY(DATE(行事曆年份,9,1),(週開始日="週一")+1)+15</f>
        <v>43723</v>
      </c>
      <c r="C11" s="17">
        <f ca="1"/>
        <v>43724</v>
      </c>
      <c r="D11" s="17">
        <f ca="1"/>
        <v>43725</v>
      </c>
      <c r="E11" s="17">
        <f ca="1"/>
        <v>43726</v>
      </c>
      <c r="F11" s="17">
        <f ca="1"/>
        <v>43727</v>
      </c>
      <c r="G11" s="17">
        <f ca="1"/>
        <v>43728</v>
      </c>
      <c r="H11" s="17">
        <f ca="1"/>
        <v>43729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日與週+DATE(行事曆年份,9,1)-WEEKDAY(DATE(行事曆年份,9,1),(週開始日="週一")+1)+22</f>
        <v>43730</v>
      </c>
      <c r="C15" s="17">
        <f ca="1"/>
        <v>43731</v>
      </c>
      <c r="D15" s="17">
        <f ca="1"/>
        <v>43732</v>
      </c>
      <c r="E15" s="17">
        <f ca="1"/>
        <v>43733</v>
      </c>
      <c r="F15" s="17">
        <f ca="1"/>
        <v>43734</v>
      </c>
      <c r="G15" s="17">
        <f ca="1"/>
        <v>43735</v>
      </c>
      <c r="H15" s="17">
        <f ca="1"/>
        <v>43736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日與週+DATE(行事曆年份,9,1)-WEEKDAY(DATE(行事曆年份,9,1),(週開始日="週一")+1)+29</f>
        <v>43737</v>
      </c>
      <c r="C19" s="17">
        <f ca="1"/>
        <v>43738</v>
      </c>
      <c r="D19" s="17">
        <f ca="1"/>
        <v>43739</v>
      </c>
      <c r="E19" s="17">
        <f ca="1"/>
        <v>43740</v>
      </c>
      <c r="F19" s="17">
        <f ca="1"/>
        <v>43741</v>
      </c>
      <c r="G19" s="17">
        <f ca="1"/>
        <v>43742</v>
      </c>
      <c r="H19" s="17">
        <f ca="1"/>
        <v>43743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日與週+DATE(行事曆年份,9,1)-WEEKDAY(DATE(行事曆年份,9,1),(週開始日="週一")+1)+36</f>
        <v>43744</v>
      </c>
      <c r="C23" s="17">
        <f ca="1"/>
        <v>43745</v>
      </c>
      <c r="D23" s="17">
        <f ca="1"/>
        <v>43746</v>
      </c>
      <c r="E23" s="17">
        <f ca="1"/>
        <v>43747</v>
      </c>
      <c r="F23" s="17">
        <f ca="1"/>
        <v>43748</v>
      </c>
      <c r="G23" s="17">
        <f ca="1"/>
        <v>43749</v>
      </c>
      <c r="H23" s="17">
        <f ca="1"/>
        <v>43750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7" priority="2">
      <formula>AND(DAY(B19)&gt;=1,DAY(B19)&lt;=15)</formula>
    </cfRule>
  </conditionalFormatting>
  <conditionalFormatting sqref="B3:G4">
    <cfRule type="expression" dxfId="6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10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日與週+DATE(行事曆年份,10,1)-WEEKDAY(DATE(行事曆年份,10,1),(週開始日="週一")+1)+1</f>
        <v>43737</v>
      </c>
      <c r="C3" s="17">
        <f ca="1"/>
        <v>43738</v>
      </c>
      <c r="D3" s="17">
        <f ca="1"/>
        <v>43739</v>
      </c>
      <c r="E3" s="17">
        <f ca="1"/>
        <v>43740</v>
      </c>
      <c r="F3" s="17">
        <f ca="1"/>
        <v>43741</v>
      </c>
      <c r="G3" s="17">
        <f ca="1"/>
        <v>43742</v>
      </c>
      <c r="H3" s="17">
        <f ca="1"/>
        <v>43743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日與週+DATE(行事曆年份,10,1)-WEEKDAY(DATE(行事曆年份,10,1),(週開始日="週一")+1)+8</f>
        <v>43744</v>
      </c>
      <c r="C7" s="17">
        <f ca="1"/>
        <v>43745</v>
      </c>
      <c r="D7" s="17">
        <f ca="1"/>
        <v>43746</v>
      </c>
      <c r="E7" s="17">
        <f ca="1"/>
        <v>43747</v>
      </c>
      <c r="F7" s="17">
        <f ca="1"/>
        <v>43748</v>
      </c>
      <c r="G7" s="17">
        <f ca="1"/>
        <v>43749</v>
      </c>
      <c r="H7" s="17">
        <f ca="1"/>
        <v>43750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日與週+DATE(行事曆年份,10,1)-WEEKDAY(DATE(行事曆年份,10,1),(週開始日="週一")+1)+15</f>
        <v>43751</v>
      </c>
      <c r="C11" s="17">
        <f ca="1"/>
        <v>43752</v>
      </c>
      <c r="D11" s="17">
        <f ca="1"/>
        <v>43753</v>
      </c>
      <c r="E11" s="17">
        <f ca="1"/>
        <v>43754</v>
      </c>
      <c r="F11" s="17">
        <f ca="1"/>
        <v>43755</v>
      </c>
      <c r="G11" s="17">
        <f ca="1"/>
        <v>43756</v>
      </c>
      <c r="H11" s="17">
        <f ca="1"/>
        <v>43757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日與週+DATE(行事曆年份,10,1)-WEEKDAY(DATE(行事曆年份,10,1),(週開始日="週一")+1)+22</f>
        <v>43758</v>
      </c>
      <c r="C15" s="17">
        <f ca="1"/>
        <v>43759</v>
      </c>
      <c r="D15" s="17">
        <f ca="1"/>
        <v>43760</v>
      </c>
      <c r="E15" s="17">
        <f ca="1"/>
        <v>43761</v>
      </c>
      <c r="F15" s="17">
        <f ca="1"/>
        <v>43762</v>
      </c>
      <c r="G15" s="17">
        <f ca="1"/>
        <v>43763</v>
      </c>
      <c r="H15" s="17">
        <f ca="1"/>
        <v>43764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日與週+DATE(行事曆年份,10,1)-WEEKDAY(DATE(行事曆年份,10,1),(週開始日="週一")+1)+29</f>
        <v>43765</v>
      </c>
      <c r="C19" s="17">
        <f ca="1"/>
        <v>43766</v>
      </c>
      <c r="D19" s="17">
        <f ca="1"/>
        <v>43767</v>
      </c>
      <c r="E19" s="17">
        <f ca="1"/>
        <v>43768</v>
      </c>
      <c r="F19" s="17">
        <f ca="1"/>
        <v>43769</v>
      </c>
      <c r="G19" s="17">
        <f ca="1"/>
        <v>43770</v>
      </c>
      <c r="H19" s="17">
        <f ca="1"/>
        <v>43771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日與週+DATE(行事曆年份,10,1)-WEEKDAY(DATE(行事曆年份,10,1),(週開始日="週一")+1)+36</f>
        <v>43772</v>
      </c>
      <c r="C23" s="17">
        <f ca="1"/>
        <v>43773</v>
      </c>
      <c r="D23" s="17">
        <f ca="1"/>
        <v>43774</v>
      </c>
      <c r="E23" s="17">
        <f ca="1"/>
        <v>43775</v>
      </c>
      <c r="F23" s="17">
        <f ca="1"/>
        <v>43776</v>
      </c>
      <c r="G23" s="17">
        <f ca="1"/>
        <v>43777</v>
      </c>
      <c r="H23" s="17">
        <f ca="1"/>
        <v>43778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5" priority="2">
      <formula>AND(DAY(B19)&gt;=1,DAY(B19)&lt;=15)</formula>
    </cfRule>
  </conditionalFormatting>
  <conditionalFormatting sqref="B3:G4">
    <cfRule type="expression" dxfId="4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59999389629810485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11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日與週+DATE(行事曆年份,11,1)-WEEKDAY(DATE(行事曆年份,11,1),(週開始日="週一")+1)+1</f>
        <v>43765</v>
      </c>
      <c r="C3" s="17">
        <f ca="1"/>
        <v>43766</v>
      </c>
      <c r="D3" s="17">
        <f ca="1"/>
        <v>43767</v>
      </c>
      <c r="E3" s="17">
        <f ca="1"/>
        <v>43768</v>
      </c>
      <c r="F3" s="17">
        <f ca="1"/>
        <v>43769</v>
      </c>
      <c r="G3" s="17">
        <f ca="1"/>
        <v>43770</v>
      </c>
      <c r="H3" s="17">
        <f ca="1"/>
        <v>43771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日與週+DATE(行事曆年份,11,1)-WEEKDAY(DATE(行事曆年份,11,1),(週開始日="週一")+1)+8</f>
        <v>43772</v>
      </c>
      <c r="C7" s="17">
        <f ca="1"/>
        <v>43773</v>
      </c>
      <c r="D7" s="17">
        <f ca="1"/>
        <v>43774</v>
      </c>
      <c r="E7" s="17">
        <f ca="1"/>
        <v>43775</v>
      </c>
      <c r="F7" s="17">
        <f ca="1"/>
        <v>43776</v>
      </c>
      <c r="G7" s="17">
        <f ca="1"/>
        <v>43777</v>
      </c>
      <c r="H7" s="17">
        <f ca="1"/>
        <v>43778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日與週+DATE(行事曆年份,11,1)-WEEKDAY(DATE(行事曆年份,11,1),(週開始日="週一")+1)+15</f>
        <v>43779</v>
      </c>
      <c r="C11" s="17">
        <f ca="1"/>
        <v>43780</v>
      </c>
      <c r="D11" s="17">
        <f ca="1"/>
        <v>43781</v>
      </c>
      <c r="E11" s="17">
        <f ca="1"/>
        <v>43782</v>
      </c>
      <c r="F11" s="17">
        <f ca="1"/>
        <v>43783</v>
      </c>
      <c r="G11" s="17">
        <f ca="1"/>
        <v>43784</v>
      </c>
      <c r="H11" s="17">
        <f ca="1"/>
        <v>43785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日與週+DATE(行事曆年份,11,1)-WEEKDAY(DATE(行事曆年份,11,1),(週開始日="週一")+1)+22</f>
        <v>43786</v>
      </c>
      <c r="C15" s="17">
        <f ca="1"/>
        <v>43787</v>
      </c>
      <c r="D15" s="17">
        <f ca="1"/>
        <v>43788</v>
      </c>
      <c r="E15" s="17">
        <f ca="1"/>
        <v>43789</v>
      </c>
      <c r="F15" s="17">
        <f ca="1"/>
        <v>43790</v>
      </c>
      <c r="G15" s="17">
        <f ca="1"/>
        <v>43791</v>
      </c>
      <c r="H15" s="17">
        <f ca="1"/>
        <v>43792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日與週+DATE(行事曆年份,11,1)-WEEKDAY(DATE(行事曆年份,11,1),(週開始日="週一")+1)+29</f>
        <v>43793</v>
      </c>
      <c r="C19" s="17">
        <f ca="1"/>
        <v>43794</v>
      </c>
      <c r="D19" s="17">
        <f ca="1"/>
        <v>43795</v>
      </c>
      <c r="E19" s="17">
        <f ca="1"/>
        <v>43796</v>
      </c>
      <c r="F19" s="17">
        <f ca="1"/>
        <v>43797</v>
      </c>
      <c r="G19" s="17">
        <f ca="1"/>
        <v>43798</v>
      </c>
      <c r="H19" s="17">
        <f ca="1"/>
        <v>43799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日與週+DATE(行事曆年份,11,1)-WEEKDAY(DATE(行事曆年份,11,1),(週開始日="週一")+1)+36</f>
        <v>43800</v>
      </c>
      <c r="C23" s="17">
        <f ca="1"/>
        <v>43801</v>
      </c>
      <c r="D23" s="17">
        <f ca="1"/>
        <v>43802</v>
      </c>
      <c r="E23" s="17">
        <f ca="1"/>
        <v>43803</v>
      </c>
      <c r="F23" s="17">
        <f ca="1"/>
        <v>43804</v>
      </c>
      <c r="G23" s="17">
        <f ca="1"/>
        <v>43805</v>
      </c>
      <c r="H23" s="17">
        <f ca="1"/>
        <v>43806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3" priority="2">
      <formula>AND(DAY(B19)&gt;=1,DAY(B19)&lt;=15)</formula>
    </cfRule>
  </conditionalFormatting>
  <conditionalFormatting sqref="B3:G4">
    <cfRule type="expression" dxfId="2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79998168889431442"/>
    <pageSetUpPr autoPageBreaks="0" fitToPage="1"/>
  </sheetPr>
  <dimension ref="A1:K24"/>
  <sheetViews>
    <sheetView showGridLines="0" zoomScaleNormal="100" workbookViewId="0">
      <selection sqref="A1:XFD1048576"/>
    </sheetView>
  </sheetViews>
  <sheetFormatPr defaultColWidth="8.69921875" defaultRowHeight="13.8" x14ac:dyDescent="0.3"/>
  <cols>
    <col min="1" max="1" width="2.3984375" style="1" customWidth="1"/>
    <col min="2" max="8" width="17.5" style="1" customWidth="1"/>
    <col min="9" max="9" width="2.3984375" style="1" customWidth="1"/>
    <col min="10" max="10" width="38.5" style="1" customWidth="1"/>
    <col min="11" max="11" width="2.3984375" style="1" customWidth="1"/>
    <col min="12" max="16384" width="8.69921875" style="1"/>
  </cols>
  <sheetData>
    <row r="1" spans="1:11" ht="59.25" customHeight="1" thickBot="1" x14ac:dyDescent="0.35">
      <c r="A1" s="2"/>
      <c r="B1" s="22" t="str">
        <f ca="1">LOWER(TEXT(B11,"m 月"))</f>
        <v>12 月</v>
      </c>
      <c r="C1" s="22"/>
      <c r="D1" s="22"/>
      <c r="E1" s="13"/>
      <c r="F1" s="13"/>
      <c r="G1" s="13"/>
      <c r="H1" s="14">
        <f ca="1">行事曆年份</f>
        <v>2019</v>
      </c>
      <c r="K1" s="1" t="s">
        <v>8</v>
      </c>
    </row>
    <row r="2" spans="1:11" s="15" customFormat="1" ht="46.5" customHeight="1" x14ac:dyDescent="0.5">
      <c r="B2" s="16" t="str">
        <f>週開始日</f>
        <v>週日</v>
      </c>
      <c r="C2" s="16" t="str">
        <f ca="1">LOWER(TEXT(C3,"aaa"))</f>
        <v>週一</v>
      </c>
      <c r="D2" s="16" t="str">
        <f t="shared" ref="D2:H2" ca="1" si="0">LOWER(TEXT(D3,"aaa"))</f>
        <v>週二</v>
      </c>
      <c r="E2" s="16" t="str">
        <f t="shared" ca="1" si="0"/>
        <v>週三</v>
      </c>
      <c r="F2" s="16" t="str">
        <f t="shared" ca="1" si="0"/>
        <v>週四</v>
      </c>
      <c r="G2" s="16" t="str">
        <f t="shared" ca="1" si="0"/>
        <v>週五</v>
      </c>
      <c r="H2" s="16" t="str">
        <f t="shared" ca="1" si="0"/>
        <v>週六</v>
      </c>
      <c r="J2" s="9" t="s">
        <v>6</v>
      </c>
    </row>
    <row r="3" spans="1:11" s="3" customFormat="1" ht="19.5" customHeight="1" x14ac:dyDescent="0.3">
      <c r="B3" s="17">
        <f t="array" aca="1" ref="B3:H3" ca="1">日與週+DATE(行事曆年份,12,1)-WEEKDAY(DATE(行事曆年份,12,1),(週開始日="週一")+1)+1</f>
        <v>43800</v>
      </c>
      <c r="C3" s="17">
        <f ca="1"/>
        <v>43801</v>
      </c>
      <c r="D3" s="17">
        <f ca="1"/>
        <v>43802</v>
      </c>
      <c r="E3" s="17">
        <f ca="1"/>
        <v>43803</v>
      </c>
      <c r="F3" s="17">
        <f ca="1"/>
        <v>43804</v>
      </c>
      <c r="G3" s="17">
        <f ca="1"/>
        <v>43805</v>
      </c>
      <c r="H3" s="17">
        <f ca="1"/>
        <v>43806</v>
      </c>
      <c r="J3" s="5"/>
    </row>
    <row r="4" spans="1:11" s="3" customFormat="1" ht="19.5" customHeight="1" x14ac:dyDescent="0.3">
      <c r="B4" s="21"/>
      <c r="C4" s="21"/>
      <c r="D4" s="21"/>
      <c r="E4" s="21"/>
      <c r="F4" s="21"/>
      <c r="G4" s="21"/>
      <c r="H4" s="21"/>
    </row>
    <row r="5" spans="1:11" s="3" customFormat="1" ht="19.5" customHeight="1" x14ac:dyDescent="0.3">
      <c r="B5" s="21"/>
      <c r="C5" s="21"/>
      <c r="D5" s="21"/>
      <c r="E5" s="21"/>
      <c r="F5" s="21"/>
      <c r="G5" s="21"/>
      <c r="H5" s="21"/>
      <c r="J5" s="5"/>
    </row>
    <row r="6" spans="1:11" ht="18.75" customHeight="1" x14ac:dyDescent="0.3">
      <c r="B6" s="21"/>
      <c r="C6" s="21"/>
      <c r="D6" s="21"/>
      <c r="E6" s="21"/>
      <c r="F6" s="21"/>
      <c r="G6" s="21"/>
      <c r="H6" s="21"/>
      <c r="J6" s="18"/>
    </row>
    <row r="7" spans="1:11" s="3" customFormat="1" ht="18.75" customHeight="1" x14ac:dyDescent="0.3">
      <c r="B7" s="17">
        <f t="array" aca="1" ref="B7:H7" ca="1">日與週+DATE(行事曆年份,12,1)-WEEKDAY(DATE(行事曆年份,12,1),(週開始日="週一")+1)+8</f>
        <v>43807</v>
      </c>
      <c r="C7" s="17">
        <f ca="1"/>
        <v>43808</v>
      </c>
      <c r="D7" s="17">
        <f ca="1"/>
        <v>43809</v>
      </c>
      <c r="E7" s="17">
        <f ca="1"/>
        <v>43810</v>
      </c>
      <c r="F7" s="17">
        <f ca="1"/>
        <v>43811</v>
      </c>
      <c r="G7" s="17">
        <f ca="1"/>
        <v>43812</v>
      </c>
      <c r="H7" s="17">
        <f ca="1"/>
        <v>43813</v>
      </c>
      <c r="J7" s="5"/>
    </row>
    <row r="8" spans="1:11" s="3" customFormat="1" ht="18.75" customHeight="1" x14ac:dyDescent="0.3">
      <c r="B8" s="21"/>
      <c r="C8" s="21"/>
      <c r="D8" s="21"/>
      <c r="E8" s="21"/>
      <c r="F8" s="21"/>
      <c r="G8" s="21"/>
      <c r="H8" s="21"/>
      <c r="J8" s="5"/>
    </row>
    <row r="9" spans="1:11" s="3" customFormat="1" ht="18.75" customHeight="1" x14ac:dyDescent="0.3">
      <c r="B9" s="21"/>
      <c r="C9" s="21"/>
      <c r="D9" s="21"/>
      <c r="E9" s="21"/>
      <c r="F9" s="21"/>
      <c r="G9" s="21"/>
      <c r="H9" s="21"/>
      <c r="J9" s="5"/>
    </row>
    <row r="10" spans="1:11" ht="18.75" customHeight="1" x14ac:dyDescent="0.3">
      <c r="B10" s="21"/>
      <c r="C10" s="21"/>
      <c r="D10" s="21"/>
      <c r="E10" s="21"/>
      <c r="F10" s="21"/>
      <c r="G10" s="21"/>
      <c r="H10" s="21"/>
      <c r="J10" s="18"/>
    </row>
    <row r="11" spans="1:11" s="3" customFormat="1" ht="18.75" customHeight="1" x14ac:dyDescent="0.3">
      <c r="B11" s="17">
        <f t="array" aca="1" ref="B11:H11" ca="1">日與週+DATE(行事曆年份,12,1)-WEEKDAY(DATE(行事曆年份,12,1),(週開始日="週一")+1)+15</f>
        <v>43814</v>
      </c>
      <c r="C11" s="17">
        <f ca="1"/>
        <v>43815</v>
      </c>
      <c r="D11" s="17">
        <f ca="1"/>
        <v>43816</v>
      </c>
      <c r="E11" s="17">
        <f ca="1"/>
        <v>43817</v>
      </c>
      <c r="F11" s="17">
        <f ca="1"/>
        <v>43818</v>
      </c>
      <c r="G11" s="17">
        <f ca="1"/>
        <v>43819</v>
      </c>
      <c r="H11" s="17">
        <f ca="1"/>
        <v>43820</v>
      </c>
      <c r="J11" s="5"/>
    </row>
    <row r="12" spans="1:11" s="3" customFormat="1" ht="18.75" customHeight="1" x14ac:dyDescent="0.3">
      <c r="B12" s="21"/>
      <c r="C12" s="21"/>
      <c r="D12" s="21"/>
      <c r="E12" s="21"/>
      <c r="F12" s="21"/>
      <c r="G12" s="21"/>
      <c r="H12" s="21"/>
      <c r="J12" s="5"/>
    </row>
    <row r="13" spans="1:11" s="3" customFormat="1" ht="18.75" customHeight="1" x14ac:dyDescent="0.3">
      <c r="B13" s="21"/>
      <c r="C13" s="21"/>
      <c r="D13" s="21"/>
      <c r="E13" s="21"/>
      <c r="F13" s="21"/>
      <c r="G13" s="21"/>
      <c r="H13" s="21"/>
      <c r="J13" s="5"/>
    </row>
    <row r="14" spans="1:11" ht="18.75" customHeight="1" x14ac:dyDescent="0.3">
      <c r="B14" s="21"/>
      <c r="C14" s="21"/>
      <c r="D14" s="21"/>
      <c r="E14" s="21"/>
      <c r="F14" s="21"/>
      <c r="G14" s="21"/>
      <c r="H14" s="21"/>
      <c r="J14" s="18"/>
    </row>
    <row r="15" spans="1:11" s="3" customFormat="1" ht="18.75" customHeight="1" x14ac:dyDescent="0.3">
      <c r="B15" s="17">
        <f t="array" aca="1" ref="B15:H15" ca="1">日與週+DATE(行事曆年份,12,1)-WEEKDAY(DATE(行事曆年份,12,1),(週開始日="週一")+1)+22</f>
        <v>43821</v>
      </c>
      <c r="C15" s="17">
        <f ca="1"/>
        <v>43822</v>
      </c>
      <c r="D15" s="17">
        <f ca="1"/>
        <v>43823</v>
      </c>
      <c r="E15" s="17">
        <f ca="1"/>
        <v>43824</v>
      </c>
      <c r="F15" s="17">
        <f ca="1"/>
        <v>43825</v>
      </c>
      <c r="G15" s="17">
        <f ca="1"/>
        <v>43826</v>
      </c>
      <c r="H15" s="17">
        <f ca="1"/>
        <v>43827</v>
      </c>
      <c r="J15" s="5"/>
    </row>
    <row r="16" spans="1:11" s="3" customFormat="1" ht="18.75" customHeight="1" x14ac:dyDescent="0.3">
      <c r="B16" s="21"/>
      <c r="C16" s="21"/>
      <c r="D16" s="21"/>
      <c r="E16" s="21"/>
      <c r="F16" s="21"/>
      <c r="G16" s="21"/>
      <c r="H16" s="21"/>
      <c r="J16" s="5"/>
    </row>
    <row r="17" spans="2:10" s="3" customFormat="1" ht="18.75" customHeight="1" x14ac:dyDescent="0.3">
      <c r="B17" s="21"/>
      <c r="C17" s="21"/>
      <c r="D17" s="21"/>
      <c r="E17" s="21"/>
      <c r="F17" s="21"/>
      <c r="G17" s="21"/>
      <c r="H17" s="21"/>
      <c r="J17" s="5"/>
    </row>
    <row r="18" spans="2:10" ht="18.75" customHeight="1" x14ac:dyDescent="0.3">
      <c r="B18" s="21"/>
      <c r="C18" s="21"/>
      <c r="D18" s="21"/>
      <c r="E18" s="21"/>
      <c r="F18" s="21"/>
      <c r="G18" s="21"/>
      <c r="H18" s="21"/>
      <c r="J18" s="18"/>
    </row>
    <row r="19" spans="2:10" s="3" customFormat="1" ht="18.75" customHeight="1" x14ac:dyDescent="0.3">
      <c r="B19" s="17">
        <f t="array" aca="1" ref="B19:H19" ca="1">日與週+DATE(行事曆年份,12,1)-WEEKDAY(DATE(行事曆年份,12,1),(週開始日="週一")+1)+29</f>
        <v>43828</v>
      </c>
      <c r="C19" s="17">
        <f ca="1"/>
        <v>43829</v>
      </c>
      <c r="D19" s="17">
        <f ca="1"/>
        <v>43830</v>
      </c>
      <c r="E19" s="17">
        <f ca="1"/>
        <v>43831</v>
      </c>
      <c r="F19" s="17">
        <f ca="1"/>
        <v>43832</v>
      </c>
      <c r="G19" s="17">
        <f ca="1"/>
        <v>43833</v>
      </c>
      <c r="H19" s="17">
        <f ca="1"/>
        <v>43834</v>
      </c>
      <c r="J19" s="5"/>
    </row>
    <row r="20" spans="2:10" s="3" customFormat="1" ht="18.75" customHeight="1" x14ac:dyDescent="0.3">
      <c r="B20" s="21"/>
      <c r="C20" s="21"/>
      <c r="D20" s="21"/>
      <c r="E20" s="21"/>
      <c r="F20" s="21"/>
      <c r="G20" s="21"/>
      <c r="H20" s="21"/>
      <c r="J20" s="5"/>
    </row>
    <row r="21" spans="2:10" s="3" customFormat="1" ht="18.75" customHeight="1" x14ac:dyDescent="0.3">
      <c r="B21" s="21"/>
      <c r="C21" s="21"/>
      <c r="D21" s="21"/>
      <c r="E21" s="21"/>
      <c r="F21" s="21"/>
      <c r="G21" s="21"/>
      <c r="H21" s="21"/>
      <c r="J21" s="5"/>
    </row>
    <row r="22" spans="2:10" ht="18.75" customHeight="1" x14ac:dyDescent="0.3">
      <c r="B22" s="21"/>
      <c r="C22" s="21"/>
      <c r="D22" s="21"/>
      <c r="E22" s="21"/>
      <c r="F22" s="21"/>
      <c r="G22" s="21"/>
      <c r="H22" s="21"/>
      <c r="J22" s="18"/>
    </row>
    <row r="23" spans="2:10" s="3" customFormat="1" ht="18.75" customHeight="1" x14ac:dyDescent="0.3">
      <c r="B23" s="17">
        <f t="array" aca="1" ref="B23:H23" ca="1">日與週+DATE(行事曆年份,12,1)-WEEKDAY(DATE(行事曆年份,12,1),(週開始日="週一")+1)+36</f>
        <v>43835</v>
      </c>
      <c r="C23" s="17">
        <f ca="1"/>
        <v>43836</v>
      </c>
      <c r="D23" s="17">
        <f ca="1"/>
        <v>43837</v>
      </c>
      <c r="E23" s="17">
        <f ca="1"/>
        <v>43838</v>
      </c>
      <c r="F23" s="17">
        <f ca="1"/>
        <v>43839</v>
      </c>
      <c r="G23" s="17">
        <f ca="1"/>
        <v>43840</v>
      </c>
      <c r="H23" s="17">
        <f ca="1"/>
        <v>43841</v>
      </c>
      <c r="J23" s="5"/>
    </row>
    <row r="24" spans="2:10" s="3" customFormat="1" ht="18.75" customHeight="1" x14ac:dyDescent="0.3">
      <c r="B24" s="19"/>
      <c r="C24" s="19"/>
      <c r="D24" s="19"/>
      <c r="E24" s="19"/>
      <c r="F24" s="19"/>
      <c r="G24" s="19"/>
      <c r="H24" s="19"/>
      <c r="J24" s="5"/>
    </row>
  </sheetData>
  <mergeCells count="36">
    <mergeCell ref="B1:D1"/>
    <mergeCell ref="B4:B6"/>
    <mergeCell ref="C4:C6"/>
    <mergeCell ref="D4:D6"/>
    <mergeCell ref="E4:E6"/>
    <mergeCell ref="G4:G6"/>
    <mergeCell ref="H4:H6"/>
    <mergeCell ref="B8:B10"/>
    <mergeCell ref="C8:C10"/>
    <mergeCell ref="D8:D10"/>
    <mergeCell ref="E8:E10"/>
    <mergeCell ref="F8:F10"/>
    <mergeCell ref="G8:G10"/>
    <mergeCell ref="H8:H10"/>
    <mergeCell ref="F4:F6"/>
    <mergeCell ref="H12:H14"/>
    <mergeCell ref="B16:B18"/>
    <mergeCell ref="C16:C18"/>
    <mergeCell ref="D16:D18"/>
    <mergeCell ref="E16:E18"/>
    <mergeCell ref="F16:F18"/>
    <mergeCell ref="G16:G18"/>
    <mergeCell ref="H16:H18"/>
    <mergeCell ref="B12:B14"/>
    <mergeCell ref="C12:C14"/>
    <mergeCell ref="D12:D14"/>
    <mergeCell ref="E12:E14"/>
    <mergeCell ref="F12:F14"/>
    <mergeCell ref="G12:G14"/>
    <mergeCell ref="H20:H22"/>
    <mergeCell ref="B20:B22"/>
    <mergeCell ref="C20:C22"/>
    <mergeCell ref="D20:D22"/>
    <mergeCell ref="E20:E22"/>
    <mergeCell ref="F20:F22"/>
    <mergeCell ref="G20:G22"/>
  </mergeCells>
  <phoneticPr fontId="25" type="noConversion"/>
  <conditionalFormatting sqref="B19:H20 B23:H24">
    <cfRule type="expression" dxfId="1" priority="2">
      <formula>AND(DAY(B19)&gt;=1,DAY(B19)&lt;=15)</formula>
    </cfRule>
  </conditionalFormatting>
  <conditionalFormatting sqref="B3:G4">
    <cfRule type="expression" dxfId="0" priority="1">
      <formula>DAY(B3)&gt;8</formula>
    </cfRule>
  </conditionalFormatting>
  <printOptions horizontalCentered="1" verticalCentered="1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行事曆設定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行事曆設定!Print_Area</vt:lpstr>
      <vt:lpstr>行事曆年份</vt:lpstr>
      <vt:lpstr>週開始日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Rottie</cp:lastModifiedBy>
  <dcterms:created xsi:type="dcterms:W3CDTF">2017-11-29T09:31:23Z</dcterms:created>
  <dcterms:modified xsi:type="dcterms:W3CDTF">2019-04-18T12:27:14Z</dcterms:modified>
</cp:coreProperties>
</file>