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roumyadas/Desktop/IPL_Simulation/Teams/"/>
    </mc:Choice>
  </mc:AlternateContent>
  <xr:revisionPtr revIDLastSave="0" documentId="13_ncr:1_{0E6B1502-1430-0F4D-BF13-3A4DEF475840}" xr6:coauthVersionLast="47" xr6:coauthVersionMax="47" xr10:uidLastSave="{00000000-0000-0000-0000-000000000000}"/>
  <bookViews>
    <workbookView xWindow="0" yWindow="500" windowWidth="28800" windowHeight="17500" firstSheet="1" activeTab="1" xr2:uid="{00000000-000D-0000-FFFF-FFFF00000000}"/>
  </bookViews>
  <sheets>
    <sheet name="Player_sets" sheetId="3" r:id="rId1"/>
    <sheet name="Auction_Live" sheetId="5" r:id="rId2"/>
    <sheet name="Sheet1" sheetId="19" r:id="rId3"/>
    <sheet name="Live_Stats" sheetId="6" r:id="rId4"/>
    <sheet name="Trade &amp; Release rules" sheetId="18" r:id="rId5"/>
    <sheet name="Roster_updated" sheetId="17" r:id="rId6"/>
    <sheet name="Auction_Event" sheetId="11" r:id="rId7"/>
    <sheet name="Cornerstones" sheetId="16" r:id="rId8"/>
    <sheet name="Schedule" sheetId="13" r:id="rId9"/>
    <sheet name="POINTS_TABLE" sheetId="15" r:id="rId10"/>
    <sheet name="Groups" sheetId="14" r:id="rId11"/>
    <sheet name="Auction_Rules" sheetId="12" r:id="rId12"/>
    <sheet name="Set terminology" sheetId="9" r:id="rId13"/>
  </sheets>
  <definedNames>
    <definedName name="_xlnm._FilterDatabase" localSheetId="6" hidden="1">Auction_Event!$B$1:$B$549</definedName>
    <definedName name="_xlnm._FilterDatabase" localSheetId="1" hidden="1">Auction_Live!$A$1:$R$674</definedName>
    <definedName name="_xlnm._FilterDatabase" localSheetId="0" hidden="1">Player_sets!$A$1:$I$629</definedName>
    <definedName name="_xlnm._FilterDatabase" localSheetId="8" hidden="1">Schedule!$A$1:$K$92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2" i="3"/>
  <c r="I200" i="5"/>
  <c r="J200" i="5" s="1"/>
  <c r="I201" i="5"/>
  <c r="J201" i="5" s="1"/>
  <c r="I202" i="5"/>
  <c r="J202" i="5" s="1"/>
  <c r="I203" i="5"/>
  <c r="J203" i="5" s="1"/>
  <c r="I204" i="5"/>
  <c r="J204" i="5" s="1"/>
  <c r="I205" i="5"/>
  <c r="J205" i="5" s="1"/>
  <c r="I206" i="5"/>
  <c r="J206" i="5" s="1"/>
  <c r="I207" i="5"/>
  <c r="J207" i="5" s="1"/>
  <c r="I208" i="5"/>
  <c r="J208" i="5" s="1"/>
  <c r="I209" i="5"/>
  <c r="J209" i="5" s="1"/>
  <c r="I210" i="5"/>
  <c r="J210" i="5" s="1"/>
  <c r="I211" i="5"/>
  <c r="J211" i="5" s="1"/>
  <c r="I212" i="5"/>
  <c r="J212" i="5" s="1"/>
  <c r="I213" i="5"/>
  <c r="J213" i="5" s="1"/>
  <c r="I214" i="5"/>
  <c r="J214" i="5" s="1"/>
  <c r="I215" i="5"/>
  <c r="J215" i="5" s="1"/>
  <c r="I216" i="5"/>
  <c r="J216" i="5" s="1"/>
  <c r="I217" i="5"/>
  <c r="J217" i="5" s="1"/>
  <c r="I218" i="5"/>
  <c r="J218" i="5" s="1"/>
  <c r="I219" i="5"/>
  <c r="J219" i="5" s="1"/>
  <c r="I220" i="5"/>
  <c r="J220" i="5" s="1"/>
  <c r="I221" i="5"/>
  <c r="J221" i="5" s="1"/>
  <c r="I222" i="5"/>
  <c r="J222" i="5" s="1"/>
  <c r="I223" i="5"/>
  <c r="J223" i="5" s="1"/>
  <c r="I224" i="5"/>
  <c r="J224" i="5" s="1"/>
  <c r="I225" i="5"/>
  <c r="J225" i="5" s="1"/>
  <c r="I226" i="5"/>
  <c r="J226" i="5" s="1"/>
  <c r="I227" i="5"/>
  <c r="J227" i="5" s="1"/>
  <c r="I228" i="5"/>
  <c r="J228" i="5" s="1"/>
  <c r="I229" i="5"/>
  <c r="J229" i="5" s="1"/>
  <c r="I230" i="5"/>
  <c r="J230" i="5" s="1"/>
  <c r="I231" i="5"/>
  <c r="J231" i="5" s="1"/>
  <c r="I232" i="5"/>
  <c r="J232" i="5" s="1"/>
  <c r="I233" i="5"/>
  <c r="J233" i="5" s="1"/>
  <c r="I234" i="5"/>
  <c r="J234" i="5" s="1"/>
  <c r="I235" i="5"/>
  <c r="J235" i="5" s="1"/>
  <c r="I236" i="5"/>
  <c r="J236" i="5" s="1"/>
  <c r="I237" i="5"/>
  <c r="J237" i="5" s="1"/>
  <c r="I238" i="5"/>
  <c r="J238" i="5" s="1"/>
  <c r="I239" i="5"/>
  <c r="J239" i="5" s="1"/>
  <c r="I240" i="5"/>
  <c r="J240" i="5" s="1"/>
  <c r="I241" i="5"/>
  <c r="J241" i="5" s="1"/>
  <c r="I242" i="5"/>
  <c r="J242" i="5" s="1"/>
  <c r="I243" i="5"/>
  <c r="J243" i="5" s="1"/>
  <c r="I244" i="5"/>
  <c r="J244" i="5" s="1"/>
  <c r="I245" i="5"/>
  <c r="J245" i="5" s="1"/>
  <c r="I246" i="5"/>
  <c r="J246" i="5" s="1"/>
  <c r="I247" i="5"/>
  <c r="J247" i="5" s="1"/>
  <c r="I248" i="5"/>
  <c r="J248" i="5" s="1"/>
  <c r="I251" i="5"/>
  <c r="J251" i="5" s="1"/>
  <c r="I252" i="5"/>
  <c r="J252" i="5" s="1"/>
  <c r="I249" i="5"/>
  <c r="J249" i="5" s="1"/>
  <c r="I250" i="5"/>
  <c r="J250" i="5" s="1"/>
  <c r="I253" i="5"/>
  <c r="J253" i="5" s="1"/>
  <c r="I254" i="5"/>
  <c r="J254" i="5" s="1"/>
  <c r="I255" i="5"/>
  <c r="J255" i="5" s="1"/>
  <c r="I256" i="5"/>
  <c r="J256" i="5" s="1"/>
  <c r="I257" i="5"/>
  <c r="J257" i="5" s="1"/>
  <c r="I258" i="5"/>
  <c r="J258" i="5" s="1"/>
  <c r="I259" i="5"/>
  <c r="J259" i="5" s="1"/>
  <c r="I260" i="5"/>
  <c r="J260" i="5" s="1"/>
  <c r="I261" i="5"/>
  <c r="J261" i="5" s="1"/>
  <c r="I262" i="5"/>
  <c r="J262" i="5" s="1"/>
  <c r="I263" i="5"/>
  <c r="J263" i="5" s="1"/>
  <c r="I264" i="5"/>
  <c r="J264" i="5" s="1"/>
  <c r="I265" i="5"/>
  <c r="J265" i="5" s="1"/>
  <c r="I266" i="5"/>
  <c r="J266" i="5" s="1"/>
  <c r="I267" i="5"/>
  <c r="J267" i="5" s="1"/>
  <c r="I268" i="5"/>
  <c r="J268" i="5" s="1"/>
  <c r="I269" i="5"/>
  <c r="J269" i="5" s="1"/>
  <c r="I270" i="5"/>
  <c r="J270" i="5" s="1"/>
  <c r="I271" i="5"/>
  <c r="J271" i="5" s="1"/>
  <c r="I274" i="5"/>
  <c r="J274" i="5" s="1"/>
  <c r="I275" i="5"/>
  <c r="J275" i="5" s="1"/>
  <c r="I276" i="5"/>
  <c r="J276" i="5" s="1"/>
  <c r="I277" i="5"/>
  <c r="J277" i="5" s="1"/>
  <c r="I278" i="5"/>
  <c r="J278" i="5" s="1"/>
  <c r="I279" i="5"/>
  <c r="J279" i="5" s="1"/>
  <c r="I280" i="5"/>
  <c r="J280" i="5" s="1"/>
  <c r="I281" i="5"/>
  <c r="J281" i="5" s="1"/>
  <c r="I282" i="5"/>
  <c r="J282" i="5" s="1"/>
  <c r="I283" i="5"/>
  <c r="J283" i="5" s="1"/>
  <c r="I284" i="5"/>
  <c r="J284" i="5" s="1"/>
  <c r="I285" i="5"/>
  <c r="J285" i="5" s="1"/>
  <c r="I286" i="5"/>
  <c r="J286" i="5" s="1"/>
  <c r="I287" i="5"/>
  <c r="J287" i="5" s="1"/>
  <c r="I288" i="5"/>
  <c r="J288" i="5" s="1"/>
  <c r="I289" i="5"/>
  <c r="J289" i="5" s="1"/>
  <c r="I290" i="5"/>
  <c r="J290" i="5" s="1"/>
  <c r="I291" i="5"/>
  <c r="J291" i="5" s="1"/>
  <c r="I292" i="5"/>
  <c r="J292" i="5" s="1"/>
  <c r="I293" i="5"/>
  <c r="J293" i="5" s="1"/>
  <c r="I294" i="5"/>
  <c r="J294" i="5" s="1"/>
  <c r="I295" i="5"/>
  <c r="J295" i="5" s="1"/>
  <c r="I296" i="5"/>
  <c r="J296" i="5" s="1"/>
  <c r="I297" i="5"/>
  <c r="J297" i="5" s="1"/>
  <c r="I298" i="5"/>
  <c r="J298" i="5" s="1"/>
  <c r="I299" i="5"/>
  <c r="J299" i="5" s="1"/>
  <c r="I300" i="5"/>
  <c r="J300" i="5" s="1"/>
  <c r="I301" i="5"/>
  <c r="J301" i="5" s="1"/>
  <c r="I302" i="5"/>
  <c r="J302" i="5" s="1"/>
  <c r="I303" i="5"/>
  <c r="J303" i="5" s="1"/>
  <c r="I304" i="5"/>
  <c r="J304" i="5" s="1"/>
  <c r="I305" i="5"/>
  <c r="J305" i="5" s="1"/>
  <c r="I306" i="5"/>
  <c r="J306" i="5" s="1"/>
  <c r="I307" i="5"/>
  <c r="J307" i="5" s="1"/>
  <c r="I308" i="5"/>
  <c r="J308" i="5" s="1"/>
  <c r="I309" i="5"/>
  <c r="J309" i="5" s="1"/>
  <c r="I310" i="5"/>
  <c r="J310" i="5" s="1"/>
  <c r="I311" i="5"/>
  <c r="J311" i="5" s="1"/>
  <c r="I312" i="5"/>
  <c r="J312" i="5" s="1"/>
  <c r="I313" i="5"/>
  <c r="J313" i="5" s="1"/>
  <c r="I314" i="5"/>
  <c r="J314" i="5" s="1"/>
  <c r="I315" i="5"/>
  <c r="J315" i="5" s="1"/>
  <c r="I316" i="5"/>
  <c r="J316" i="5" s="1"/>
  <c r="I317" i="5"/>
  <c r="J317" i="5" s="1"/>
  <c r="I320" i="5"/>
  <c r="J320" i="5" s="1"/>
  <c r="I321" i="5"/>
  <c r="J321" i="5" s="1"/>
  <c r="I322" i="5"/>
  <c r="J322" i="5" s="1"/>
  <c r="I323" i="5"/>
  <c r="J323" i="5" s="1"/>
  <c r="I324" i="5"/>
  <c r="J324" i="5" s="1"/>
  <c r="I325" i="5"/>
  <c r="J325" i="5" s="1"/>
  <c r="I326" i="5"/>
  <c r="J326" i="5" s="1"/>
  <c r="I327" i="5"/>
  <c r="J327" i="5" s="1"/>
  <c r="I328" i="5"/>
  <c r="J328" i="5" s="1"/>
  <c r="I329" i="5"/>
  <c r="J329" i="5" s="1"/>
  <c r="I330" i="5"/>
  <c r="J330" i="5" s="1"/>
  <c r="I331" i="5"/>
  <c r="J331" i="5" s="1"/>
  <c r="I332" i="5"/>
  <c r="J332" i="5" s="1"/>
  <c r="I333" i="5"/>
  <c r="J333" i="5" s="1"/>
  <c r="I334" i="5"/>
  <c r="J334" i="5" s="1"/>
  <c r="I335" i="5"/>
  <c r="J335" i="5" s="1"/>
  <c r="I336" i="5"/>
  <c r="J336" i="5" s="1"/>
  <c r="I337" i="5"/>
  <c r="J337" i="5" s="1"/>
  <c r="I338" i="5"/>
  <c r="J338" i="5" s="1"/>
  <c r="I339" i="5"/>
  <c r="J339" i="5" s="1"/>
  <c r="I340" i="5"/>
  <c r="J340" i="5" s="1"/>
  <c r="I341" i="5"/>
  <c r="J341" i="5" s="1"/>
  <c r="I342" i="5"/>
  <c r="J342" i="5" s="1"/>
  <c r="I343" i="5"/>
  <c r="J343" i="5" s="1"/>
  <c r="I344" i="5"/>
  <c r="J344" i="5" s="1"/>
  <c r="I345" i="5"/>
  <c r="J345" i="5" s="1"/>
  <c r="I346" i="5"/>
  <c r="J346" i="5" s="1"/>
  <c r="I347" i="5"/>
  <c r="J347" i="5" s="1"/>
  <c r="I348" i="5"/>
  <c r="J348" i="5" s="1"/>
  <c r="I349" i="5"/>
  <c r="J349" i="5" s="1"/>
  <c r="I350" i="5"/>
  <c r="J350" i="5" s="1"/>
  <c r="I353" i="5"/>
  <c r="J353" i="5" s="1"/>
  <c r="I354" i="5"/>
  <c r="J354" i="5" s="1"/>
  <c r="I355" i="5"/>
  <c r="J355" i="5" s="1"/>
  <c r="I356" i="5"/>
  <c r="J356" i="5" s="1"/>
  <c r="I357" i="5"/>
  <c r="J357" i="5" s="1"/>
  <c r="I358" i="5"/>
  <c r="J358" i="5" s="1"/>
  <c r="I359" i="5"/>
  <c r="J359" i="5" s="1"/>
  <c r="I360" i="5"/>
  <c r="J360" i="5" s="1"/>
  <c r="I361" i="5"/>
  <c r="J361" i="5" s="1"/>
  <c r="I362" i="5"/>
  <c r="J362" i="5" s="1"/>
  <c r="I363" i="5"/>
  <c r="J363" i="5" s="1"/>
  <c r="I364" i="5"/>
  <c r="J364" i="5" s="1"/>
  <c r="I365" i="5"/>
  <c r="J365" i="5" s="1"/>
  <c r="I366" i="5"/>
  <c r="J366" i="5" s="1"/>
  <c r="I367" i="5"/>
  <c r="J367" i="5" s="1"/>
  <c r="I368" i="5"/>
  <c r="J368" i="5" s="1"/>
  <c r="I369" i="5"/>
  <c r="J369" i="5" s="1"/>
  <c r="I370" i="5"/>
  <c r="J370" i="5" s="1"/>
  <c r="I371" i="5"/>
  <c r="J371" i="5" s="1"/>
  <c r="I372" i="5"/>
  <c r="J372" i="5" s="1"/>
  <c r="I373" i="5"/>
  <c r="J373" i="5" s="1"/>
  <c r="I374" i="5"/>
  <c r="J374" i="5" s="1"/>
  <c r="I375" i="5"/>
  <c r="J375" i="5" s="1"/>
  <c r="I376" i="5"/>
  <c r="J376" i="5" s="1"/>
  <c r="I377" i="5"/>
  <c r="J377" i="5" s="1"/>
  <c r="I378" i="5"/>
  <c r="J378" i="5" s="1"/>
  <c r="I379" i="5"/>
  <c r="J379" i="5" s="1"/>
  <c r="I380" i="5"/>
  <c r="J380" i="5" s="1"/>
  <c r="I381" i="5"/>
  <c r="J381" i="5" s="1"/>
  <c r="I382" i="5"/>
  <c r="J382" i="5" s="1"/>
  <c r="I383" i="5"/>
  <c r="J383" i="5" s="1"/>
  <c r="I384" i="5"/>
  <c r="J384" i="5" s="1"/>
  <c r="I385" i="5"/>
  <c r="J385" i="5" s="1"/>
  <c r="I386" i="5"/>
  <c r="J386" i="5" s="1"/>
  <c r="I387" i="5"/>
  <c r="J387" i="5" s="1"/>
  <c r="I388" i="5"/>
  <c r="J388" i="5" s="1"/>
  <c r="I389" i="5"/>
  <c r="J389" i="5" s="1"/>
  <c r="I390" i="5"/>
  <c r="J390" i="5" s="1"/>
  <c r="I391" i="5"/>
  <c r="J391" i="5" s="1"/>
  <c r="I393" i="5"/>
  <c r="J393" i="5" s="1"/>
  <c r="I394" i="5"/>
  <c r="J394" i="5" s="1"/>
  <c r="I395" i="5"/>
  <c r="J395" i="5" s="1"/>
  <c r="I396" i="5"/>
  <c r="J396" i="5" s="1"/>
  <c r="I397" i="5"/>
  <c r="J397" i="5" s="1"/>
  <c r="I398" i="5"/>
  <c r="J398" i="5" s="1"/>
  <c r="I399" i="5"/>
  <c r="J399" i="5" s="1"/>
  <c r="I400" i="5"/>
  <c r="J400" i="5" s="1"/>
  <c r="I401" i="5"/>
  <c r="J401" i="5" s="1"/>
  <c r="I402" i="5"/>
  <c r="J402" i="5" s="1"/>
  <c r="I403" i="5"/>
  <c r="J403" i="5" s="1"/>
  <c r="I404" i="5"/>
  <c r="J404" i="5" s="1"/>
  <c r="I405" i="5"/>
  <c r="J405" i="5" s="1"/>
  <c r="I406" i="5"/>
  <c r="J406" i="5" s="1"/>
  <c r="I407" i="5"/>
  <c r="J407" i="5" s="1"/>
  <c r="I408" i="5"/>
  <c r="J408" i="5" s="1"/>
  <c r="I409" i="5"/>
  <c r="J409" i="5" s="1"/>
  <c r="I410" i="5"/>
  <c r="J410" i="5" s="1"/>
  <c r="I411" i="5"/>
  <c r="J411" i="5" s="1"/>
  <c r="I412" i="5"/>
  <c r="J412" i="5" s="1"/>
  <c r="I413" i="5"/>
  <c r="J413" i="5" s="1"/>
  <c r="I414" i="5"/>
  <c r="J414" i="5" s="1"/>
  <c r="I415" i="5"/>
  <c r="J415" i="5" s="1"/>
  <c r="I416" i="5"/>
  <c r="J416" i="5" s="1"/>
  <c r="I417" i="5"/>
  <c r="J417" i="5" s="1"/>
  <c r="I418" i="5"/>
  <c r="J418" i="5" s="1"/>
  <c r="I419" i="5"/>
  <c r="J419" i="5" s="1"/>
  <c r="I420" i="5"/>
  <c r="J420" i="5" s="1"/>
  <c r="I421" i="5"/>
  <c r="J421" i="5" s="1"/>
  <c r="I422" i="5"/>
  <c r="J422" i="5" s="1"/>
  <c r="I423" i="5"/>
  <c r="J423" i="5" s="1"/>
  <c r="I424" i="5"/>
  <c r="J424" i="5" s="1"/>
  <c r="I425" i="5"/>
  <c r="J425" i="5" s="1"/>
  <c r="I426" i="5"/>
  <c r="J426" i="5" s="1"/>
  <c r="I427" i="5"/>
  <c r="J427" i="5" s="1"/>
  <c r="I428" i="5"/>
  <c r="J428" i="5" s="1"/>
  <c r="I429" i="5"/>
  <c r="J429" i="5" s="1"/>
  <c r="I430" i="5"/>
  <c r="J430" i="5" s="1"/>
  <c r="I431" i="5"/>
  <c r="J431" i="5" s="1"/>
  <c r="I432" i="5"/>
  <c r="J432" i="5" s="1"/>
  <c r="I433" i="5"/>
  <c r="J433" i="5" s="1"/>
  <c r="I434" i="5"/>
  <c r="J434" i="5" s="1"/>
  <c r="I435" i="5"/>
  <c r="J435" i="5" s="1"/>
  <c r="I436" i="5"/>
  <c r="J436" i="5" s="1"/>
  <c r="I437" i="5"/>
  <c r="J437" i="5" s="1"/>
  <c r="I438" i="5"/>
  <c r="J438" i="5" s="1"/>
  <c r="I439" i="5"/>
  <c r="J439" i="5" s="1"/>
  <c r="I440" i="5"/>
  <c r="J440" i="5" s="1"/>
  <c r="I441" i="5"/>
  <c r="J441" i="5" s="1"/>
  <c r="I442" i="5"/>
  <c r="J442" i="5" s="1"/>
  <c r="I443" i="5"/>
  <c r="J443" i="5" s="1"/>
  <c r="I444" i="5"/>
  <c r="J444" i="5" s="1"/>
  <c r="I445" i="5"/>
  <c r="J445" i="5" s="1"/>
  <c r="I446" i="5"/>
  <c r="J446" i="5" s="1"/>
  <c r="I447" i="5"/>
  <c r="J447" i="5" s="1"/>
  <c r="I448" i="5"/>
  <c r="J448" i="5" s="1"/>
  <c r="I449" i="5"/>
  <c r="J449" i="5" s="1"/>
  <c r="I450" i="5"/>
  <c r="J450" i="5" s="1"/>
  <c r="I451" i="5"/>
  <c r="J451" i="5" s="1"/>
  <c r="I452" i="5"/>
  <c r="J452" i="5" s="1"/>
  <c r="I453" i="5"/>
  <c r="J453" i="5" s="1"/>
  <c r="I454" i="5"/>
  <c r="J454" i="5" s="1"/>
  <c r="I455" i="5"/>
  <c r="J455" i="5" s="1"/>
  <c r="I456" i="5"/>
  <c r="J456" i="5" s="1"/>
  <c r="I457" i="5"/>
  <c r="J457" i="5" s="1"/>
  <c r="I458" i="5"/>
  <c r="J458" i="5" s="1"/>
  <c r="I459" i="5"/>
  <c r="J459" i="5" s="1"/>
  <c r="I460" i="5"/>
  <c r="J460" i="5" s="1"/>
  <c r="I461" i="5"/>
  <c r="J461" i="5" s="1"/>
  <c r="I462" i="5"/>
  <c r="J462" i="5" s="1"/>
  <c r="I463" i="5"/>
  <c r="J463" i="5" s="1"/>
  <c r="I464" i="5"/>
  <c r="J464" i="5" s="1"/>
  <c r="I465" i="5"/>
  <c r="J465" i="5" s="1"/>
  <c r="I466" i="5"/>
  <c r="J466" i="5" s="1"/>
  <c r="I467" i="5"/>
  <c r="J467" i="5" s="1"/>
  <c r="I468" i="5"/>
  <c r="J468" i="5" s="1"/>
  <c r="I469" i="5"/>
  <c r="J469" i="5" s="1"/>
  <c r="I470" i="5"/>
  <c r="J470" i="5" s="1"/>
  <c r="I471" i="5"/>
  <c r="J471" i="5" s="1"/>
  <c r="I472" i="5"/>
  <c r="J472" i="5" s="1"/>
  <c r="I473" i="5"/>
  <c r="J473" i="5" s="1"/>
  <c r="I474" i="5"/>
  <c r="J474" i="5" s="1"/>
  <c r="I475" i="5"/>
  <c r="J475" i="5" s="1"/>
  <c r="I476" i="5"/>
  <c r="J476" i="5" s="1"/>
  <c r="I477" i="5"/>
  <c r="J477" i="5" s="1"/>
  <c r="I478" i="5"/>
  <c r="J478" i="5" s="1"/>
  <c r="I479" i="5"/>
  <c r="J479" i="5" s="1"/>
  <c r="I480" i="5"/>
  <c r="J480" i="5" s="1"/>
  <c r="I481" i="5"/>
  <c r="J481" i="5" s="1"/>
  <c r="I482" i="5"/>
  <c r="J482" i="5" s="1"/>
  <c r="I483" i="5"/>
  <c r="J483" i="5" s="1"/>
  <c r="I484" i="5"/>
  <c r="J484" i="5" s="1"/>
  <c r="I485" i="5"/>
  <c r="J485" i="5" s="1"/>
  <c r="I486" i="5"/>
  <c r="J486" i="5" s="1"/>
  <c r="I487" i="5"/>
  <c r="J487" i="5" s="1"/>
  <c r="I488" i="5"/>
  <c r="J488" i="5" s="1"/>
  <c r="I489" i="5"/>
  <c r="J489" i="5" s="1"/>
  <c r="I490" i="5"/>
  <c r="J490" i="5" s="1"/>
  <c r="I491" i="5"/>
  <c r="J491" i="5" s="1"/>
  <c r="I492" i="5"/>
  <c r="J492" i="5" s="1"/>
  <c r="I493" i="5"/>
  <c r="J493" i="5" s="1"/>
  <c r="I494" i="5"/>
  <c r="J494" i="5" s="1"/>
  <c r="I495" i="5"/>
  <c r="J495" i="5" s="1"/>
  <c r="I496" i="5"/>
  <c r="J496" i="5" s="1"/>
  <c r="I497" i="5"/>
  <c r="J497" i="5" s="1"/>
  <c r="I498" i="5"/>
  <c r="J498" i="5" s="1"/>
  <c r="I499" i="5"/>
  <c r="J499" i="5" s="1"/>
  <c r="I500" i="5"/>
  <c r="J500" i="5" s="1"/>
  <c r="I501" i="5"/>
  <c r="J501" i="5" s="1"/>
  <c r="I502" i="5"/>
  <c r="J502" i="5" s="1"/>
  <c r="I503" i="5"/>
  <c r="J503" i="5" s="1"/>
  <c r="I504" i="5"/>
  <c r="J504" i="5" s="1"/>
  <c r="I505" i="5"/>
  <c r="J505" i="5" s="1"/>
  <c r="I506" i="5"/>
  <c r="J506" i="5" s="1"/>
  <c r="I507" i="5"/>
  <c r="J507" i="5" s="1"/>
  <c r="I508" i="5"/>
  <c r="J508" i="5" s="1"/>
  <c r="I509" i="5"/>
  <c r="J509" i="5" s="1"/>
  <c r="I510" i="5"/>
  <c r="J510" i="5" s="1"/>
  <c r="I511" i="5"/>
  <c r="J511" i="5" s="1"/>
  <c r="I512" i="5"/>
  <c r="J512" i="5" s="1"/>
  <c r="I513" i="5"/>
  <c r="J513" i="5" s="1"/>
  <c r="I514" i="5"/>
  <c r="J514" i="5" s="1"/>
  <c r="I515" i="5"/>
  <c r="J515" i="5" s="1"/>
  <c r="I516" i="5"/>
  <c r="J516" i="5" s="1"/>
  <c r="I517" i="5"/>
  <c r="J517" i="5" s="1"/>
  <c r="I518" i="5"/>
  <c r="J518" i="5" s="1"/>
  <c r="I519" i="5"/>
  <c r="J519" i="5" s="1"/>
  <c r="I520" i="5"/>
  <c r="J520" i="5" s="1"/>
  <c r="I521" i="5"/>
  <c r="J521" i="5" s="1"/>
  <c r="I522" i="5"/>
  <c r="J522" i="5" s="1"/>
  <c r="I523" i="5"/>
  <c r="J523" i="5" s="1"/>
  <c r="I524" i="5"/>
  <c r="J524" i="5" s="1"/>
  <c r="I525" i="5"/>
  <c r="J525" i="5" s="1"/>
  <c r="I526" i="5"/>
  <c r="J526" i="5" s="1"/>
  <c r="I527" i="5"/>
  <c r="J527" i="5" s="1"/>
  <c r="I528" i="5"/>
  <c r="J528" i="5" s="1"/>
  <c r="I529" i="5"/>
  <c r="J529" i="5" s="1"/>
  <c r="I530" i="5"/>
  <c r="J530" i="5" s="1"/>
  <c r="I531" i="5"/>
  <c r="J531" i="5" s="1"/>
  <c r="I532" i="5"/>
  <c r="J532" i="5" s="1"/>
  <c r="I533" i="5"/>
  <c r="J533" i="5" s="1"/>
  <c r="I534" i="5"/>
  <c r="J534" i="5" s="1"/>
  <c r="I535" i="5"/>
  <c r="J535" i="5" s="1"/>
  <c r="I536" i="5"/>
  <c r="J536" i="5" s="1"/>
  <c r="I537" i="5"/>
  <c r="J537" i="5" s="1"/>
  <c r="I538" i="5"/>
  <c r="J538" i="5" s="1"/>
  <c r="I539" i="5"/>
  <c r="J539" i="5" s="1"/>
  <c r="I540" i="5"/>
  <c r="J540" i="5" s="1"/>
  <c r="I541" i="5"/>
  <c r="J541" i="5" s="1"/>
  <c r="I542" i="5"/>
  <c r="J542" i="5" s="1"/>
  <c r="I543" i="5"/>
  <c r="J543" i="5" s="1"/>
  <c r="I544" i="5"/>
  <c r="J544" i="5" s="1"/>
  <c r="I545" i="5"/>
  <c r="J545" i="5" s="1"/>
  <c r="I546" i="5"/>
  <c r="J546" i="5" s="1"/>
  <c r="I547" i="5"/>
  <c r="J547" i="5" s="1"/>
  <c r="I548" i="5"/>
  <c r="J548" i="5" s="1"/>
  <c r="I549" i="5"/>
  <c r="J549" i="5" s="1"/>
  <c r="I550" i="5"/>
  <c r="J550" i="5" s="1"/>
  <c r="I551" i="5"/>
  <c r="J551" i="5" s="1"/>
  <c r="I552" i="5"/>
  <c r="J552" i="5" s="1"/>
  <c r="I553" i="5"/>
  <c r="J553" i="5" s="1"/>
  <c r="I554" i="5"/>
  <c r="J554" i="5" s="1"/>
  <c r="I555" i="5"/>
  <c r="J555" i="5" s="1"/>
  <c r="I556" i="5"/>
  <c r="J556" i="5" s="1"/>
  <c r="I557" i="5"/>
  <c r="J557" i="5" s="1"/>
  <c r="I558" i="5"/>
  <c r="J558" i="5" s="1"/>
  <c r="I560" i="5"/>
  <c r="J560" i="5" s="1"/>
  <c r="I561" i="5"/>
  <c r="J561" i="5" s="1"/>
  <c r="I562" i="5"/>
  <c r="J562" i="5" s="1"/>
  <c r="I563" i="5"/>
  <c r="J563" i="5" s="1"/>
  <c r="I564" i="5"/>
  <c r="J564" i="5" s="1"/>
  <c r="I565" i="5"/>
  <c r="J565" i="5" s="1"/>
  <c r="I566" i="5"/>
  <c r="J566" i="5" s="1"/>
  <c r="I567" i="5"/>
  <c r="J567" i="5" s="1"/>
  <c r="I568" i="5"/>
  <c r="J568" i="5" s="1"/>
  <c r="I569" i="5"/>
  <c r="J569" i="5" s="1"/>
  <c r="I570" i="5"/>
  <c r="J570" i="5" s="1"/>
  <c r="I571" i="5"/>
  <c r="J571" i="5" s="1"/>
  <c r="I572" i="5"/>
  <c r="J572" i="5" s="1"/>
  <c r="I573" i="5"/>
  <c r="J573" i="5" s="1"/>
  <c r="I574" i="5"/>
  <c r="J574" i="5" s="1"/>
  <c r="I575" i="5"/>
  <c r="J575" i="5" s="1"/>
  <c r="I576" i="5"/>
  <c r="J576" i="5" s="1"/>
  <c r="I577" i="5"/>
  <c r="J577" i="5" s="1"/>
  <c r="I578" i="5"/>
  <c r="J578" i="5" s="1"/>
  <c r="I579" i="5"/>
  <c r="J579" i="5" s="1"/>
  <c r="I580" i="5"/>
  <c r="J580" i="5" s="1"/>
  <c r="I581" i="5"/>
  <c r="J581" i="5" s="1"/>
  <c r="I582" i="5"/>
  <c r="J582" i="5" s="1"/>
  <c r="I583" i="5"/>
  <c r="J583" i="5" s="1"/>
  <c r="I584" i="5"/>
  <c r="J584" i="5" s="1"/>
  <c r="I585" i="5"/>
  <c r="J585" i="5" s="1"/>
  <c r="I586" i="5"/>
  <c r="J586" i="5" s="1"/>
  <c r="I587" i="5"/>
  <c r="J587" i="5" s="1"/>
  <c r="I588" i="5"/>
  <c r="J588" i="5" s="1"/>
  <c r="I589" i="5"/>
  <c r="J589" i="5" s="1"/>
  <c r="I590" i="5"/>
  <c r="J590" i="5" s="1"/>
  <c r="I591" i="5"/>
  <c r="J591" i="5" s="1"/>
  <c r="I592" i="5"/>
  <c r="J592" i="5" s="1"/>
  <c r="I593" i="5"/>
  <c r="J593" i="5" s="1"/>
  <c r="I594" i="5"/>
  <c r="J594" i="5" s="1"/>
  <c r="I595" i="5"/>
  <c r="J595" i="5" s="1"/>
  <c r="I596" i="5"/>
  <c r="J596" i="5" s="1"/>
  <c r="I597" i="5"/>
  <c r="J597" i="5" s="1"/>
  <c r="I598" i="5"/>
  <c r="J598" i="5" s="1"/>
  <c r="I599" i="5"/>
  <c r="J599" i="5" s="1"/>
  <c r="I600" i="5"/>
  <c r="J600" i="5" s="1"/>
  <c r="I601" i="5"/>
  <c r="J601" i="5" s="1"/>
  <c r="I602" i="5"/>
  <c r="J602" i="5" s="1"/>
  <c r="I603" i="5"/>
  <c r="J603" i="5" s="1"/>
  <c r="I604" i="5"/>
  <c r="J604" i="5" s="1"/>
  <c r="I605" i="5"/>
  <c r="J605" i="5" s="1"/>
  <c r="I606" i="5"/>
  <c r="J606" i="5" s="1"/>
  <c r="I607" i="5"/>
  <c r="J607" i="5" s="1"/>
  <c r="I608" i="5"/>
  <c r="J608" i="5" s="1"/>
  <c r="I609" i="5"/>
  <c r="J609" i="5" s="1"/>
  <c r="I610" i="5"/>
  <c r="J610" i="5" s="1"/>
  <c r="I611" i="5"/>
  <c r="J611" i="5" s="1"/>
  <c r="I612" i="5"/>
  <c r="J612" i="5" s="1"/>
  <c r="I613" i="5"/>
  <c r="J613" i="5" s="1"/>
  <c r="I614" i="5"/>
  <c r="J614" i="5" s="1"/>
  <c r="I615" i="5"/>
  <c r="J615" i="5" s="1"/>
  <c r="I617" i="5"/>
  <c r="J617" i="5" s="1"/>
  <c r="I618" i="5"/>
  <c r="J618" i="5" s="1"/>
  <c r="I619" i="5"/>
  <c r="J619" i="5" s="1"/>
  <c r="I620" i="5"/>
  <c r="J620" i="5" s="1"/>
  <c r="I621" i="5"/>
  <c r="J621" i="5" s="1"/>
  <c r="I622" i="5"/>
  <c r="J622" i="5" s="1"/>
  <c r="I623" i="5"/>
  <c r="J623" i="5" s="1"/>
  <c r="I624" i="5"/>
  <c r="J624" i="5" s="1"/>
  <c r="I625" i="5"/>
  <c r="J625" i="5" s="1"/>
  <c r="I626" i="5"/>
  <c r="J626" i="5" s="1"/>
  <c r="I627" i="5"/>
  <c r="J627" i="5" s="1"/>
  <c r="I628" i="5"/>
  <c r="J628" i="5" s="1"/>
  <c r="I629" i="5"/>
  <c r="J629" i="5" s="1"/>
  <c r="I630" i="5"/>
  <c r="J630" i="5" s="1"/>
  <c r="I631" i="5"/>
  <c r="J631" i="5" s="1"/>
  <c r="I632" i="5"/>
  <c r="J632" i="5" s="1"/>
  <c r="I633" i="5"/>
  <c r="J633" i="5" s="1"/>
  <c r="I634" i="5"/>
  <c r="J634" i="5" s="1"/>
  <c r="I635" i="5"/>
  <c r="J635" i="5" s="1"/>
  <c r="I636" i="5"/>
  <c r="J636" i="5" s="1"/>
  <c r="I637" i="5"/>
  <c r="J637" i="5" s="1"/>
  <c r="I638" i="5"/>
  <c r="J638" i="5" s="1"/>
  <c r="I639" i="5"/>
  <c r="J639" i="5" s="1"/>
  <c r="I640" i="5"/>
  <c r="J640" i="5" s="1"/>
  <c r="I643" i="5"/>
  <c r="J643" i="5" s="1"/>
  <c r="I644" i="5"/>
  <c r="J644" i="5" s="1"/>
  <c r="I645" i="5"/>
  <c r="J645" i="5" s="1"/>
  <c r="I646" i="5"/>
  <c r="J646" i="5" s="1"/>
  <c r="I647" i="5"/>
  <c r="J647" i="5" s="1"/>
  <c r="I648" i="5"/>
  <c r="J648" i="5" s="1"/>
  <c r="I649" i="5"/>
  <c r="J649" i="5" s="1"/>
  <c r="I650" i="5"/>
  <c r="J650" i="5" s="1"/>
  <c r="I651" i="5"/>
  <c r="J651" i="5" s="1"/>
  <c r="I652" i="5"/>
  <c r="J652" i="5" s="1"/>
  <c r="I653" i="5"/>
  <c r="J653" i="5" s="1"/>
  <c r="I654" i="5"/>
  <c r="J654" i="5" s="1"/>
  <c r="I655" i="5"/>
  <c r="J655" i="5" s="1"/>
  <c r="I656" i="5"/>
  <c r="J656" i="5" s="1"/>
  <c r="I657" i="5"/>
  <c r="J657" i="5" s="1"/>
  <c r="I658" i="5"/>
  <c r="J658" i="5" s="1"/>
  <c r="I659" i="5"/>
  <c r="J659" i="5" s="1"/>
  <c r="I660" i="5"/>
  <c r="J660" i="5" s="1"/>
  <c r="I661" i="5"/>
  <c r="J661" i="5" s="1"/>
  <c r="I662" i="5"/>
  <c r="J662" i="5" s="1"/>
  <c r="I663" i="5"/>
  <c r="J663" i="5" s="1"/>
  <c r="I664" i="5"/>
  <c r="J664" i="5" s="1"/>
  <c r="I665" i="5"/>
  <c r="J665" i="5" s="1"/>
  <c r="I666" i="5"/>
  <c r="J666" i="5" s="1"/>
  <c r="I667" i="5"/>
  <c r="J667" i="5" s="1"/>
  <c r="I669" i="5"/>
  <c r="J669" i="5" s="1"/>
  <c r="I670" i="5"/>
  <c r="J670" i="5" s="1"/>
  <c r="I671" i="5"/>
  <c r="J671" i="5" s="1"/>
  <c r="I672" i="5"/>
  <c r="J672" i="5" s="1"/>
  <c r="I673" i="5"/>
  <c r="J673" i="5" s="1"/>
  <c r="I674" i="5"/>
  <c r="J674" i="5" s="1"/>
  <c r="I351" i="5"/>
  <c r="J351" i="5" s="1"/>
  <c r="I272" i="5"/>
  <c r="J272" i="5" s="1"/>
  <c r="I616" i="5"/>
  <c r="J616" i="5" s="1"/>
  <c r="I318" i="5"/>
  <c r="J318" i="5" s="1"/>
  <c r="O640" i="5"/>
  <c r="O511" i="5"/>
  <c r="O557" i="5"/>
  <c r="O508" i="5"/>
  <c r="O509" i="5"/>
  <c r="O510" i="5"/>
  <c r="O317" i="5"/>
  <c r="O350" i="5"/>
  <c r="O558" i="5"/>
  <c r="O430" i="5"/>
  <c r="B164" i="11"/>
  <c r="I2" i="13"/>
  <c r="I172" i="5"/>
  <c r="J172" i="5" s="1"/>
  <c r="O172" i="5"/>
  <c r="I194" i="5"/>
  <c r="J194" i="5" s="1"/>
  <c r="I193" i="5"/>
  <c r="J193" i="5" s="1"/>
  <c r="I180" i="5"/>
  <c r="J180" i="5" s="1"/>
  <c r="I179" i="5"/>
  <c r="J179" i="5" s="1"/>
  <c r="I166" i="5"/>
  <c r="J166" i="5" s="1"/>
  <c r="I178" i="5"/>
  <c r="J178" i="5" s="1"/>
  <c r="I160" i="5"/>
  <c r="J160" i="5" s="1"/>
  <c r="O310" i="5"/>
  <c r="O379" i="5"/>
  <c r="O491" i="5"/>
  <c r="O490" i="5"/>
  <c r="O489" i="5"/>
  <c r="O194" i="5"/>
  <c r="O193" i="5"/>
  <c r="O180" i="5"/>
  <c r="O309" i="5"/>
  <c r="O179" i="5"/>
  <c r="O378" i="5"/>
  <c r="O341" i="5"/>
  <c r="O166" i="5"/>
  <c r="O257" i="5"/>
  <c r="O262" i="5"/>
  <c r="O178" i="5"/>
  <c r="O308" i="5"/>
  <c r="O340" i="5"/>
  <c r="O229" i="5"/>
  <c r="O226" i="5"/>
  <c r="O248" i="5"/>
  <c r="O160" i="5"/>
  <c r="O540" i="5"/>
  <c r="O252" i="5"/>
  <c r="O420" i="5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2" i="11"/>
  <c r="I67" i="17" a="1"/>
  <c r="I67" i="17" s="1"/>
  <c r="C67" i="17" a="1"/>
  <c r="C67" i="17" s="1"/>
  <c r="U36" i="17" a="1"/>
  <c r="U36" i="17" s="1"/>
  <c r="O36" i="17" a="1"/>
  <c r="O36" i="17" s="1"/>
  <c r="I36" i="17" a="1"/>
  <c r="I36" i="17" s="1"/>
  <c r="C36" i="17" a="1"/>
  <c r="C36" i="17" s="1"/>
  <c r="U5" i="17" a="1"/>
  <c r="U5" i="17" s="1"/>
  <c r="O5" i="17" a="1"/>
  <c r="O5" i="17" s="1"/>
  <c r="I5" i="17" a="1"/>
  <c r="I5" i="17" s="1"/>
  <c r="C5" i="17" a="1"/>
  <c r="C5" i="17" s="1"/>
  <c r="F7" i="6"/>
  <c r="F8" i="6"/>
  <c r="F9" i="6"/>
  <c r="F10" i="6"/>
  <c r="F11" i="6"/>
  <c r="F12" i="6"/>
  <c r="F13" i="6"/>
  <c r="F14" i="6"/>
  <c r="F15" i="6"/>
  <c r="F6" i="6"/>
  <c r="E7" i="6"/>
  <c r="E8" i="6"/>
  <c r="E9" i="6"/>
  <c r="E10" i="6"/>
  <c r="E11" i="6"/>
  <c r="E12" i="6"/>
  <c r="E13" i="6"/>
  <c r="E14" i="6"/>
  <c r="E15" i="6"/>
  <c r="E6" i="6"/>
  <c r="O259" i="5"/>
  <c r="O419" i="5"/>
  <c r="O418" i="5"/>
  <c r="O417" i="5"/>
  <c r="O416" i="5"/>
  <c r="O415" i="5"/>
  <c r="O404" i="5"/>
  <c r="O403" i="5"/>
  <c r="O402" i="5"/>
  <c r="O406" i="5"/>
  <c r="O401" i="5"/>
  <c r="O400" i="5"/>
  <c r="O399" i="5"/>
  <c r="O398" i="5"/>
  <c r="O397" i="5"/>
  <c r="O396" i="5"/>
  <c r="O395" i="5"/>
  <c r="O405" i="5"/>
  <c r="O394" i="5"/>
  <c r="O393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594" i="5"/>
  <c r="O593" i="5"/>
  <c r="O592" i="5"/>
  <c r="O591" i="5"/>
  <c r="O590" i="5"/>
  <c r="O221" i="5"/>
  <c r="O589" i="5"/>
  <c r="O464" i="5"/>
  <c r="O463" i="5"/>
  <c r="O414" i="5"/>
  <c r="O462" i="5"/>
  <c r="O461" i="5"/>
  <c r="O460" i="5"/>
  <c r="O421" i="5"/>
  <c r="O459" i="5"/>
  <c r="O339" i="5"/>
  <c r="O295" i="5"/>
  <c r="O294" i="5"/>
  <c r="O293" i="5"/>
  <c r="O360" i="5"/>
  <c r="O376" i="5"/>
  <c r="O305" i="5"/>
  <c r="O359" i="5"/>
  <c r="O304" i="5"/>
  <c r="O292" i="5"/>
  <c r="O375" i="5"/>
  <c r="O303" i="5"/>
  <c r="O302" i="5"/>
  <c r="O301" i="5"/>
  <c r="O588" i="5"/>
  <c r="O587" i="5"/>
  <c r="O586" i="5"/>
  <c r="O556" i="5"/>
  <c r="O585" i="5"/>
  <c r="O584" i="5"/>
  <c r="O583" i="5"/>
  <c r="O458" i="5"/>
  <c r="O457" i="5"/>
  <c r="O456" i="5"/>
  <c r="O455" i="5"/>
  <c r="O454" i="5"/>
  <c r="O453" i="5"/>
  <c r="O452" i="5"/>
  <c r="O451" i="5"/>
  <c r="O176" i="5"/>
  <c r="I176" i="5"/>
  <c r="J176" i="5" s="1"/>
  <c r="O539" i="5"/>
  <c r="O538" i="5"/>
  <c r="O537" i="5"/>
  <c r="O536" i="5"/>
  <c r="O535" i="5"/>
  <c r="O374" i="5"/>
  <c r="O373" i="5"/>
  <c r="O349" i="5"/>
  <c r="O372" i="5"/>
  <c r="O348" i="5"/>
  <c r="O342" i="5"/>
  <c r="O338" i="5"/>
  <c r="O271" i="5"/>
  <c r="O300" i="5"/>
  <c r="O291" i="5"/>
  <c r="O290" i="5"/>
  <c r="O299" i="5"/>
  <c r="O289" i="5"/>
  <c r="O288" i="5"/>
  <c r="O582" i="5"/>
  <c r="O581" i="5"/>
  <c r="O580" i="5"/>
  <c r="O579" i="5"/>
  <c r="O578" i="5"/>
  <c r="O577" i="5"/>
  <c r="O198" i="5"/>
  <c r="I198" i="5"/>
  <c r="J198" i="5" s="1"/>
  <c r="O450" i="5"/>
  <c r="O429" i="5"/>
  <c r="O449" i="5"/>
  <c r="O448" i="5"/>
  <c r="O447" i="5"/>
  <c r="O446" i="5"/>
  <c r="O186" i="5"/>
  <c r="I186" i="5"/>
  <c r="J186" i="5" s="1"/>
  <c r="O445" i="5"/>
  <c r="O534" i="5"/>
  <c r="O533" i="5"/>
  <c r="O532" i="5"/>
  <c r="O492" i="5"/>
  <c r="O531" i="5"/>
  <c r="O530" i="5"/>
  <c r="O391" i="5"/>
  <c r="O344" i="5"/>
  <c r="O371" i="5"/>
  <c r="O390" i="5"/>
  <c r="O370" i="5"/>
  <c r="O347" i="5"/>
  <c r="O369" i="5"/>
  <c r="O270" i="5"/>
  <c r="O287" i="5"/>
  <c r="O214" i="5"/>
  <c r="O269" i="5"/>
  <c r="O159" i="5"/>
  <c r="I159" i="5"/>
  <c r="J159" i="5" s="1"/>
  <c r="O282" i="5"/>
  <c r="O281" i="5"/>
  <c r="O576" i="5"/>
  <c r="O245" i="5"/>
  <c r="O575" i="5"/>
  <c r="O574" i="5"/>
  <c r="O573" i="5"/>
  <c r="O572" i="5"/>
  <c r="O571" i="5"/>
  <c r="O444" i="5"/>
  <c r="O443" i="5"/>
  <c r="O442" i="5"/>
  <c r="O441" i="5"/>
  <c r="O440" i="5"/>
  <c r="O230" i="5"/>
  <c r="O439" i="5"/>
  <c r="O438" i="5"/>
  <c r="O529" i="5"/>
  <c r="O528" i="5"/>
  <c r="O197" i="5"/>
  <c r="I197" i="5"/>
  <c r="J197" i="5" s="1"/>
  <c r="O527" i="5"/>
  <c r="O526" i="5"/>
  <c r="O525" i="5"/>
  <c r="O368" i="5"/>
  <c r="O367" i="5"/>
  <c r="O358" i="5"/>
  <c r="O357" i="5"/>
  <c r="O366" i="5"/>
  <c r="O365" i="5"/>
  <c r="O364" i="5"/>
  <c r="O298" i="5"/>
  <c r="O286" i="5"/>
  <c r="O268" i="5"/>
  <c r="O263" i="5"/>
  <c r="O267" i="5"/>
  <c r="O385" i="5"/>
  <c r="O280" i="5"/>
  <c r="O570" i="5"/>
  <c r="O569" i="5"/>
  <c r="O568" i="5"/>
  <c r="O567" i="5"/>
  <c r="O566" i="5"/>
  <c r="O363" i="5"/>
  <c r="O565" i="5"/>
  <c r="O656" i="5"/>
  <c r="O655" i="5"/>
  <c r="O654" i="5"/>
  <c r="O653" i="5"/>
  <c r="O652" i="5"/>
  <c r="O674" i="5"/>
  <c r="O651" i="5"/>
  <c r="O437" i="5"/>
  <c r="O436" i="5"/>
  <c r="O191" i="5"/>
  <c r="I191" i="5"/>
  <c r="J191" i="5" s="1"/>
  <c r="O435" i="5"/>
  <c r="O434" i="5"/>
  <c r="O433" i="5"/>
  <c r="O432" i="5"/>
  <c r="O431" i="5"/>
  <c r="O524" i="5"/>
  <c r="O523" i="5"/>
  <c r="O522" i="5"/>
  <c r="O521" i="5"/>
  <c r="O520" i="5"/>
  <c r="O519" i="5"/>
  <c r="O518" i="5"/>
  <c r="O362" i="5"/>
  <c r="O141" i="5"/>
  <c r="I141" i="5"/>
  <c r="J141" i="5" s="1"/>
  <c r="O223" i="5"/>
  <c r="O337" i="5"/>
  <c r="O361" i="5"/>
  <c r="O336" i="5"/>
  <c r="O222" i="5"/>
  <c r="O329" i="5"/>
  <c r="O279" i="5"/>
  <c r="O264" i="5"/>
  <c r="O285" i="5"/>
  <c r="O297" i="5"/>
  <c r="O185" i="5"/>
  <c r="I185" i="5"/>
  <c r="J185" i="5" s="1"/>
  <c r="O266" i="5"/>
  <c r="O284" i="5"/>
  <c r="O622" i="5"/>
  <c r="O621" i="5"/>
  <c r="O615" i="5"/>
  <c r="O620" i="5"/>
  <c r="O619" i="5"/>
  <c r="O618" i="5"/>
  <c r="O617" i="5"/>
  <c r="O564" i="5"/>
  <c r="O563" i="5"/>
  <c r="O562" i="5"/>
  <c r="O542" i="5"/>
  <c r="O548" i="5"/>
  <c r="O561" i="5"/>
  <c r="O560" i="5"/>
  <c r="O650" i="5"/>
  <c r="O649" i="5"/>
  <c r="O648" i="5"/>
  <c r="O647" i="5"/>
  <c r="O646" i="5"/>
  <c r="O645" i="5"/>
  <c r="O428" i="5"/>
  <c r="O170" i="5"/>
  <c r="I170" i="5"/>
  <c r="J170" i="5" s="1"/>
  <c r="O140" i="5"/>
  <c r="I140" i="5"/>
  <c r="J140" i="5" s="1"/>
  <c r="O427" i="5"/>
  <c r="O426" i="5"/>
  <c r="O425" i="5"/>
  <c r="O424" i="5"/>
  <c r="O190" i="5"/>
  <c r="I190" i="5"/>
  <c r="J190" i="5" s="1"/>
  <c r="O517" i="5"/>
  <c r="O516" i="5"/>
  <c r="O512" i="5"/>
  <c r="O238" i="5"/>
  <c r="O515" i="5"/>
  <c r="O196" i="5"/>
  <c r="I196" i="5"/>
  <c r="J196" i="5" s="1"/>
  <c r="O514" i="5"/>
  <c r="O513" i="5"/>
  <c r="O356" i="5"/>
  <c r="O335" i="5"/>
  <c r="O220" i="5"/>
  <c r="O355" i="5"/>
  <c r="O334" i="5"/>
  <c r="O354" i="5"/>
  <c r="O353" i="5"/>
  <c r="O261" i="5"/>
  <c r="O215" i="5"/>
  <c r="O260" i="5"/>
  <c r="O283" i="5"/>
  <c r="O213" i="5"/>
  <c r="O212" i="5"/>
  <c r="O278" i="5"/>
  <c r="O328" i="5"/>
  <c r="O327" i="5"/>
  <c r="O307" i="5"/>
  <c r="O316" i="5"/>
  <c r="O326" i="5"/>
  <c r="O325" i="5"/>
  <c r="O324" i="5"/>
  <c r="O614" i="5"/>
  <c r="O613" i="5"/>
  <c r="O612" i="5"/>
  <c r="O603" i="5"/>
  <c r="O611" i="5"/>
  <c r="O610" i="5"/>
  <c r="O609" i="5"/>
  <c r="O555" i="5"/>
  <c r="O554" i="5"/>
  <c r="O553" i="5"/>
  <c r="O552" i="5"/>
  <c r="O551" i="5"/>
  <c r="O550" i="5"/>
  <c r="O549" i="5"/>
  <c r="O644" i="5"/>
  <c r="O643" i="5"/>
  <c r="O139" i="5"/>
  <c r="I139" i="5"/>
  <c r="J139" i="5" s="1"/>
  <c r="O256" i="5"/>
  <c r="O639" i="5"/>
  <c r="O638" i="5"/>
  <c r="O637" i="5"/>
  <c r="O413" i="5"/>
  <c r="O412" i="5"/>
  <c r="O171" i="5"/>
  <c r="I171" i="5"/>
  <c r="J171" i="5" s="1"/>
  <c r="O138" i="5"/>
  <c r="I138" i="5"/>
  <c r="J138" i="5" s="1"/>
  <c r="O411" i="5"/>
  <c r="O410" i="5"/>
  <c r="O409" i="5"/>
  <c r="O137" i="5"/>
  <c r="I137" i="5"/>
  <c r="J137" i="5" s="1"/>
  <c r="O507" i="5"/>
  <c r="O506" i="5"/>
  <c r="O505" i="5"/>
  <c r="O504" i="5"/>
  <c r="O503" i="5"/>
  <c r="O502" i="5"/>
  <c r="O501" i="5"/>
  <c r="O500" i="5"/>
  <c r="O346" i="5"/>
  <c r="O345" i="5"/>
  <c r="O343" i="5"/>
  <c r="O333" i="5"/>
  <c r="O219" i="5"/>
  <c r="O332" i="5"/>
  <c r="O331" i="5"/>
  <c r="O330" i="5"/>
  <c r="O667" i="5"/>
  <c r="O666" i="5"/>
  <c r="O673" i="5"/>
  <c r="O672" i="5"/>
  <c r="O671" i="5"/>
  <c r="O665" i="5"/>
  <c r="O277" i="5"/>
  <c r="O211" i="5"/>
  <c r="O136" i="5"/>
  <c r="I136" i="5"/>
  <c r="J136" i="5" s="1"/>
  <c r="O276" i="5"/>
  <c r="O184" i="5"/>
  <c r="I184" i="5"/>
  <c r="J184" i="5" s="1"/>
  <c r="O275" i="5"/>
  <c r="O296" i="5"/>
  <c r="O274" i="5"/>
  <c r="O315" i="5"/>
  <c r="O323" i="5"/>
  <c r="O322" i="5"/>
  <c r="O314" i="5"/>
  <c r="O321" i="5"/>
  <c r="O313" i="5"/>
  <c r="O311" i="5"/>
  <c r="O312" i="5"/>
  <c r="O608" i="5"/>
  <c r="O607" i="5"/>
  <c r="O596" i="5"/>
  <c r="O606" i="5"/>
  <c r="O605" i="5"/>
  <c r="O604" i="5"/>
  <c r="O595" i="5"/>
  <c r="O547" i="5"/>
  <c r="O242" i="5"/>
  <c r="O244" i="5"/>
  <c r="O546" i="5"/>
  <c r="O135" i="5"/>
  <c r="I135" i="5"/>
  <c r="J135" i="5" s="1"/>
  <c r="O243" i="5"/>
  <c r="O545" i="5"/>
  <c r="O636" i="5"/>
  <c r="O635" i="5"/>
  <c r="O634" i="5"/>
  <c r="O134" i="5"/>
  <c r="I134" i="5"/>
  <c r="J134" i="5" s="1"/>
  <c r="O633" i="5"/>
  <c r="O632" i="5"/>
  <c r="O631" i="5"/>
  <c r="O408" i="5"/>
  <c r="O423" i="5"/>
  <c r="O133" i="5"/>
  <c r="I133" i="5"/>
  <c r="J133" i="5" s="1"/>
  <c r="O228" i="5"/>
  <c r="O132" i="5"/>
  <c r="I132" i="5"/>
  <c r="J132" i="5" s="1"/>
  <c r="O407" i="5"/>
  <c r="O227" i="5"/>
  <c r="O499" i="5"/>
  <c r="O498" i="5"/>
  <c r="O497" i="5"/>
  <c r="O496" i="5"/>
  <c r="O195" i="5"/>
  <c r="I195" i="5"/>
  <c r="J195" i="5" s="1"/>
  <c r="O495" i="5"/>
  <c r="O494" i="5"/>
  <c r="O493" i="5"/>
  <c r="O384" i="5"/>
  <c r="O383" i="5"/>
  <c r="O389" i="5"/>
  <c r="O388" i="5"/>
  <c r="O387" i="5"/>
  <c r="O386" i="5"/>
  <c r="O131" i="5"/>
  <c r="I131" i="5"/>
  <c r="J131" i="5" s="1"/>
  <c r="O164" i="5"/>
  <c r="I164" i="5"/>
  <c r="J164" i="5" s="1"/>
  <c r="O163" i="5"/>
  <c r="I163" i="5"/>
  <c r="J163" i="5" s="1"/>
  <c r="O218" i="5"/>
  <c r="O188" i="5"/>
  <c r="I188" i="5"/>
  <c r="J188" i="5" s="1"/>
  <c r="O130" i="5"/>
  <c r="I130" i="5"/>
  <c r="J130" i="5" s="1"/>
  <c r="O162" i="5"/>
  <c r="I162" i="5"/>
  <c r="J162" i="5" s="1"/>
  <c r="O217" i="5"/>
  <c r="O660" i="5"/>
  <c r="O670" i="5"/>
  <c r="O664" i="5"/>
  <c r="O659" i="5"/>
  <c r="O663" i="5"/>
  <c r="O669" i="5"/>
  <c r="O662" i="5"/>
  <c r="O658" i="5"/>
  <c r="O210" i="5"/>
  <c r="O129" i="5"/>
  <c r="I129" i="5"/>
  <c r="J129" i="5" s="1"/>
  <c r="O128" i="5"/>
  <c r="I128" i="5"/>
  <c r="J128" i="5" s="1"/>
  <c r="O158" i="5"/>
  <c r="I158" i="5"/>
  <c r="J158" i="5" s="1"/>
  <c r="O306" i="5"/>
  <c r="O320" i="5"/>
  <c r="O187" i="5"/>
  <c r="I187" i="5"/>
  <c r="J187" i="5" s="1"/>
  <c r="O127" i="5"/>
  <c r="I127" i="5"/>
  <c r="J127" i="5" s="1"/>
  <c r="O126" i="5"/>
  <c r="I126" i="5"/>
  <c r="J126" i="5" s="1"/>
  <c r="O157" i="5"/>
  <c r="I157" i="5"/>
  <c r="J157" i="5" s="1"/>
  <c r="O209" i="5"/>
  <c r="O602" i="5"/>
  <c r="O601" i="5"/>
  <c r="O183" i="5"/>
  <c r="I183" i="5"/>
  <c r="J183" i="5" s="1"/>
  <c r="O125" i="5"/>
  <c r="I125" i="5"/>
  <c r="J125" i="5" s="1"/>
  <c r="O600" i="5"/>
  <c r="O599" i="5"/>
  <c r="O182" i="5"/>
  <c r="I182" i="5"/>
  <c r="J182" i="5" s="1"/>
  <c r="O541" i="5"/>
  <c r="O544" i="5"/>
  <c r="O543" i="5"/>
  <c r="O177" i="5"/>
  <c r="I177" i="5"/>
  <c r="J177" i="5" s="1"/>
  <c r="O598" i="5"/>
  <c r="O124" i="5"/>
  <c r="I124" i="5"/>
  <c r="J124" i="5" s="1"/>
  <c r="O597" i="5"/>
  <c r="O630" i="5"/>
  <c r="O629" i="5"/>
  <c r="O625" i="5"/>
  <c r="O123" i="5"/>
  <c r="I123" i="5"/>
  <c r="J123" i="5" s="1"/>
  <c r="O628" i="5"/>
  <c r="O627" i="5"/>
  <c r="O626" i="5"/>
  <c r="O169" i="5"/>
  <c r="I169" i="5"/>
  <c r="J169" i="5" s="1"/>
  <c r="O122" i="5"/>
  <c r="I122" i="5"/>
  <c r="J122" i="5" s="1"/>
  <c r="O232" i="5"/>
  <c r="O231" i="5"/>
  <c r="O189" i="5"/>
  <c r="I189" i="5"/>
  <c r="J189" i="5" s="1"/>
  <c r="O168" i="5"/>
  <c r="I168" i="5"/>
  <c r="J168" i="5" s="1"/>
  <c r="O121" i="5"/>
  <c r="I121" i="5"/>
  <c r="J121" i="5" s="1"/>
  <c r="O167" i="5"/>
  <c r="I167" i="5"/>
  <c r="J167" i="5" s="1"/>
  <c r="O488" i="5"/>
  <c r="O192" i="5"/>
  <c r="I192" i="5"/>
  <c r="J192" i="5" s="1"/>
  <c r="O487" i="5"/>
  <c r="O486" i="5"/>
  <c r="O175" i="5"/>
  <c r="I175" i="5"/>
  <c r="J175" i="5" s="1"/>
  <c r="O485" i="5"/>
  <c r="O237" i="5"/>
  <c r="O236" i="5"/>
  <c r="O382" i="5"/>
  <c r="O225" i="5"/>
  <c r="O202" i="5"/>
  <c r="O381" i="5"/>
  <c r="O377" i="5"/>
  <c r="O120" i="5"/>
  <c r="I120" i="5"/>
  <c r="J120" i="5" s="1"/>
  <c r="O119" i="5"/>
  <c r="I119" i="5"/>
  <c r="J119" i="5" s="1"/>
  <c r="O118" i="5"/>
  <c r="I118" i="5"/>
  <c r="J118" i="5" s="1"/>
  <c r="O117" i="5"/>
  <c r="I117" i="5"/>
  <c r="J117" i="5" s="1"/>
  <c r="O203" i="5"/>
  <c r="O201" i="5"/>
  <c r="O116" i="5"/>
  <c r="I116" i="5"/>
  <c r="J116" i="5" s="1"/>
  <c r="O216" i="5"/>
  <c r="O115" i="5"/>
  <c r="I115" i="5"/>
  <c r="J115" i="5" s="1"/>
  <c r="O114" i="5"/>
  <c r="I114" i="5"/>
  <c r="J114" i="5" s="1"/>
  <c r="O113" i="5"/>
  <c r="I113" i="5"/>
  <c r="J113" i="5" s="1"/>
  <c r="O155" i="5"/>
  <c r="I155" i="5"/>
  <c r="J155" i="5" s="1"/>
  <c r="O154" i="5"/>
  <c r="I154" i="5"/>
  <c r="J154" i="5" s="1"/>
  <c r="O112" i="5"/>
  <c r="I112" i="5"/>
  <c r="J112" i="5" s="1"/>
  <c r="O247" i="5"/>
  <c r="O250" i="5"/>
  <c r="O661" i="5"/>
  <c r="O657" i="5"/>
  <c r="O111" i="5"/>
  <c r="I111" i="5"/>
  <c r="J111" i="5" s="1"/>
  <c r="O110" i="5"/>
  <c r="I110" i="5"/>
  <c r="J110" i="5" s="1"/>
  <c r="O109" i="5"/>
  <c r="I109" i="5"/>
  <c r="J109" i="5" s="1"/>
  <c r="O108" i="5"/>
  <c r="I108" i="5"/>
  <c r="J108" i="5" s="1"/>
  <c r="O107" i="5"/>
  <c r="I107" i="5"/>
  <c r="J107" i="5" s="1"/>
  <c r="O106" i="5"/>
  <c r="I106" i="5"/>
  <c r="J106" i="5" s="1"/>
  <c r="O105" i="5"/>
  <c r="I105" i="5"/>
  <c r="J105" i="5" s="1"/>
  <c r="O104" i="5"/>
  <c r="I104" i="5"/>
  <c r="J104" i="5" s="1"/>
  <c r="O103" i="5"/>
  <c r="I103" i="5"/>
  <c r="J103" i="5" s="1"/>
  <c r="O258" i="5"/>
  <c r="O102" i="5"/>
  <c r="I102" i="5"/>
  <c r="J102" i="5" s="1"/>
  <c r="O101" i="5"/>
  <c r="I101" i="5"/>
  <c r="J101" i="5" s="1"/>
  <c r="O150" i="5"/>
  <c r="I150" i="5"/>
  <c r="J150" i="5" s="1"/>
  <c r="O100" i="5"/>
  <c r="I100" i="5"/>
  <c r="J100" i="5" s="1"/>
  <c r="O99" i="5"/>
  <c r="I99" i="5"/>
  <c r="J99" i="5" s="1"/>
  <c r="O206" i="5"/>
  <c r="O149" i="5"/>
  <c r="I149" i="5"/>
  <c r="J149" i="5" s="1"/>
  <c r="O148" i="5"/>
  <c r="I148" i="5"/>
  <c r="J148" i="5" s="1"/>
  <c r="O208" i="5"/>
  <c r="O98" i="5"/>
  <c r="I98" i="5"/>
  <c r="J98" i="5" s="1"/>
  <c r="O97" i="5"/>
  <c r="I97" i="5"/>
  <c r="J97" i="5" s="1"/>
  <c r="O156" i="5"/>
  <c r="I156" i="5"/>
  <c r="J156" i="5" s="1"/>
  <c r="O96" i="5"/>
  <c r="I96" i="5"/>
  <c r="J96" i="5" s="1"/>
  <c r="O95" i="5"/>
  <c r="I95" i="5"/>
  <c r="J95" i="5" s="1"/>
  <c r="O207" i="5"/>
  <c r="O94" i="5"/>
  <c r="I94" i="5"/>
  <c r="J94" i="5" s="1"/>
  <c r="O93" i="5"/>
  <c r="I93" i="5"/>
  <c r="J93" i="5" s="1"/>
  <c r="O251" i="5"/>
  <c r="O92" i="5"/>
  <c r="I92" i="5"/>
  <c r="J92" i="5" s="1"/>
  <c r="O181" i="5"/>
  <c r="I181" i="5"/>
  <c r="J181" i="5" s="1"/>
  <c r="O91" i="5"/>
  <c r="I91" i="5"/>
  <c r="J91" i="5" s="1"/>
  <c r="O90" i="5"/>
  <c r="I90" i="5"/>
  <c r="J90" i="5" s="1"/>
  <c r="O89" i="5"/>
  <c r="I89" i="5"/>
  <c r="J89" i="5" s="1"/>
  <c r="O88" i="5"/>
  <c r="I88" i="5"/>
  <c r="J88" i="5" s="1"/>
  <c r="O87" i="5"/>
  <c r="I87" i="5"/>
  <c r="J87" i="5" s="1"/>
  <c r="O241" i="5"/>
  <c r="O240" i="5"/>
  <c r="O86" i="5"/>
  <c r="I86" i="5"/>
  <c r="J86" i="5" s="1"/>
  <c r="O239" i="5"/>
  <c r="O85" i="5"/>
  <c r="I85" i="5"/>
  <c r="J85" i="5" s="1"/>
  <c r="O84" i="5"/>
  <c r="I84" i="5"/>
  <c r="J84" i="5" s="1"/>
  <c r="O83" i="5"/>
  <c r="I83" i="5"/>
  <c r="J83" i="5" s="1"/>
  <c r="O82" i="5"/>
  <c r="I82" i="5"/>
  <c r="J82" i="5" s="1"/>
  <c r="O81" i="5"/>
  <c r="I81" i="5"/>
  <c r="J81" i="5" s="1"/>
  <c r="O80" i="5"/>
  <c r="I80" i="5"/>
  <c r="J80" i="5" s="1"/>
  <c r="O79" i="5"/>
  <c r="I79" i="5"/>
  <c r="J79" i="5" s="1"/>
  <c r="O624" i="5"/>
  <c r="O623" i="5"/>
  <c r="O255" i="5"/>
  <c r="O78" i="5"/>
  <c r="I78" i="5"/>
  <c r="J78" i="5" s="1"/>
  <c r="O77" i="5"/>
  <c r="I77" i="5"/>
  <c r="J77" i="5" s="1"/>
  <c r="O254" i="5"/>
  <c r="O253" i="5"/>
  <c r="O76" i="5"/>
  <c r="I76" i="5"/>
  <c r="J76" i="5" s="1"/>
  <c r="O75" i="5"/>
  <c r="I75" i="5"/>
  <c r="J75" i="5" s="1"/>
  <c r="O422" i="5"/>
  <c r="O74" i="5"/>
  <c r="I74" i="5"/>
  <c r="J74" i="5" s="1"/>
  <c r="O73" i="5"/>
  <c r="I73" i="5"/>
  <c r="J73" i="5" s="1"/>
  <c r="O72" i="5"/>
  <c r="I72" i="5"/>
  <c r="J72" i="5" s="1"/>
  <c r="O71" i="5"/>
  <c r="I71" i="5"/>
  <c r="J71" i="5" s="1"/>
  <c r="O70" i="5"/>
  <c r="I70" i="5"/>
  <c r="J70" i="5" s="1"/>
  <c r="O69" i="5"/>
  <c r="I69" i="5"/>
  <c r="J69" i="5" s="1"/>
  <c r="O68" i="5"/>
  <c r="I68" i="5"/>
  <c r="J68" i="5" s="1"/>
  <c r="O67" i="5"/>
  <c r="I67" i="5"/>
  <c r="J67" i="5" s="1"/>
  <c r="O234" i="5"/>
  <c r="O66" i="5"/>
  <c r="I66" i="5"/>
  <c r="J66" i="5" s="1"/>
  <c r="O65" i="5"/>
  <c r="I65" i="5"/>
  <c r="J65" i="5" s="1"/>
  <c r="O64" i="5"/>
  <c r="I64" i="5"/>
  <c r="J64" i="5" s="1"/>
  <c r="O63" i="5"/>
  <c r="I63" i="5"/>
  <c r="J63" i="5" s="1"/>
  <c r="O174" i="5"/>
  <c r="I174" i="5"/>
  <c r="J174" i="5" s="1"/>
  <c r="O173" i="5"/>
  <c r="I173" i="5"/>
  <c r="J173" i="5" s="1"/>
  <c r="O62" i="5"/>
  <c r="I62" i="5"/>
  <c r="J62" i="5" s="1"/>
  <c r="O233" i="5"/>
  <c r="O61" i="5"/>
  <c r="I61" i="5"/>
  <c r="J61" i="5" s="1"/>
  <c r="O60" i="5"/>
  <c r="I60" i="5"/>
  <c r="J60" i="5" s="1"/>
  <c r="O59" i="5"/>
  <c r="I59" i="5"/>
  <c r="J59" i="5" s="1"/>
  <c r="O165" i="5"/>
  <c r="I165" i="5"/>
  <c r="J165" i="5" s="1"/>
  <c r="O58" i="5"/>
  <c r="I58" i="5"/>
  <c r="J58" i="5" s="1"/>
  <c r="O380" i="5"/>
  <c r="O57" i="5"/>
  <c r="I57" i="5"/>
  <c r="J57" i="5" s="1"/>
  <c r="O224" i="5"/>
  <c r="O56" i="5"/>
  <c r="I56" i="5"/>
  <c r="J56" i="5" s="1"/>
  <c r="O153" i="5"/>
  <c r="I153" i="5"/>
  <c r="J153" i="5" s="1"/>
  <c r="O55" i="5"/>
  <c r="I55" i="5"/>
  <c r="J55" i="5" s="1"/>
  <c r="O161" i="5"/>
  <c r="I161" i="5"/>
  <c r="J161" i="5" s="1"/>
  <c r="O54" i="5"/>
  <c r="I54" i="5"/>
  <c r="J54" i="5" s="1"/>
  <c r="O53" i="5"/>
  <c r="I53" i="5"/>
  <c r="J53" i="5" s="1"/>
  <c r="O152" i="5"/>
  <c r="I152" i="5"/>
  <c r="J152" i="5" s="1"/>
  <c r="O52" i="5"/>
  <c r="I52" i="5"/>
  <c r="J52" i="5" s="1"/>
  <c r="O51" i="5"/>
  <c r="I51" i="5"/>
  <c r="J51" i="5" s="1"/>
  <c r="O147" i="5"/>
  <c r="I147" i="5"/>
  <c r="J147" i="5" s="1"/>
  <c r="O50" i="5"/>
  <c r="I50" i="5"/>
  <c r="J50" i="5" s="1"/>
  <c r="O49" i="5"/>
  <c r="I49" i="5"/>
  <c r="J49" i="5" s="1"/>
  <c r="O48" i="5"/>
  <c r="I48" i="5"/>
  <c r="J48" i="5" s="1"/>
  <c r="O146" i="5"/>
  <c r="I146" i="5"/>
  <c r="J146" i="5" s="1"/>
  <c r="O47" i="5"/>
  <c r="I47" i="5"/>
  <c r="J47" i="5" s="1"/>
  <c r="O46" i="5"/>
  <c r="I46" i="5"/>
  <c r="J46" i="5" s="1"/>
  <c r="O249" i="5"/>
  <c r="O45" i="5"/>
  <c r="I45" i="5"/>
  <c r="J45" i="5" s="1"/>
  <c r="O246" i="5"/>
  <c r="O44" i="5"/>
  <c r="I44" i="5"/>
  <c r="J44" i="5" s="1"/>
  <c r="O43" i="5"/>
  <c r="I43" i="5"/>
  <c r="J43" i="5" s="1"/>
  <c r="O42" i="5"/>
  <c r="I42" i="5"/>
  <c r="J42" i="5" s="1"/>
  <c r="O41" i="5"/>
  <c r="I41" i="5"/>
  <c r="J41" i="5" s="1"/>
  <c r="O40" i="5"/>
  <c r="I40" i="5"/>
  <c r="J40" i="5" s="1"/>
  <c r="O39" i="5"/>
  <c r="I39" i="5"/>
  <c r="J39" i="5" s="1"/>
  <c r="O38" i="5"/>
  <c r="I38" i="5"/>
  <c r="J38" i="5" s="1"/>
  <c r="O37" i="5"/>
  <c r="I37" i="5"/>
  <c r="J37" i="5" s="1"/>
  <c r="O36" i="5"/>
  <c r="I36" i="5"/>
  <c r="J36" i="5" s="1"/>
  <c r="O35" i="5"/>
  <c r="I35" i="5"/>
  <c r="J35" i="5" s="1"/>
  <c r="O34" i="5"/>
  <c r="I34" i="5"/>
  <c r="J34" i="5" s="1"/>
  <c r="I33" i="5"/>
  <c r="J33" i="5" s="1"/>
  <c r="I32" i="5"/>
  <c r="J32" i="5" s="1"/>
  <c r="O31" i="5"/>
  <c r="I31" i="5"/>
  <c r="J31" i="5" s="1"/>
  <c r="O30" i="5"/>
  <c r="I30" i="5"/>
  <c r="J30" i="5" s="1"/>
  <c r="O29" i="5"/>
  <c r="I29" i="5"/>
  <c r="J29" i="5" s="1"/>
  <c r="O205" i="5"/>
  <c r="O151" i="5"/>
  <c r="I151" i="5"/>
  <c r="J151" i="5" s="1"/>
  <c r="O28" i="5"/>
  <c r="I28" i="5"/>
  <c r="J28" i="5" s="1"/>
  <c r="O27" i="5"/>
  <c r="I27" i="5"/>
  <c r="J27" i="5" s="1"/>
  <c r="O145" i="5"/>
  <c r="I145" i="5"/>
  <c r="J145" i="5" s="1"/>
  <c r="O26" i="5"/>
  <c r="I26" i="5"/>
  <c r="J26" i="5" s="1"/>
  <c r="O204" i="5"/>
  <c r="O25" i="5"/>
  <c r="I25" i="5"/>
  <c r="J25" i="5" s="1"/>
  <c r="O24" i="5"/>
  <c r="I24" i="5"/>
  <c r="J24" i="5" s="1"/>
  <c r="O23" i="5"/>
  <c r="I23" i="5"/>
  <c r="J23" i="5" s="1"/>
  <c r="O22" i="5"/>
  <c r="I22" i="5"/>
  <c r="J22" i="5" s="1"/>
  <c r="O21" i="5"/>
  <c r="I21" i="5"/>
  <c r="J21" i="5" s="1"/>
  <c r="O20" i="5"/>
  <c r="I20" i="5"/>
  <c r="J20" i="5" s="1"/>
  <c r="O144" i="5"/>
  <c r="I144" i="5"/>
  <c r="J144" i="5" s="1"/>
  <c r="O19" i="5"/>
  <c r="I19" i="5"/>
  <c r="J19" i="5" s="1"/>
  <c r="O200" i="5"/>
  <c r="O18" i="5"/>
  <c r="I18" i="5"/>
  <c r="J18" i="5" s="1"/>
  <c r="O143" i="5"/>
  <c r="I143" i="5"/>
  <c r="J143" i="5" s="1"/>
  <c r="O17" i="5"/>
  <c r="I17" i="5"/>
  <c r="J17" i="5" s="1"/>
  <c r="O16" i="5"/>
  <c r="I16" i="5"/>
  <c r="J16" i="5" s="1"/>
  <c r="O15" i="5"/>
  <c r="I15" i="5"/>
  <c r="J15" i="5" s="1"/>
  <c r="O14" i="5"/>
  <c r="I14" i="5"/>
  <c r="J14" i="5" s="1"/>
  <c r="O13" i="5"/>
  <c r="I13" i="5"/>
  <c r="J13" i="5" s="1"/>
  <c r="O12" i="5"/>
  <c r="I12" i="5"/>
  <c r="J12" i="5" s="1"/>
  <c r="O11" i="5"/>
  <c r="I11" i="5"/>
  <c r="J11" i="5" s="1"/>
  <c r="O10" i="5"/>
  <c r="I10" i="5"/>
  <c r="J10" i="5" s="1"/>
  <c r="O9" i="5"/>
  <c r="I9" i="5"/>
  <c r="J9" i="5" s="1"/>
  <c r="O8" i="5"/>
  <c r="I8" i="5"/>
  <c r="J8" i="5" s="1"/>
  <c r="O7" i="5"/>
  <c r="I7" i="5"/>
  <c r="J7" i="5" s="1"/>
  <c r="O6" i="5"/>
  <c r="I6" i="5"/>
  <c r="J6" i="5" s="1"/>
  <c r="O5" i="5"/>
  <c r="I5" i="5"/>
  <c r="J5" i="5" s="1"/>
  <c r="O4" i="5"/>
  <c r="I4" i="5"/>
  <c r="J4" i="5" s="1"/>
  <c r="O199" i="5"/>
  <c r="I199" i="5"/>
  <c r="J199" i="5" s="1"/>
  <c r="O3" i="5"/>
  <c r="I3" i="5"/>
  <c r="J3" i="5" s="1"/>
  <c r="O2" i="5"/>
  <c r="I2" i="5"/>
  <c r="J2" i="5" s="1"/>
  <c r="C2" i="11" a="1"/>
  <c r="C2" i="11" s="1"/>
  <c r="G6" i="6" l="1"/>
  <c r="G14" i="6"/>
  <c r="G13" i="6"/>
  <c r="G15" i="6"/>
  <c r="G7" i="6"/>
  <c r="G12" i="6"/>
  <c r="G9" i="6"/>
  <c r="G8" i="6"/>
  <c r="G11" i="6"/>
  <c r="G1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<sst xmlns="http://schemas.openxmlformats.org/spreadsheetml/2006/main" count="7644" uniqueCount="968">
  <si>
    <t>Sl_no</t>
  </si>
  <si>
    <t>Set_Order</t>
  </si>
  <si>
    <t>Set</t>
  </si>
  <si>
    <t>Name</t>
  </si>
  <si>
    <t>Country</t>
  </si>
  <si>
    <t>Specialism </t>
  </si>
  <si>
    <t>Base_Price (Lakh INR)</t>
  </si>
  <si>
    <t>Base_Price (CR INR)</t>
  </si>
  <si>
    <t>C/U/A</t>
  </si>
  <si>
    <t>M</t>
  </si>
  <si>
    <t>Rishabh Pant</t>
  </si>
  <si>
    <t>India</t>
  </si>
  <si>
    <t>WICKETKEEPER</t>
  </si>
  <si>
    <t>Capped</t>
  </si>
  <si>
    <t>David Miller</t>
  </si>
  <si>
    <t>South Africa</t>
  </si>
  <si>
    <t>BATTER</t>
  </si>
  <si>
    <t>Mukesh Kumar</t>
  </si>
  <si>
    <t>BOWLER</t>
  </si>
  <si>
    <t>Mujeeb Ur Rahman</t>
  </si>
  <si>
    <t>Afghanistan</t>
  </si>
  <si>
    <t>Harshit Rana</t>
  </si>
  <si>
    <t>Harry Brook</t>
  </si>
  <si>
    <t>England</t>
  </si>
  <si>
    <t>BA1</t>
  </si>
  <si>
    <t>David Warner</t>
  </si>
  <si>
    <t>Australia</t>
  </si>
  <si>
    <t>Shimron Hetmyer</t>
  </si>
  <si>
    <t>West Indies</t>
  </si>
  <si>
    <t>Mayank Agarawal</t>
  </si>
  <si>
    <t>Kane Williamson</t>
  </si>
  <si>
    <t>New Zealand</t>
  </si>
  <si>
    <t>Finn Allen</t>
  </si>
  <si>
    <t>AL1</t>
  </si>
  <si>
    <t>Romario Shepherd</t>
  </si>
  <si>
    <t>ALL-ROUNDER</t>
  </si>
  <si>
    <t>Mitchell Santner</t>
  </si>
  <si>
    <t>Brydon Carse</t>
  </si>
  <si>
    <t>Aaron Hardie</t>
  </si>
  <si>
    <t>Wiaan Mulder</t>
  </si>
  <si>
    <t>Kamindu Mendis</t>
  </si>
  <si>
    <t>Sri Lanka</t>
  </si>
  <si>
    <t>FA1</t>
  </si>
  <si>
    <t>Lockie Ferguson</t>
  </si>
  <si>
    <t>Nandre Burger</t>
  </si>
  <si>
    <t>Nuwan Thushara</t>
  </si>
  <si>
    <t>Kwena Maphaka</t>
  </si>
  <si>
    <t>Shivam Mavi</t>
  </si>
  <si>
    <t>Eshan Malinga</t>
  </si>
  <si>
    <t>Xavier Bartlett</t>
  </si>
  <si>
    <t>William O'Rourke</t>
  </si>
  <si>
    <t>SP1</t>
  </si>
  <si>
    <t>Rahul Chahar</t>
  </si>
  <si>
    <t>Adil Rashid</t>
  </si>
  <si>
    <t>Imran Tahir</t>
  </si>
  <si>
    <t>UAL1</t>
  </si>
  <si>
    <t>Yudhvir Charak</t>
  </si>
  <si>
    <t>Uncapped</t>
  </si>
  <si>
    <t>Arshin Kulkarni</t>
  </si>
  <si>
    <t>Mitch Owen</t>
  </si>
  <si>
    <t>Harsh Dubey</t>
  </si>
  <si>
    <t>Suyash Prabhudessai</t>
  </si>
  <si>
    <t>Anukul Roy</t>
  </si>
  <si>
    <t>UBA1</t>
  </si>
  <si>
    <t>Yash Dhull</t>
  </si>
  <si>
    <t>ShahRukh Khan</t>
  </si>
  <si>
    <t>Bhanu Pania</t>
  </si>
  <si>
    <t>Ricky Bhui</t>
  </si>
  <si>
    <t>Swastik Chhikara</t>
  </si>
  <si>
    <t>Aniket Verma</t>
  </si>
  <si>
    <t>UFA1</t>
  </si>
  <si>
    <t>Simarjeet Singh</t>
  </si>
  <si>
    <t>Kartik Tyagi</t>
  </si>
  <si>
    <t>Vyshak Vijaykumar</t>
  </si>
  <si>
    <t>Gurjapneet Singh</t>
  </si>
  <si>
    <t>Ashwani Kumar</t>
  </si>
  <si>
    <t>Akash Singh</t>
  </si>
  <si>
    <t>Venkata Satyanarayana Penmetsa</t>
  </si>
  <si>
    <t>WK1</t>
  </si>
  <si>
    <t>Jonny Bairstow</t>
  </si>
  <si>
    <t>Shai Hope</t>
  </si>
  <si>
    <t>Dinesh Karthik</t>
  </si>
  <si>
    <t>USP1</t>
  </si>
  <si>
    <t>Karn Sharma</t>
  </si>
  <si>
    <t>Amit Mishra</t>
  </si>
  <si>
    <t>Rahmanullah Gurbaz</t>
  </si>
  <si>
    <t>Donovan Ferreira</t>
  </si>
  <si>
    <t>UWK1</t>
  </si>
  <si>
    <t>Aryan Juyal</t>
  </si>
  <si>
    <t>Kumar Kushagra</t>
  </si>
  <si>
    <t>Luvnith Sisodia</t>
  </si>
  <si>
    <t>Narayan Jagadeesan</t>
  </si>
  <si>
    <t>Lhuan Dre Pretorius</t>
  </si>
  <si>
    <t>rest</t>
  </si>
  <si>
    <t>AL2</t>
  </si>
  <si>
    <t>Daryl Mitchell</t>
  </si>
  <si>
    <t>Saurabh Netravalkar</t>
  </si>
  <si>
    <t>US</t>
  </si>
  <si>
    <t>Kyle Mayers</t>
  </si>
  <si>
    <t>Matthew Short</t>
  </si>
  <si>
    <t>Joe Root</t>
  </si>
  <si>
    <t>Karim Janat</t>
  </si>
  <si>
    <t>Jamie Overton</t>
  </si>
  <si>
    <t>Dipendra Airee</t>
  </si>
  <si>
    <t>Nepal</t>
  </si>
  <si>
    <t>AL3</t>
  </si>
  <si>
    <t>Charith Asalanka</t>
  </si>
  <si>
    <t>Jason Holder</t>
  </si>
  <si>
    <t>Jimmy Neesham</t>
  </si>
  <si>
    <t>Mehidy Hasan Miraz</t>
  </si>
  <si>
    <t>Bangladesh</t>
  </si>
  <si>
    <t>Dasun Shanaka</t>
  </si>
  <si>
    <t>Nathan Smith</t>
  </si>
  <si>
    <t>JJ Smit</t>
  </si>
  <si>
    <t>Namibia</t>
  </si>
  <si>
    <t>Bas de Leede</t>
  </si>
  <si>
    <t>Netherlands</t>
  </si>
  <si>
    <t>AL4</t>
  </si>
  <si>
    <t>Gus Atkinson</t>
  </si>
  <si>
    <t>Krishnappa Gowtham</t>
  </si>
  <si>
    <t>Gulbadin Naib</t>
  </si>
  <si>
    <t>Jayant Yadav</t>
  </si>
  <si>
    <t>Sean Abbott</t>
  </si>
  <si>
    <t>Dunith Wellalage</t>
  </si>
  <si>
    <t>Cooper Connolly</t>
  </si>
  <si>
    <t>Zak Foulkes</t>
  </si>
  <si>
    <t>Chris Green</t>
  </si>
  <si>
    <t>AL5</t>
  </si>
  <si>
    <t>Sarfaraz Khan</t>
  </si>
  <si>
    <t>Qais Ahmad</t>
  </si>
  <si>
    <t>Daniel Mousley</t>
  </si>
  <si>
    <t>Daniel Sams</t>
  </si>
  <si>
    <t>Dwaine Pretorius</t>
  </si>
  <si>
    <t>Ashton Agar</t>
  </si>
  <si>
    <t>Roston Chase</t>
  </si>
  <si>
    <t>Mahedi Hasan</t>
  </si>
  <si>
    <t>Nangeyalia Kharote</t>
  </si>
  <si>
    <t>Matthew Forde</t>
  </si>
  <si>
    <t>Keemo Paul</t>
  </si>
  <si>
    <t>Odean Smith</t>
  </si>
  <si>
    <t>Beau Webster</t>
  </si>
  <si>
    <t>AL6</t>
  </si>
  <si>
    <t>Tom Curran</t>
  </si>
  <si>
    <t>Gudakesh Motie</t>
  </si>
  <si>
    <t>William Sutherland</t>
  </si>
  <si>
    <t>Junior Dala</t>
  </si>
  <si>
    <t>Dan Lawrence</t>
  </si>
  <si>
    <t>Alick Athanaze</t>
  </si>
  <si>
    <t>Hilton Cartwright</t>
  </si>
  <si>
    <t>Dominic Drakes</t>
  </si>
  <si>
    <t>Patrick Kruger</t>
  </si>
  <si>
    <t>Michael Neser</t>
  </si>
  <si>
    <t>BA2</t>
  </si>
  <si>
    <t>James Vince</t>
  </si>
  <si>
    <t>Will Young</t>
  </si>
  <si>
    <t>Chris Lynn</t>
  </si>
  <si>
    <t>Alex Hales</t>
  </si>
  <si>
    <t>Muhammad Waseem</t>
  </si>
  <si>
    <t>UAE</t>
  </si>
  <si>
    <t>Matthew Breetzke</t>
  </si>
  <si>
    <t>Sediqullah Atal</t>
  </si>
  <si>
    <t>BA3</t>
  </si>
  <si>
    <t>Mark Chapman</t>
  </si>
  <si>
    <t>Evin Lewis</t>
  </si>
  <si>
    <t>Steve Smith</t>
  </si>
  <si>
    <t>Rassie Van Der Dussen</t>
  </si>
  <si>
    <t>Wayne Madsen</t>
  </si>
  <si>
    <t>Italy</t>
  </si>
  <si>
    <t>Sam Konstas</t>
  </si>
  <si>
    <t>Paul Stirling</t>
  </si>
  <si>
    <t>Ireland</t>
  </si>
  <si>
    <t>BA4</t>
  </si>
  <si>
    <t>Ashton Turner</t>
  </si>
  <si>
    <t>Brandon King</t>
  </si>
  <si>
    <t>Pathum Nissanka</t>
  </si>
  <si>
    <t>Bhanuka Rajapaksa</t>
  </si>
  <si>
    <t>BA5</t>
  </si>
  <si>
    <t>Towhid Hridoy</t>
  </si>
  <si>
    <t>Mikyle Louis</t>
  </si>
  <si>
    <t>Harry Tector</t>
  </si>
  <si>
    <t>Najibullah Zadran</t>
  </si>
  <si>
    <t>Ibrahim Zadran</t>
  </si>
  <si>
    <t>FA2</t>
  </si>
  <si>
    <t>Ottneil Baartman</t>
  </si>
  <si>
    <t>Richard Gleeson</t>
  </si>
  <si>
    <t>Matt Henry</t>
  </si>
  <si>
    <t>Alzarri Joseph</t>
  </si>
  <si>
    <t>Kuldeep Sen</t>
  </si>
  <si>
    <t>Shamar Joseph</t>
  </si>
  <si>
    <t>Jhye Richardson</t>
  </si>
  <si>
    <t>Dilshan Madushanka</t>
  </si>
  <si>
    <t>Lungisani Ngidi</t>
  </si>
  <si>
    <t>James Anderson</t>
  </si>
  <si>
    <t>Andrew Tye</t>
  </si>
  <si>
    <t>Dilshan Madhushanka</t>
  </si>
  <si>
    <t>Craig Overton</t>
  </si>
  <si>
    <t>Kyle Jamieson</t>
  </si>
  <si>
    <t>Reece Topley</t>
  </si>
  <si>
    <t>Tim Southee</t>
  </si>
  <si>
    <t>FA3</t>
  </si>
  <si>
    <t>Lizaad Williams</t>
  </si>
  <si>
    <t>Luke Wood</t>
  </si>
  <si>
    <t>Blessing Muzarabani</t>
  </si>
  <si>
    <t>Zimbabwe</t>
  </si>
  <si>
    <t>Chris Jordan</t>
  </si>
  <si>
    <t>Tymal Mills</t>
  </si>
  <si>
    <t>Doug Bracewell</t>
  </si>
  <si>
    <t>Mark Adair</t>
  </si>
  <si>
    <t>David Willey</t>
  </si>
  <si>
    <t>FA4</t>
  </si>
  <si>
    <t>Jason Behrendorff</t>
  </si>
  <si>
    <t>Dushmantha Chameera</t>
  </si>
  <si>
    <t>Josh Little</t>
  </si>
  <si>
    <t>Navdeep Saini</t>
  </si>
  <si>
    <t>Riley Meredith</t>
  </si>
  <si>
    <t>Lance Morris</t>
  </si>
  <si>
    <t>Lahiru Kumara</t>
  </si>
  <si>
    <t>Wayne Parnell</t>
  </si>
  <si>
    <t>FA5</t>
  </si>
  <si>
    <t>Adam Milne</t>
  </si>
  <si>
    <t>Sandeep Warrier</t>
  </si>
  <si>
    <t>Ali Khan</t>
  </si>
  <si>
    <t>USA</t>
  </si>
  <si>
    <t>Taskin Ahmed</t>
  </si>
  <si>
    <t>Ben Dwarshuis</t>
  </si>
  <si>
    <t>Obed McCoy</t>
  </si>
  <si>
    <t>Olly Stone</t>
  </si>
  <si>
    <t>Daniel Worrall</t>
  </si>
  <si>
    <t>Shoriful Islam</t>
  </si>
  <si>
    <t>Matthew Potts</t>
  </si>
  <si>
    <t>Benjamin Sears</t>
  </si>
  <si>
    <t>Hasan Mahmud</t>
  </si>
  <si>
    <t>David Payne</t>
  </si>
  <si>
    <t>Nahid Rana</t>
  </si>
  <si>
    <t>Daryn Dupavillon</t>
  </si>
  <si>
    <t>Richard Ngarava</t>
  </si>
  <si>
    <t>SP2</t>
  </si>
  <si>
    <t>Akeal Hosein</t>
  </si>
  <si>
    <t>Liam Dawson</t>
  </si>
  <si>
    <t>Sandeep Lamichhane</t>
  </si>
  <si>
    <t>Waqar Salamkheil</t>
  </si>
  <si>
    <t>Keshav Maharaj</t>
  </si>
  <si>
    <t>Vijayakanth Viyaskanth</t>
  </si>
  <si>
    <t>Tabraiz Shamsi</t>
  </si>
  <si>
    <t>Jeffery Vandersay</t>
  </si>
  <si>
    <t>Dushan Hemantha</t>
  </si>
  <si>
    <t>SP3</t>
  </si>
  <si>
    <t>Rishad Hossain</t>
  </si>
  <si>
    <t>Zahir Khan Pakten</t>
  </si>
  <si>
    <t>Nqabayomzi Peter</t>
  </si>
  <si>
    <t>Tanveer Sangha</t>
  </si>
  <si>
    <t>Tanzim Hasan Sakib</t>
  </si>
  <si>
    <t>John Turner</t>
  </si>
  <si>
    <t>Simon Harmer</t>
  </si>
  <si>
    <t>UAL10</t>
  </si>
  <si>
    <t>Bharat Sharma</t>
  </si>
  <si>
    <t>Pratham Singh</t>
  </si>
  <si>
    <t>Ravi Yadav</t>
  </si>
  <si>
    <t>Arjun Azad</t>
  </si>
  <si>
    <t>Abhay Choudhary</t>
  </si>
  <si>
    <t>Gaurav Gambhir</t>
  </si>
  <si>
    <t>Shubham Garhwal</t>
  </si>
  <si>
    <t>Tejasvi Jaiswal</t>
  </si>
  <si>
    <t>Sairaj Patil</t>
  </si>
  <si>
    <t>Kamal Tripathi</t>
  </si>
  <si>
    <t>Prashant Chauhan</t>
  </si>
  <si>
    <t>Yash Dabas</t>
  </si>
  <si>
    <t>UAL2</t>
  </si>
  <si>
    <t>Tripurana Vijay</t>
  </si>
  <si>
    <t>Madhav Tiwari</t>
  </si>
  <si>
    <t>Rajvardhan Hangargekar</t>
  </si>
  <si>
    <t>Lalit Yadav</t>
  </si>
  <si>
    <t>Manoj Bhandage</t>
  </si>
  <si>
    <t>Pravin Dubey</t>
  </si>
  <si>
    <t>Ajay Mandal</t>
  </si>
  <si>
    <t>Vicky Ostwal</t>
  </si>
  <si>
    <t>Shivalik Sharma</t>
  </si>
  <si>
    <t>Jalaj Saxena</t>
  </si>
  <si>
    <t>Dhruv Kaushik</t>
  </si>
  <si>
    <t>Khrievitso Kense</t>
  </si>
  <si>
    <t>Akash Parkar</t>
  </si>
  <si>
    <t>Tripuresh Singh</t>
  </si>
  <si>
    <t>Vijay Yadav</t>
  </si>
  <si>
    <t>Hardik Tamore</t>
  </si>
  <si>
    <t>Corbin Bosch</t>
  </si>
  <si>
    <t>UAL3</t>
  </si>
  <si>
    <t>Utkarsh Singh</t>
  </si>
  <si>
    <t>Shivam Singh</t>
  </si>
  <si>
    <t>Emanjot Chahal</t>
  </si>
  <si>
    <t>Musheer Khan</t>
  </si>
  <si>
    <t>Manvanth Kumar L</t>
  </si>
  <si>
    <t>Mayank Rawat</t>
  </si>
  <si>
    <t>Sonu Yadav</t>
  </si>
  <si>
    <t>Atit Sheth</t>
  </si>
  <si>
    <t>Mohit Jangra</t>
  </si>
  <si>
    <t>UAL4</t>
  </si>
  <si>
    <t>Abdul Bazith</t>
  </si>
  <si>
    <t>K.C Cariappa</t>
  </si>
  <si>
    <t>Yuvraj Chaudhary</t>
  </si>
  <si>
    <t>Aman Khan</t>
  </si>
  <si>
    <t>Sumit Kumar</t>
  </si>
  <si>
    <t>Hardik Raj</t>
  </si>
  <si>
    <t>Harsh Tyagi</t>
  </si>
  <si>
    <t>UAL5</t>
  </si>
  <si>
    <t>Krish Bhagat</t>
  </si>
  <si>
    <t>Sohraab Dhaliwal</t>
  </si>
  <si>
    <t>Ramakrishna Ghosh</t>
  </si>
  <si>
    <t>Raj Limbani</t>
  </si>
  <si>
    <t>Ninad Rathva</t>
  </si>
  <si>
    <t>Vivrant Sharma</t>
  </si>
  <si>
    <t>Shiva Singh</t>
  </si>
  <si>
    <t>UAL6</t>
  </si>
  <si>
    <t>Nasir Lone</t>
  </si>
  <si>
    <t>S. Midhun</t>
  </si>
  <si>
    <t>Abid Mushtaq</t>
  </si>
  <si>
    <t>Mahesh Pithiya</t>
  </si>
  <si>
    <t>Maramreddy Reddy</t>
  </si>
  <si>
    <t>Jonty Sidhu</t>
  </si>
  <si>
    <t>UAL7</t>
  </si>
  <si>
    <t>Kartik Chadha</t>
  </si>
  <si>
    <t>Writtick Chatterjee</t>
  </si>
  <si>
    <t>Prerit Dutta</t>
  </si>
  <si>
    <t>Rajneesh Gurbani</t>
  </si>
  <si>
    <t>Shubhang Hegde</t>
  </si>
  <si>
    <t>Saransh Jain</t>
  </si>
  <si>
    <t>Ripal Patel</t>
  </si>
  <si>
    <t>Akash Vashisht</t>
  </si>
  <si>
    <t>UAL8</t>
  </si>
  <si>
    <t>Ajay Ahlawat</t>
  </si>
  <si>
    <t>Mayank Gusain</t>
  </si>
  <si>
    <t>Mukhtar Hussain</t>
  </si>
  <si>
    <t>Girinath Reddy</t>
  </si>
  <si>
    <t>Yajas Sharma</t>
  </si>
  <si>
    <t>Sanjay Yadav</t>
  </si>
  <si>
    <t>Umang Kumar</t>
  </si>
  <si>
    <t>Mohamed Ali</t>
  </si>
  <si>
    <t>Atharva Ankolekar</t>
  </si>
  <si>
    <t>Vaisakh Chandran</t>
  </si>
  <si>
    <t>Auqib Dar</t>
  </si>
  <si>
    <t>Rohit Rayudu</t>
  </si>
  <si>
    <t>Uday Saharan</t>
  </si>
  <si>
    <t>UAL9</t>
  </si>
  <si>
    <t>Ayush Vartak</t>
  </si>
  <si>
    <t>Baba Aparajith</t>
  </si>
  <si>
    <t>Sumit Kumar Beniwal</t>
  </si>
  <si>
    <t>Nishunk Birla</t>
  </si>
  <si>
    <t>Digvijay Deshmukh</t>
  </si>
  <si>
    <t>Lakshay Jain</t>
  </si>
  <si>
    <t>Duan Jansen</t>
  </si>
  <si>
    <t>Kritagya Singh</t>
  </si>
  <si>
    <t>P. Vignesh</t>
  </si>
  <si>
    <t>Sabhay Chadha</t>
  </si>
  <si>
    <t>Ben Howell</t>
  </si>
  <si>
    <t>Hemanth Kumar</t>
  </si>
  <si>
    <t>Rohan Rana</t>
  </si>
  <si>
    <t>UBA2</t>
  </si>
  <si>
    <t>Aarya Desai</t>
  </si>
  <si>
    <t>Madhav Kaushik</t>
  </si>
  <si>
    <t>Pukhraj Mann</t>
  </si>
  <si>
    <t>Himmat Singh</t>
  </si>
  <si>
    <t>Ruchit Ahir</t>
  </si>
  <si>
    <t>Pardeep Yadav</t>
  </si>
  <si>
    <t>Ishaan Gadekar</t>
  </si>
  <si>
    <t>Bevan John Jacobs</t>
  </si>
  <si>
    <t>UBA3</t>
  </si>
  <si>
    <t>Sachin Baby</t>
  </si>
  <si>
    <t>Priyam Garg</t>
  </si>
  <si>
    <t>Harnoor Pannu</t>
  </si>
  <si>
    <t>Shashwat Rawat</t>
  </si>
  <si>
    <t>Andre Siddarth</t>
  </si>
  <si>
    <t>Avneesh Sudha</t>
  </si>
  <si>
    <t>Apoorv Wankhade</t>
  </si>
  <si>
    <t>Sachin Dhas</t>
  </si>
  <si>
    <t>Leus Du Plooy</t>
  </si>
  <si>
    <t>Ashwin Hebbar</t>
  </si>
  <si>
    <t>Rohan Kunnummal</t>
  </si>
  <si>
    <t>Ayush Pandey</t>
  </si>
  <si>
    <t>Akshat Raghuwanshi</t>
  </si>
  <si>
    <t>Shoun Roger</t>
  </si>
  <si>
    <t>Virat Singh</t>
  </si>
  <si>
    <t>Jyotsnil Singh</t>
  </si>
  <si>
    <t>Arpit Vasavada</t>
  </si>
  <si>
    <t>Gahlaut Rahul Singh</t>
  </si>
  <si>
    <t>Kiran Carlson</t>
  </si>
  <si>
    <t>Wales</t>
  </si>
  <si>
    <t>Sumeet Verma</t>
  </si>
  <si>
    <t>UBA4</t>
  </si>
  <si>
    <t>Tanmay Agarwal</t>
  </si>
  <si>
    <t>Amandeep Khare</t>
  </si>
  <si>
    <t>Salman Nizar</t>
  </si>
  <si>
    <t>Manan Vohra</t>
  </si>
  <si>
    <t>Samarth Vyas</t>
  </si>
  <si>
    <t>Musaif Ajaz</t>
  </si>
  <si>
    <t>Agni Chopra</t>
  </si>
  <si>
    <t>Abhimanyu Easwaran</t>
  </si>
  <si>
    <t>Sudip Gharami</t>
  </si>
  <si>
    <t>Shubham Khajuria</t>
  </si>
  <si>
    <t>Akhil Rawat</t>
  </si>
  <si>
    <t>Prateek Yadav</t>
  </si>
  <si>
    <t>UBA5</t>
  </si>
  <si>
    <t>Pyla Avinash</t>
  </si>
  <si>
    <t>Kiran Chormale</t>
  </si>
  <si>
    <t>Ashish Dahariya</t>
  </si>
  <si>
    <t>Sarthak Ranjan</t>
  </si>
  <si>
    <t>Abhijeet Tomar</t>
  </si>
  <si>
    <t>Joshua Brown</t>
  </si>
  <si>
    <t>Oliver Davies</t>
  </si>
  <si>
    <t>Atharva Kale</t>
  </si>
  <si>
    <t>Abhishek Nair</t>
  </si>
  <si>
    <t>Vishwanath Pratap Singh</t>
  </si>
  <si>
    <t>UBA6</t>
  </si>
  <si>
    <t>Prayas Ray Barman</t>
  </si>
  <si>
    <t>Jafar Jamal</t>
  </si>
  <si>
    <t>Ayaz Khan</t>
  </si>
  <si>
    <t>Kaushik Maity</t>
  </si>
  <si>
    <t>Rituraj Sharma</t>
  </si>
  <si>
    <t>Abhinav Mukund</t>
  </si>
  <si>
    <t>UFA2</t>
  </si>
  <si>
    <t>Arjun Tendulkar</t>
  </si>
  <si>
    <t>Ankit Singh Rajpoot</t>
  </si>
  <si>
    <t>Rajan Kumar</t>
  </si>
  <si>
    <t>Sushant Mishra</t>
  </si>
  <si>
    <t>Money Grewal</t>
  </si>
  <si>
    <t>Abhilash Shetty</t>
  </si>
  <si>
    <t>Basil Thampi</t>
  </si>
  <si>
    <t>Kulwant Khejroliya</t>
  </si>
  <si>
    <t>UFA3</t>
  </si>
  <si>
    <t>K.M Asif</t>
  </si>
  <si>
    <t>Akhil Chaudhary</t>
  </si>
  <si>
    <t>Himanshu Chauhan</t>
  </si>
  <si>
    <t>Arpit Guleria</t>
  </si>
  <si>
    <t>Nishanth Saranu</t>
  </si>
  <si>
    <t>Kuldip Yadav</t>
  </si>
  <si>
    <t>Prithviraj Yarra</t>
  </si>
  <si>
    <t>Dipesh Parwani</t>
  </si>
  <si>
    <t>Felix Bernado Alemao</t>
  </si>
  <si>
    <t>Yuvraj Singh</t>
  </si>
  <si>
    <t>Lukman Meriwala</t>
  </si>
  <si>
    <t>UFA4</t>
  </si>
  <si>
    <t>Saurabh Dubey</t>
  </si>
  <si>
    <t>Aaqib Khan</t>
  </si>
  <si>
    <t>Divesh Sharma</t>
  </si>
  <si>
    <t>Naman Tiwari</t>
  </si>
  <si>
    <t>Prince Yadav</t>
  </si>
  <si>
    <t>UFA5</t>
  </si>
  <si>
    <t>Baltej Dhanda</t>
  </si>
  <si>
    <t>Ravi Kumar</t>
  </si>
  <si>
    <t>Vineet Panwar</t>
  </si>
  <si>
    <t>Vidyadhar Patil</t>
  </si>
  <si>
    <t>Aradhya Shukla</t>
  </si>
  <si>
    <t>Abhinandan Singh</t>
  </si>
  <si>
    <t>Sayed Irfan Aftab</t>
  </si>
  <si>
    <t>Anirudh Chowdhary</t>
  </si>
  <si>
    <t>Anshuman Hooda</t>
  </si>
  <si>
    <t>Siddharth Kaul</t>
  </si>
  <si>
    <t>Prashant Sai Painkra</t>
  </si>
  <si>
    <t>Yeddala Reddy</t>
  </si>
  <si>
    <t>UFA6</t>
  </si>
  <si>
    <t>Faridoon Dawoodzai</t>
  </si>
  <si>
    <t>Praful Hinge</t>
  </si>
  <si>
    <t>Pankaj Jaswal</t>
  </si>
  <si>
    <t>Vijay Kumar</t>
  </si>
  <si>
    <t>Ashok Sharma</t>
  </si>
  <si>
    <t>Mujtaba Yousuf</t>
  </si>
  <si>
    <t>Anirudh Kanwar</t>
  </si>
  <si>
    <t>Shubham Kapse</t>
  </si>
  <si>
    <t>Atif Mushtaq</t>
  </si>
  <si>
    <t>Manish Reddy</t>
  </si>
  <si>
    <t>Chetan Sharma</t>
  </si>
  <si>
    <t>Avinash Singh</t>
  </si>
  <si>
    <t>UFA7</t>
  </si>
  <si>
    <t>Vishal Godara</t>
  </si>
  <si>
    <t>Samarth Nagraj</t>
  </si>
  <si>
    <t>Abhishek Saini</t>
  </si>
  <si>
    <t>Dumindu Sewmina</t>
  </si>
  <si>
    <t>Pradyuman Kumar Singh</t>
  </si>
  <si>
    <t>Vasu Vats</t>
  </si>
  <si>
    <t>USP2</t>
  </si>
  <si>
    <t>Murugan Ashwin</t>
  </si>
  <si>
    <t>Jagadeesha Suchith</t>
  </si>
  <si>
    <t>Gurnoor Singh Brar</t>
  </si>
  <si>
    <t>Sakib Hussain</t>
  </si>
  <si>
    <t>Prince Choudhary</t>
  </si>
  <si>
    <t>Himanshu Sharma</t>
  </si>
  <si>
    <t>Prashant Solanki</t>
  </si>
  <si>
    <t>Jhathavedh Subramanyan</t>
  </si>
  <si>
    <t>Pulkit Narang</t>
  </si>
  <si>
    <t>USP3</t>
  </si>
  <si>
    <t>Shreyas Chavan</t>
  </si>
  <si>
    <t>Chintal Gandhi</t>
  </si>
  <si>
    <t>Raghav Goyal</t>
  </si>
  <si>
    <t>Roshan Waghsare</t>
  </si>
  <si>
    <t>Bailapudi Yeswanth</t>
  </si>
  <si>
    <t>Shubham Agrawal</t>
  </si>
  <si>
    <t>Jass Inder Baidwan</t>
  </si>
  <si>
    <t>Jasmer Dhankhar</t>
  </si>
  <si>
    <t>Saumy Pandey</t>
  </si>
  <si>
    <t>Mohit Rathee</t>
  </si>
  <si>
    <t>Himanshu Singh</t>
  </si>
  <si>
    <t>Shivam Shukla</t>
  </si>
  <si>
    <t>Ashutosh Aman</t>
  </si>
  <si>
    <t>USP4</t>
  </si>
  <si>
    <t>Kunal Singh Chibb</t>
  </si>
  <si>
    <t>Yuvraj Chudasama</t>
  </si>
  <si>
    <t>Deepak Devadiga</t>
  </si>
  <si>
    <t>Ramesh Prasad</t>
  </si>
  <si>
    <t>Tejpreet Singh</t>
  </si>
  <si>
    <t>UWK2</t>
  </si>
  <si>
    <t>Vishnu Vinod</t>
  </si>
  <si>
    <t>Upendra Singh Yadav</t>
  </si>
  <si>
    <t>Tom Kohler-Cadmore</t>
  </si>
  <si>
    <t>Avanish Aravelly</t>
  </si>
  <si>
    <t>Vansh Bedi</t>
  </si>
  <si>
    <t>Saurav Chauhan</t>
  </si>
  <si>
    <t>Kunal Rathore</t>
  </si>
  <si>
    <t>B.R Sharath</t>
  </si>
  <si>
    <t>Mohammed Azharuddeen</t>
  </si>
  <si>
    <t>L.R Chethan</t>
  </si>
  <si>
    <t>UWK3</t>
  </si>
  <si>
    <t>Aryaman Singh Dhaliwal</t>
  </si>
  <si>
    <t>Sanskar Rawat</t>
  </si>
  <si>
    <t>Bipin Saurabh</t>
  </si>
  <si>
    <t>Tanay Thyagarajann</t>
  </si>
  <si>
    <t>Salil Arora</t>
  </si>
  <si>
    <t>Dinesh Bana</t>
  </si>
  <si>
    <t>Ajitesh Guruswamy</t>
  </si>
  <si>
    <t>Kartik Sharma</t>
  </si>
  <si>
    <t>Adam Rossington</t>
  </si>
  <si>
    <t>Rubin Hermann</t>
  </si>
  <si>
    <t>UWK4</t>
  </si>
  <si>
    <t>Michael Pepper</t>
  </si>
  <si>
    <t>Vishnu Solanki</t>
  </si>
  <si>
    <t>S. Rithik Easwaran</t>
  </si>
  <si>
    <t>Anmol Malhotra</t>
  </si>
  <si>
    <t>Pradosh Paul</t>
  </si>
  <si>
    <t>Karteek Sharma</t>
  </si>
  <si>
    <t>Tejasvi Singh</t>
  </si>
  <si>
    <t>Siddharth Yadav</t>
  </si>
  <si>
    <t>UWK5</t>
  </si>
  <si>
    <t>M. Ajnas</t>
  </si>
  <si>
    <t>Tejasvi Dahiya</t>
  </si>
  <si>
    <t>Sumit Ghadigaonkar</t>
  </si>
  <si>
    <t>Baba Indrajith</t>
  </si>
  <si>
    <t>Muhammed Khan</t>
  </si>
  <si>
    <t>Bhagmender Lather</t>
  </si>
  <si>
    <t>WK2</t>
  </si>
  <si>
    <t>K.S Bharat</t>
  </si>
  <si>
    <t>Tom Banton</t>
  </si>
  <si>
    <t>Kusal Mendis</t>
  </si>
  <si>
    <t>Tim Seifert</t>
  </si>
  <si>
    <t>WK3</t>
  </si>
  <si>
    <t>Alex Carey</t>
  </si>
  <si>
    <t>Sam Billings</t>
  </si>
  <si>
    <t>Ben McDermott</t>
  </si>
  <si>
    <t>Kusal Perera</t>
  </si>
  <si>
    <t>Johnson Charles</t>
  </si>
  <si>
    <t>Ollie Pope</t>
  </si>
  <si>
    <t>Kyle Verreynne</t>
  </si>
  <si>
    <t>Andries Gous</t>
  </si>
  <si>
    <t>WK4</t>
  </si>
  <si>
    <t>Jordan Cox</t>
  </si>
  <si>
    <t>Josh Philippe</t>
  </si>
  <si>
    <t>Litton Das</t>
  </si>
  <si>
    <t>Andre Fletcher</t>
  </si>
  <si>
    <t>Tom Latham</t>
  </si>
  <si>
    <t>Unmukt Chand</t>
  </si>
  <si>
    <t>Procedure</t>
  </si>
  <si>
    <t>Day</t>
  </si>
  <si>
    <t>Indian_FL</t>
  </si>
  <si>
    <t>Overseas_FL</t>
  </si>
  <si>
    <t>Price</t>
  </si>
  <si>
    <t>Team_S03</t>
  </si>
  <si>
    <t>RTM</t>
  </si>
  <si>
    <t>Team_S02</t>
  </si>
  <si>
    <t>R</t>
  </si>
  <si>
    <t>Jos Buttler</t>
  </si>
  <si>
    <t>KKR</t>
  </si>
  <si>
    <t>Shreyas Iyer</t>
  </si>
  <si>
    <t>LSG</t>
  </si>
  <si>
    <t>Kagiso Rabada</t>
  </si>
  <si>
    <t>DC</t>
  </si>
  <si>
    <t>MI</t>
  </si>
  <si>
    <t>Arshdeep Singh</t>
  </si>
  <si>
    <t>Mitchell Starc</t>
  </si>
  <si>
    <t>Jasprit Bumrah</t>
  </si>
  <si>
    <t>SuryaKumar Yadav</t>
  </si>
  <si>
    <t>Ruturaj Gaikwad</t>
  </si>
  <si>
    <t>RCB</t>
  </si>
  <si>
    <t>Ravindra Jadeja</t>
  </si>
  <si>
    <t>Heinrich Klaasen</t>
  </si>
  <si>
    <t>PBKS</t>
  </si>
  <si>
    <t>Pat Cummins</t>
  </si>
  <si>
    <t>Virat Kohli</t>
  </si>
  <si>
    <t>Sanju Samson</t>
  </si>
  <si>
    <t>GT</t>
  </si>
  <si>
    <t>Andre Russell</t>
  </si>
  <si>
    <t>Nicholas Pooran</t>
  </si>
  <si>
    <t>Rashid Khan</t>
  </si>
  <si>
    <t>Liam Livingstone</t>
  </si>
  <si>
    <t>SRH</t>
  </si>
  <si>
    <t>KL Rahul</t>
  </si>
  <si>
    <t>Mohammad Siraj</t>
  </si>
  <si>
    <t>Hardik Pandya</t>
  </si>
  <si>
    <t>Yashasvi Jaiswal</t>
  </si>
  <si>
    <t>RR</t>
  </si>
  <si>
    <t>RInku Singh</t>
  </si>
  <si>
    <t>Sunil Narine</t>
  </si>
  <si>
    <t>Shubman Gill</t>
  </si>
  <si>
    <t>Devon Conway</t>
  </si>
  <si>
    <t>Aiden Markram</t>
  </si>
  <si>
    <t>Devdutt Padikkal</t>
  </si>
  <si>
    <t>Rohit Sharma</t>
  </si>
  <si>
    <t>Tilak Varma</t>
  </si>
  <si>
    <t>CSK</t>
  </si>
  <si>
    <t>Travis Head</t>
  </si>
  <si>
    <t>Ben Stokes</t>
  </si>
  <si>
    <t>Cameron Green</t>
  </si>
  <si>
    <t>Ravichandaran Ashwin</t>
  </si>
  <si>
    <t>Venkatesh Iyer</t>
  </si>
  <si>
    <t>Mitchell Marsh</t>
  </si>
  <si>
    <t>Glenn Maxwell</t>
  </si>
  <si>
    <t>Harshal Patel</t>
  </si>
  <si>
    <t>Rachin Ravindra</t>
  </si>
  <si>
    <t>Marcus Stoinis</t>
  </si>
  <si>
    <t>Shivam Dube</t>
  </si>
  <si>
    <t>Abhishek Sharma</t>
  </si>
  <si>
    <t>Nitish Kumar Reddy</t>
  </si>
  <si>
    <t>Axar Patel</t>
  </si>
  <si>
    <t>Quinton De Kock</t>
  </si>
  <si>
    <t>Ishan Kishan</t>
  </si>
  <si>
    <t>Phil Salt</t>
  </si>
  <si>
    <t>Dhruv Jurel</t>
  </si>
  <si>
    <t>Tristan Stubbs</t>
  </si>
  <si>
    <t>Syed Khaleel Ahmed</t>
  </si>
  <si>
    <t>Trent Boult</t>
  </si>
  <si>
    <t>Josh Hazlewood</t>
  </si>
  <si>
    <t>Prasidh Krishna</t>
  </si>
  <si>
    <t>T. Natarajan</t>
  </si>
  <si>
    <t>Matheesha Pathirana</t>
  </si>
  <si>
    <t>Noor Ahmad</t>
  </si>
  <si>
    <t>Wanindu Hasaranga</t>
  </si>
  <si>
    <t>Maheesh Theekshana</t>
  </si>
  <si>
    <t>Kuldeep Yadav</t>
  </si>
  <si>
    <t>Varun Chakaravarthy</t>
  </si>
  <si>
    <t>Ravi Bishnoi</t>
  </si>
  <si>
    <t>Abhinav Manohar</t>
  </si>
  <si>
    <t>Anmolpreet Singh</t>
  </si>
  <si>
    <t>Atharva Taide</t>
  </si>
  <si>
    <t>Nehal Wadhera</t>
  </si>
  <si>
    <t>Shashank Singh</t>
  </si>
  <si>
    <t>Harpreet Brar</t>
  </si>
  <si>
    <t>Naman Dhir</t>
  </si>
  <si>
    <t>Mahipal Lomror</t>
  </si>
  <si>
    <t>Sameer Rizvi</t>
  </si>
  <si>
    <t>Abdul Samad</t>
  </si>
  <si>
    <t>Vijay Shankar</t>
  </si>
  <si>
    <t>Ashutosh Sharma</t>
  </si>
  <si>
    <t>Nishant Sindhu</t>
  </si>
  <si>
    <t>Ayush Badoni</t>
  </si>
  <si>
    <t>Rahul Tewatia</t>
  </si>
  <si>
    <t>Robin Minz</t>
  </si>
  <si>
    <t>Anuj Rawat</t>
  </si>
  <si>
    <t>MSD</t>
  </si>
  <si>
    <t>Prabhsimran Singh</t>
  </si>
  <si>
    <t>Abhishek Porel</t>
  </si>
  <si>
    <t>Vaibhav Arora</t>
  </si>
  <si>
    <t>Rasikh Dar</t>
  </si>
  <si>
    <t>Akash Madhwal</t>
  </si>
  <si>
    <t>Mohit Sharma</t>
  </si>
  <si>
    <t>Yash Thakur</t>
  </si>
  <si>
    <t>Yash Dayal</t>
  </si>
  <si>
    <t>Sandeep Sharma</t>
  </si>
  <si>
    <t>Mohsin Khan</t>
  </si>
  <si>
    <t>Piyush Chawla</t>
  </si>
  <si>
    <t>Shreyas Gopal</t>
  </si>
  <si>
    <t>Suyash Sharma</t>
  </si>
  <si>
    <t>Kumar Kartikeya Singh</t>
  </si>
  <si>
    <t>Manav Suthar</t>
  </si>
  <si>
    <t>Faf Du Plessis</t>
  </si>
  <si>
    <t>Glenn Phillips</t>
  </si>
  <si>
    <t>Ajinkya Rahane</t>
  </si>
  <si>
    <t>Prithvi Shaw</t>
  </si>
  <si>
    <t>Sai Sudharsan</t>
  </si>
  <si>
    <t>Sherfane Rutherford</t>
  </si>
  <si>
    <t>Sam Curran</t>
  </si>
  <si>
    <t>Marco Jansen</t>
  </si>
  <si>
    <t>Krunal Pandya</t>
  </si>
  <si>
    <t>Nitish Rana</t>
  </si>
  <si>
    <t>Washington Sundar</t>
  </si>
  <si>
    <t>Shardul Thakur</t>
  </si>
  <si>
    <t>Shahbaz Ahamad</t>
  </si>
  <si>
    <t>Will Jacks</t>
  </si>
  <si>
    <t>Azmatullah Omarzai</t>
  </si>
  <si>
    <t>R. Sai Kishore</t>
  </si>
  <si>
    <t>Jacob Bethell</t>
  </si>
  <si>
    <t>Josh Inglis</t>
  </si>
  <si>
    <t>Gerald Coetzee</t>
  </si>
  <si>
    <t>Akash Deep</t>
  </si>
  <si>
    <t>Tushar Deshpande</t>
  </si>
  <si>
    <t>Bhuvneshwar Kumar</t>
  </si>
  <si>
    <t>Spencer Johnson</t>
  </si>
  <si>
    <t>Fazalhaq Farooqi</t>
  </si>
  <si>
    <t>Nathan Ellis</t>
  </si>
  <si>
    <t>Allah Ghazanfar</t>
  </si>
  <si>
    <t>Anshul Kamboj</t>
  </si>
  <si>
    <t>Swapnil Singh</t>
  </si>
  <si>
    <t>Harvik Desai</t>
  </si>
  <si>
    <t>Mukesh Choudhary</t>
  </si>
  <si>
    <t>M. Siddharth</t>
  </si>
  <si>
    <t>Ben Duckett</t>
  </si>
  <si>
    <t>Manish Pandey</t>
  </si>
  <si>
    <t>Tim David</t>
  </si>
  <si>
    <t>Deepak Hooda</t>
  </si>
  <si>
    <t>Mustafizur Rahman</t>
  </si>
  <si>
    <t>Umesh Yadav</t>
  </si>
  <si>
    <t>Tanush Kotian</t>
  </si>
  <si>
    <t>Shams Mulani</t>
  </si>
  <si>
    <t>Urvil Patel</t>
  </si>
  <si>
    <t>Ishan Porel</t>
  </si>
  <si>
    <t>Sikandar Raza</t>
  </si>
  <si>
    <t>Priyansh Arya</t>
  </si>
  <si>
    <t>Prerak Mankad</t>
  </si>
  <si>
    <t>Shrijith Krishnan</t>
  </si>
  <si>
    <t>Suryansh Shedge</t>
  </si>
  <si>
    <t>Chetan Sakariya</t>
  </si>
  <si>
    <t>Jagjit Singh</t>
  </si>
  <si>
    <t>Yuzvendra Chahal</t>
  </si>
  <si>
    <t>regular</t>
  </si>
  <si>
    <t>Mohammad Shami</t>
  </si>
  <si>
    <t>Jake Fraser-Mcgurk</t>
  </si>
  <si>
    <t>Jitesh Sharma</t>
  </si>
  <si>
    <t>Jofra Archer</t>
  </si>
  <si>
    <t>Rajat Patidar</t>
  </si>
  <si>
    <t>Riyan Parag</t>
  </si>
  <si>
    <t>Ramandeep Singh</t>
  </si>
  <si>
    <t>Rahul Tripathi</t>
  </si>
  <si>
    <t>Avesh Khan</t>
  </si>
  <si>
    <t>Mayank Yadav</t>
  </si>
  <si>
    <t>Ryan Rickelton</t>
  </si>
  <si>
    <t>Deepak Chahar</t>
  </si>
  <si>
    <t>Rovman Powell</t>
  </si>
  <si>
    <t>Dewald Brevis</t>
  </si>
  <si>
    <t>Moeen Ali</t>
  </si>
  <si>
    <t>Shakib Al Hasan</t>
  </si>
  <si>
    <t>Kieron Pollard</t>
  </si>
  <si>
    <t>Anrich Nortje</t>
  </si>
  <si>
    <t>Umran Malik</t>
  </si>
  <si>
    <t>Naveen Ul Haq</t>
  </si>
  <si>
    <t>Jaydev Unadkat</t>
  </si>
  <si>
    <t>Adam Zampa</t>
  </si>
  <si>
    <t>George Linde</t>
  </si>
  <si>
    <t>Mayank Dagar</t>
  </si>
  <si>
    <t>Mohd. Arshad Khan</t>
  </si>
  <si>
    <t>Sanvir Singh</t>
  </si>
  <si>
    <t>Hritik Shokeen</t>
  </si>
  <si>
    <t>Vipraj Nigam</t>
  </si>
  <si>
    <t>Vignesh Puthur</t>
  </si>
  <si>
    <t>Karun Nair</t>
  </si>
  <si>
    <t>Angkrish Raghuvanshi</t>
  </si>
  <si>
    <t>Shubham Dubey</t>
  </si>
  <si>
    <t>Vaibhav Suryavanshi</t>
  </si>
  <si>
    <t>Vidwath Kaverappa</t>
  </si>
  <si>
    <t>CV Stephen</t>
  </si>
  <si>
    <t>T. Ravi teja</t>
  </si>
  <si>
    <t>Sayan Ghosh</t>
  </si>
  <si>
    <t>Mayank Markande</t>
  </si>
  <si>
    <t>Zeeshan Ansari</t>
  </si>
  <si>
    <t>Digvesh Singh</t>
  </si>
  <si>
    <t>Mohammad Nabi</t>
  </si>
  <si>
    <t>Michael Bracewell</t>
  </si>
  <si>
    <t>Brandon McMullen</t>
  </si>
  <si>
    <t>Scotland</t>
  </si>
  <si>
    <t>Rilee Rossouw</t>
  </si>
  <si>
    <t>Ishant Sharma</t>
  </si>
  <si>
    <t>Darshan Nalkande</t>
  </si>
  <si>
    <t>Raj Angad Bawa</t>
  </si>
  <si>
    <t>Kamlesh Nagarkoti</t>
  </si>
  <si>
    <t>Shaik Rasheed</t>
  </si>
  <si>
    <t>Arslan Khan</t>
  </si>
  <si>
    <t>Jay Gohil</t>
  </si>
  <si>
    <t>Smaran Ravichandran</t>
  </si>
  <si>
    <t>Ayush Mhatre</t>
  </si>
  <si>
    <t>Tushar Raheja</t>
  </si>
  <si>
    <t>Mohit Avasthi</t>
  </si>
  <si>
    <t>usual</t>
  </si>
  <si>
    <t>total purse</t>
  </si>
  <si>
    <t>S03</t>
  </si>
  <si>
    <t>Team</t>
  </si>
  <si>
    <t>Purse_remain</t>
  </si>
  <si>
    <t>Roster_size</t>
  </si>
  <si>
    <t>Overseas_count</t>
  </si>
  <si>
    <t>RTMs</t>
  </si>
  <si>
    <t>Uncapped_RTMs_remain</t>
  </si>
  <si>
    <t>Capped_RTMs_remain</t>
  </si>
  <si>
    <t>S02</t>
  </si>
  <si>
    <t>S01</t>
  </si>
  <si>
    <t>Most Expensive Player retained</t>
  </si>
  <si>
    <t>NA</t>
  </si>
  <si>
    <t>Most Expensive Player bought</t>
  </si>
  <si>
    <t>Indians Sold+retained</t>
  </si>
  <si>
    <t>Overseas Sold+retained</t>
  </si>
  <si>
    <t>#Unsold Players</t>
  </si>
  <si>
    <t>total_players_sold</t>
  </si>
  <si>
    <t>Total_Spent</t>
  </si>
  <si>
    <t>#</t>
  </si>
  <si>
    <t>Category</t>
  </si>
  <si>
    <t>Rule</t>
  </si>
  <si>
    <t>Trade</t>
  </si>
  <si>
    <t>ADDITION</t>
  </si>
  <si>
    <t>Players to be traded at ONLY their auction bought price</t>
  </si>
  <si>
    <t>MAX 5 NEW additions are allowed per franchise (via Trade-ins)</t>
  </si>
  <si>
    <t>Every trade (between two franchises) MUST involve atleast 1 player from each side</t>
  </si>
  <si>
    <t>NO direct SELL or BUY allowed for players between franchises (follow rule 2)</t>
  </si>
  <si>
    <t>A player ONCE traded CANNOT be traded/released again</t>
  </si>
  <si>
    <t>Trades will be made official at the end of every day, barring exceptions</t>
  </si>
  <si>
    <t>If at any point a trade-in involves a player which exceeds OS limit (8) or Roster limit (25), the trade won't be allowed until the concerned franchise announces adequate releases which facilitates the trade</t>
  </si>
  <si>
    <t>At any point a trade involving money exceeding the current purse will not be allowed</t>
  </si>
  <si>
    <t>CORNERSTONES cannot be traded/released except for RR (2) &amp; SRH (1) &amp; whoever they decide to trade cornerstones with</t>
  </si>
  <si>
    <t>A trade once made OFFICIAL (see rule 5) cannot be undone</t>
  </si>
  <si>
    <t>NO LIMIT on number of trades allowed, adhering to rule 1 of ADDITIONS</t>
  </si>
  <si>
    <t>RELEASE</t>
  </si>
  <si>
    <t>Players released will facilitate addition to the purse only by the amount at which they were bought/traded  during Auction S01 or S02, whichever is latest</t>
  </si>
  <si>
    <t>MAX 12 releases are allowed by a single franchise</t>
  </si>
  <si>
    <t>A trade out (in exchange for atleast 1 trade-in) DOES NOT COUNT as a release</t>
  </si>
  <si>
    <t>Releases will be made official at the end of every day, barring exceptions</t>
  </si>
  <si>
    <t>Event (only for SOLD)</t>
  </si>
  <si>
    <t>Sold Players</t>
  </si>
  <si>
    <t>Date</t>
  </si>
  <si>
    <t>Venue</t>
  </si>
  <si>
    <t>Neutral Venue</t>
  </si>
  <si>
    <t>Team One</t>
  </si>
  <si>
    <t>Team Two</t>
  </si>
  <si>
    <t>num</t>
  </si>
  <si>
    <t>Matchday</t>
  </si>
  <si>
    <t>Spin:Pace</t>
  </si>
  <si>
    <t>Spin</t>
  </si>
  <si>
    <t>Pace</t>
  </si>
  <si>
    <t>14/06/2025</t>
  </si>
  <si>
    <t>Sat</t>
  </si>
  <si>
    <t>team</t>
  </si>
  <si>
    <t>matches_played</t>
  </si>
  <si>
    <t>points</t>
  </si>
  <si>
    <t>#Won</t>
  </si>
  <si>
    <t>#Lost</t>
  </si>
  <si>
    <t>NRR</t>
  </si>
  <si>
    <t>Recent Form (Latest first)</t>
  </si>
  <si>
    <t>Season</t>
  </si>
  <si>
    <t>Group A</t>
  </si>
  <si>
    <t>Group B</t>
  </si>
  <si>
    <t>Roster Size</t>
  </si>
  <si>
    <t>18-25</t>
  </si>
  <si>
    <t>OS Size</t>
  </si>
  <si>
    <t>Max 8</t>
  </si>
  <si>
    <t>Auction Purse</t>
  </si>
  <si>
    <t>126 CR INR</t>
  </si>
  <si>
    <t>Retentions</t>
  </si>
  <si>
    <t>as specified</t>
  </si>
  <si>
    <t>Bidding Rules</t>
  </si>
  <si>
    <t>All</t>
  </si>
  <si>
    <t>bids allowed - 0.1 (till 1 CR), 0.25, 0.5, 0.75, 1</t>
  </si>
  <si>
    <t>difference between previous &amp; next bid cannot be more than 1 (except M set)</t>
  </si>
  <si>
    <t>subject</t>
  </si>
  <si>
    <t>Trading Rules</t>
  </si>
  <si>
    <t>Trades</t>
  </si>
  <si>
    <t>NO TRADES ALLOWED BEFORE END OF NEXT SEASON OF SIMULATION</t>
  </si>
  <si>
    <t>release of players during Auction</t>
  </si>
  <si>
    <t>NOT ALLOWED</t>
  </si>
  <si>
    <t>Type of Trades</t>
  </si>
  <si>
    <t>Trades allowed (after every Season, till next Auction) -- Players to be traded at their AUCTION PRICE. NO p2p (non-monetary) trades allowed.</t>
  </si>
  <si>
    <t>Max #additions of players allowed via trade</t>
  </si>
  <si>
    <t>5, every window</t>
  </si>
  <si>
    <t>Accelerated Stage</t>
  </si>
  <si>
    <t>Player Number</t>
  </si>
  <si>
    <t>60 onwards</t>
  </si>
  <si>
    <t>unsold players</t>
  </si>
  <si>
    <t>All UNSOLD players from USUAL stage move to ACCELERATED STAGE by default</t>
  </si>
  <si>
    <t>player acquisition for UNSOLD &amp; 'rest' set_order players</t>
  </si>
  <si>
    <t>after USUAL stage is over, all Franchise rep.s will be requested to send in their wishlist of players from the pool of UNSOLD &amp; ACCELERATED players. ALL players (from the pool) will move to ACCELERATED STAGE for bidding process.</t>
  </si>
  <si>
    <t>max wishlist size</t>
  </si>
  <si>
    <t>NO MORE AUCTION before Season  ends</t>
  </si>
  <si>
    <t>NEXT - ANOTHER MEGA AUCTION</t>
  </si>
  <si>
    <t>Auction Long-term</t>
  </si>
  <si>
    <t>CornerStones</t>
  </si>
  <si>
    <t>Every franchise will have to identify 3 players who they CANNOT sell or trade out in this cycle (1 mega auction, 2 mini auction, 3 seasons of Simulation)</t>
  </si>
  <si>
    <t>Release of players before Mini auction</t>
  </si>
  <si>
    <t>Max. 12 (at their auction price)</t>
  </si>
  <si>
    <t>Retention before Next Mega auction</t>
  </si>
  <si>
    <t>3-5 (exact number, and purse deduction to be decided later)</t>
  </si>
  <si>
    <t>Cornerstones rule</t>
  </si>
  <si>
    <t>Atleast 2 (of the 3) will have to be 7+ CR</t>
  </si>
  <si>
    <t>OR</t>
  </si>
  <si>
    <t>Each cornerstone will have to be named in atleast 7 games each season</t>
  </si>
  <si>
    <t>Set_terminology</t>
  </si>
  <si>
    <t>Meaning</t>
  </si>
  <si>
    <t>Marquee</t>
  </si>
  <si>
    <t>BA</t>
  </si>
  <si>
    <t>Capped Batter</t>
  </si>
  <si>
    <t>WK</t>
  </si>
  <si>
    <t>Capped Wicketkeeper</t>
  </si>
  <si>
    <t>FA</t>
  </si>
  <si>
    <t>Capped Fast Bowler</t>
  </si>
  <si>
    <t>SP</t>
  </si>
  <si>
    <t>Capped Spinner</t>
  </si>
  <si>
    <t>AL</t>
  </si>
  <si>
    <t>Capped All-Rounder</t>
  </si>
  <si>
    <t>UBA</t>
  </si>
  <si>
    <t>Uncapped Batter</t>
  </si>
  <si>
    <t>UWK</t>
  </si>
  <si>
    <t>Uncapped Wicketkeeper</t>
  </si>
  <si>
    <t>UFA</t>
  </si>
  <si>
    <t>Uncapped Fast Bowler</t>
  </si>
  <si>
    <t>USP</t>
  </si>
  <si>
    <t>Uncapped Spinner</t>
  </si>
  <si>
    <t>UAL</t>
  </si>
  <si>
    <t>Uncapped All-Rounder</t>
  </si>
  <si>
    <t>Retained players</t>
  </si>
  <si>
    <t>all</t>
  </si>
  <si>
    <t>SPL career --&gt; Bat ::: Runs: 35 ; SR: 92.11 ; Avg: 8.75 ; Inn: 5 -------- Bowl ::: Wkts: 6 ; Eco: 9.17 ; SR: 36 ; Inn: 10</t>
  </si>
  <si>
    <t>SPL career --&gt; Bat ::: Runs: 40 ; SR: 121.21 ; Avg: 10 ; Inn: 4 -------- Bowl ::: Wkts: 6 ; Eco: 8.68 ; SR: 41 ; Inn: 12</t>
  </si>
  <si>
    <t>SPL career --&gt; Bat ::: Runs: 381 ; SR: 137.55 ; Avg: 22.41 ; Inn: 21</t>
  </si>
  <si>
    <t>SPL career --&gt; Bat ::: Runs: 346 ; SR: 145.99 ; Avg: 28.83 ; Inn: 18</t>
  </si>
  <si>
    <t>SPL career --&gt; Bowl ::: Wkts: 5 ; Eco: 9.39 ; SR: 21.6 ; Inn: 6</t>
  </si>
  <si>
    <t>SPL career --&gt; Bowl ::: Wkts: 8 ; Eco: 8.92 ; SR: 18 ; Inn: 6</t>
  </si>
  <si>
    <t>SPL career --&gt; Bowl ::: Wkts: 7 ; Eco: 8.82 ; SR: 32.57 ; Inn: 10</t>
  </si>
  <si>
    <t>SPL career --&gt; Bat ::: Runs: 142 ; SR: 127.93 ; Avg: 20.29 ; Inn: 8</t>
  </si>
  <si>
    <t>SPL career --&gt; Bat ::: Runs: 205 ; SR: 119.19 ; Avg: 17.08 ; Inn: 13</t>
  </si>
  <si>
    <t>SPL career --&gt; Bat ::: Runs: 57 ; SR: 123.91 ; Avg: 14.25 ; Inn: 4</t>
  </si>
  <si>
    <t>SPL career --&gt; Bat ::: Runs: 165 ; SR: 161.76 ; Avg: 20.62 ; Inn: 8</t>
  </si>
  <si>
    <t>SPL career --&gt; Bowl ::: Wkts: 2 ; Eco: 11.09 ; SR: 52.5 ; Inn: 5</t>
  </si>
  <si>
    <t>SPL career --&gt; Bowl ::: Wkts: 1 ; Eco: 9.25 ; SR: 24 ; Inn: 1</t>
  </si>
  <si>
    <t>SPL career --&gt; Bowl ::: Wkts: 3 ; Eco: 9.95 ; SR: 82 ; Inn: 12</t>
  </si>
  <si>
    <t>SPL career --&gt; Bowl ::: Wkts: 2 ; Eco: 11 ; SR: 33 ; Inn: 3</t>
  </si>
  <si>
    <t>SPL career --&gt; Bat ::: Runs: 1 ; SR: 16.67 ; Avg: 1 ; Inn: 1</t>
  </si>
  <si>
    <t>SPL career --&gt; Bat ::: Runs: 64 ; SR: 106.67 ; Avg: 9.14 ; Inn: 7</t>
  </si>
  <si>
    <t>SPL career --&gt; Bat ::: Runs: 125 ; SR: 121.36 ; Avg: 41.67 ; Inn: 5</t>
  </si>
  <si>
    <t>SPL career --&gt; Bat ::: Runs: 22 ; SR: 122.22 ; Avg: 11 ; Inn: 2</t>
  </si>
  <si>
    <t>SPL career --&gt; Bowl ::: Wkts: 1 ; Eco: 12 ; SR: 24 ; Inn: 1</t>
  </si>
  <si>
    <t>SPL career --&gt; Bat ::: Runs: 24 ; SR: 88.89 ; Avg: 12 ; Inn: 2</t>
  </si>
  <si>
    <t>SPL career --&gt; Bat ::: Runs: 25 ; SR: 65.79 ; Avg: 6.25 ; Inn: 4</t>
  </si>
  <si>
    <t>SPL career --&gt; Bowl ::: Wkts: 3 ; Eco: 11.5 ; SR: 16 ; Inn: 2</t>
  </si>
  <si>
    <t>SPL career --&gt; Bat ::: Runs: 14 ; SR: 77.78 ; Avg: 4.67 ; Inn: 4</t>
  </si>
  <si>
    <t>SPL career --&gt; Bat ::: Runs: 21 ; SR: 75 ; Avg: 7 ; Inn: 4</t>
  </si>
  <si>
    <t>SPL career --&gt; Bat ::: Runs: 10 ; SR: 90.91 ; Avg: 10 ; Inn: 1</t>
  </si>
  <si>
    <t>Specialism</t>
  </si>
  <si>
    <t>SPL career &gt;&gt; Bat ::: Runs: 381 ; SR: 137.55 ; Avg: 22.41 ; Inn: 21</t>
  </si>
  <si>
    <t>SPL career &gt;&gt; Bat ::: Runs: 346 ; SR: 145.99 ; Avg: 28.83 ; Inn: 18</t>
  </si>
  <si>
    <t>SPL career &gt;&gt; Bowl ::: Wkts: 5 ; Eco: 9.39 ; SR: 21.6 ; Inn: 6</t>
  </si>
  <si>
    <t>SPL career &gt;&gt; Bowl ::: Wkts: 8 ; Eco: 8.92 ; SR: 18 ; Inn: 6</t>
  </si>
  <si>
    <t>SPL career &gt;&gt; Bowl ::: Wkts: 7 ; Eco: 8.82 ; SR: 32.57 ; Inn: 10</t>
  </si>
  <si>
    <t>SPL career &gt;&gt; Bat ::: Runs: 142 ; SR: 127.93 ; Avg: 20.29 ; Inn: 8</t>
  </si>
  <si>
    <t>SPL career &gt;&gt; Bat ::: Runs: 205 ; SR: 119.19 ; Avg: 17.08 ; Inn: 13</t>
  </si>
  <si>
    <t>SPL career &gt;&gt; Bat ::: Runs: 57 ; SR: 123.91 ; Avg: 14.25 ; Inn: 4</t>
  </si>
  <si>
    <t>SPL career &gt;&gt; Bat ::: Runs: 165 ; SR: 161.76 ; Avg: 20.62 ; Inn: 8</t>
  </si>
  <si>
    <t>SPL career &gt;&gt; Bat ::: Runs: 35 ; SR: 92.11 ; Avg: 8.75 ; Inn: 5 ***** Bowl ::: Wkts: 6 ; Eco: 9.17 ; SR: 36 ; Inn: 10</t>
  </si>
  <si>
    <t>SPL career &gt;&gt; Bowl ::: Wkts: 2 ; Eco: 11.09 ; SR: 52.5 ; Inn: 5</t>
  </si>
  <si>
    <t>SPL career &gt;&gt; Bowl ::: Wkts: 1 ; Eco: 9.25 ; SR: 24 ; Inn: 1</t>
  </si>
  <si>
    <t>SPL career &gt;&gt; Bowl ::: Wkts: 3 ; Eco: 9.95 ; SR: 82 ; Inn: 12</t>
  </si>
  <si>
    <t>SPL career &gt;&gt; Bowl ::: Wkts: 2 ; Eco: 11 ; SR: 33 ; Inn: 3</t>
  </si>
  <si>
    <t>SPL career &gt;&gt; Bat ::: Runs: 40 ; SR: 121.21 ; Avg: 10 ; Inn: 4 ***** Bowl ::: Wkts: 6 ; Eco: 8.68 ; SR: 41 ; Inn: 12</t>
  </si>
  <si>
    <t>SPL career &gt;&gt; Bat ::: Runs: 1 ; SR: 16.67 ; Avg: 1 ; Inn: 1</t>
  </si>
  <si>
    <t>SPL career &gt;&gt; Bat ::: Runs: 64 ; SR: 106.67 ; Avg: 9.14 ; Inn: 7</t>
  </si>
  <si>
    <t>SPL career &gt;&gt; Bat ::: Runs: 125 ; SR: 121.36 ; Avg: 41.67 ; Inn: 5</t>
  </si>
  <si>
    <t>SPL career &gt;&gt; Bat ::: Runs: 22 ; SR: 122.22 ; Avg: 11 ; Inn: 2</t>
  </si>
  <si>
    <t>SPL career &gt;&gt; Bowl ::: Wkts: 1 ; Eco: 12 ; SR: 24 ; Inn: 1</t>
  </si>
  <si>
    <t>SPL career &gt;&gt; Bat ::: Runs: 24 ; SR: 88.89 ; Avg: 12 ; Inn: 2</t>
  </si>
  <si>
    <t>SPL career &gt;&gt; Bat ::: Runs: 25 ; SR: 65.79 ; Avg: 6.25 ; Inn: 4</t>
  </si>
  <si>
    <t>SPL career &gt;&gt; Bowl ::: Wkts: 3 ; Eco: 11.5 ; SR: 16 ; Inn: 2</t>
  </si>
  <si>
    <t>Accelerated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</si>
</sst>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trike/>
      <sz val="11"/>
      <color theme="1"/>
      <name val="Aptos Narrow"/>
      <family val="2"/>
      <scheme val="minor"/>
    </font>
    <font>
      <sz val="11"/>
      <color rgb="FF242424"/>
      <name val="Aptos Narrow"/>
    </font>
    <font>
      <b/>
      <sz val="11"/>
      <color rgb="FFFF0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3" xfId="0" applyBorder="1"/>
    <xf numFmtId="0" fontId="2" fillId="0" borderId="0" xfId="0" applyFont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4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8" fillId="0" borderId="0" xfId="0" applyFont="1"/>
    <xf numFmtId="0" fontId="9" fillId="0" borderId="0" xfId="0" applyFont="1"/>
    <xf numFmtId="0" fontId="9" fillId="13" borderId="22" xfId="0" applyFont="1" applyFill="1" applyBorder="1"/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49" fontId="0" fillId="0" borderId="0" xfId="0" applyNumberFormat="1"/>
    <xf numFmtId="0" fontId="0" fillId="0" borderId="6" xfId="0" applyBorder="1"/>
    <xf numFmtId="0" fontId="11" fillId="0" borderId="0" xfId="0" applyFont="1"/>
    <xf numFmtId="0" fontId="9" fillId="14" borderId="22" xfId="0" applyFont="1" applyFill="1" applyBorder="1"/>
    <xf numFmtId="0" fontId="13" fillId="0" borderId="0" xfId="0" applyFont="1"/>
    <xf numFmtId="0" fontId="0" fillId="0" borderId="13" xfId="0" applyBorder="1"/>
    <xf numFmtId="0" fontId="0" fillId="0" borderId="27" xfId="0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9" xfId="0" applyBorder="1"/>
    <xf numFmtId="0" fontId="2" fillId="0" borderId="11" xfId="0" applyFont="1" applyBorder="1"/>
    <xf numFmtId="0" fontId="2" fillId="0" borderId="12" xfId="0" applyFont="1" applyBorder="1"/>
    <xf numFmtId="0" fontId="0" fillId="0" borderId="6" xfId="0" applyBorder="1" applyAlignment="1">
      <alignment wrapText="1"/>
    </xf>
    <xf numFmtId="0" fontId="10" fillId="0" borderId="1" xfId="0" applyFont="1" applyBorder="1"/>
    <xf numFmtId="0" fontId="10" fillId="0" borderId="3" xfId="0" applyFont="1" applyBorder="1"/>
    <xf numFmtId="0" fontId="15" fillId="0" borderId="1" xfId="0" applyFont="1" applyBorder="1"/>
    <xf numFmtId="0" fontId="15" fillId="0" borderId="3" xfId="0" applyFont="1" applyBorder="1"/>
    <xf numFmtId="46" fontId="9" fillId="0" borderId="0" xfId="0" applyNumberFormat="1" applyFont="1"/>
    <xf numFmtId="0" fontId="9" fillId="0" borderId="18" xfId="0" applyFont="1" applyBorder="1"/>
    <xf numFmtId="0" fontId="8" fillId="0" borderId="18" xfId="0" applyFont="1" applyBorder="1"/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9" fillId="0" borderId="18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10" fillId="0" borderId="0" xfId="0" applyFont="1"/>
    <xf numFmtId="46" fontId="10" fillId="0" borderId="0" xfId="0" applyNumberFormat="1" applyFont="1"/>
    <xf numFmtId="0" fontId="2" fillId="0" borderId="6" xfId="0" applyFont="1" applyBorder="1"/>
    <xf numFmtId="0" fontId="9" fillId="10" borderId="22" xfId="0" applyFont="1" applyFill="1" applyBorder="1"/>
    <xf numFmtId="0" fontId="15" fillId="0" borderId="1" xfId="0" applyFont="1" applyBorder="1" applyAlignment="1">
      <alignment wrapText="1"/>
    </xf>
    <xf numFmtId="0" fontId="2" fillId="0" borderId="1" xfId="0" applyFont="1" applyBorder="1"/>
    <xf numFmtId="0" fontId="10" fillId="0" borderId="7" xfId="0" applyFont="1" applyBorder="1"/>
    <xf numFmtId="0" fontId="10" fillId="0" borderId="28" xfId="0" applyFont="1" applyBorder="1"/>
    <xf numFmtId="0" fontId="10" fillId="0" borderId="29" xfId="0" applyFont="1" applyBorder="1"/>
    <xf numFmtId="0" fontId="15" fillId="0" borderId="29" xfId="0" applyFont="1" applyBorder="1"/>
    <xf numFmtId="0" fontId="0" fillId="0" borderId="28" xfId="0" applyBorder="1"/>
    <xf numFmtId="0" fontId="3" fillId="0" borderId="0" xfId="0" applyFont="1"/>
    <xf numFmtId="0" fontId="12" fillId="0" borderId="0" xfId="0" applyFont="1"/>
    <xf numFmtId="0" fontId="10" fillId="0" borderId="2" xfId="0" applyFont="1" applyBorder="1"/>
    <xf numFmtId="0" fontId="10" fillId="0" borderId="10" xfId="0" applyFont="1" applyBorder="1"/>
    <xf numFmtId="0" fontId="10" fillId="0" borderId="5" xfId="0" applyFont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30" xfId="0" applyBorder="1"/>
    <xf numFmtId="0" fontId="2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814F-3259-4040-99B9-C02BC481D9F4}">
  <dimension ref="A1:I651"/>
  <sheetViews>
    <sheetView workbookViewId="0">
      <pane ySplit="1" topLeftCell="A2" activePane="bottomLeft" state="frozen"/>
      <selection activeCell="M296" sqref="M296"/>
      <selection pane="bottomLeft" activeCell="F2" sqref="F2"/>
    </sheetView>
  </sheetViews>
  <sheetFormatPr baseColWidth="10" defaultColWidth="8.83203125" defaultRowHeight="15" x14ac:dyDescent="0.2"/>
  <cols>
    <col min="1" max="1" width="8" bestFit="1" customWidth="1"/>
    <col min="2" max="2" width="12.33203125" bestFit="1" customWidth="1"/>
    <col min="3" max="3" width="6.83203125" bestFit="1" customWidth="1"/>
    <col min="4" max="4" width="29.83203125" bestFit="1" customWidth="1"/>
    <col min="5" max="5" width="13" bestFit="1" customWidth="1"/>
    <col min="6" max="6" width="15" bestFit="1" customWidth="1"/>
    <col min="7" max="7" width="22.5" bestFit="1" customWidth="1"/>
    <col min="8" max="8" width="20.6640625" bestFit="1" customWidth="1"/>
    <col min="9" max="9" width="10.33203125" bestFit="1" customWidth="1"/>
  </cols>
  <sheetData>
    <row r="1" spans="1:9" s="18" customForma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</row>
    <row r="2" spans="1:9" x14ac:dyDescent="0.2">
      <c r="A2" s="59">
        <v>1</v>
      </c>
      <c r="B2" s="59">
        <v>1</v>
      </c>
      <c r="C2" s="59" t="s">
        <v>9</v>
      </c>
      <c r="D2" s="59" t="s">
        <v>10</v>
      </c>
      <c r="E2" s="59" t="s">
        <v>11</v>
      </c>
      <c r="F2" s="59" t="s">
        <v>12</v>
      </c>
      <c r="G2" s="58">
        <f>H2*100</f>
        <v>200</v>
      </c>
      <c r="H2" s="59">
        <v>2</v>
      </c>
      <c r="I2" s="59" t="s">
        <v>13</v>
      </c>
    </row>
    <row r="3" spans="1:9" x14ac:dyDescent="0.2">
      <c r="A3" s="58">
        <v>2</v>
      </c>
      <c r="B3" s="58">
        <v>1</v>
      </c>
      <c r="C3" s="58" t="s">
        <v>9</v>
      </c>
      <c r="D3" s="58" t="s">
        <v>14</v>
      </c>
      <c r="E3" s="58" t="s">
        <v>15</v>
      </c>
      <c r="F3" s="58" t="s">
        <v>16</v>
      </c>
      <c r="G3" s="58">
        <f t="shared" ref="G3:G66" si="0">H3*100</f>
        <v>150</v>
      </c>
      <c r="H3" s="58">
        <v>1.5</v>
      </c>
      <c r="I3" s="58" t="s">
        <v>13</v>
      </c>
    </row>
    <row r="4" spans="1:9" x14ac:dyDescent="0.2">
      <c r="A4" s="77">
        <v>3</v>
      </c>
      <c r="B4" s="77">
        <v>1</v>
      </c>
      <c r="C4" s="77" t="s">
        <v>9</v>
      </c>
      <c r="D4" s="77" t="s">
        <v>17</v>
      </c>
      <c r="E4" s="77" t="s">
        <v>11</v>
      </c>
      <c r="F4" s="77" t="s">
        <v>18</v>
      </c>
      <c r="G4" s="58">
        <f t="shared" si="0"/>
        <v>200</v>
      </c>
      <c r="H4" s="77">
        <v>2</v>
      </c>
      <c r="I4" s="77" t="s">
        <v>13</v>
      </c>
    </row>
    <row r="5" spans="1:9" x14ac:dyDescent="0.2">
      <c r="A5" s="58">
        <v>4</v>
      </c>
      <c r="B5" s="58">
        <v>1</v>
      </c>
      <c r="C5" s="58" t="s">
        <v>9</v>
      </c>
      <c r="D5" s="58" t="s">
        <v>19</v>
      </c>
      <c r="E5" s="58" t="s">
        <v>20</v>
      </c>
      <c r="F5" s="58" t="s">
        <v>18</v>
      </c>
      <c r="G5" s="58">
        <f t="shared" si="0"/>
        <v>100</v>
      </c>
      <c r="H5" s="58">
        <v>1</v>
      </c>
      <c r="I5" s="58" t="s">
        <v>13</v>
      </c>
    </row>
    <row r="6" spans="1:9" x14ac:dyDescent="0.2">
      <c r="A6" s="58">
        <v>5</v>
      </c>
      <c r="B6" s="58">
        <v>1</v>
      </c>
      <c r="C6" s="58" t="s">
        <v>9</v>
      </c>
      <c r="D6" s="58" t="s">
        <v>21</v>
      </c>
      <c r="E6" s="58" t="s">
        <v>11</v>
      </c>
      <c r="F6" s="58" t="s">
        <v>18</v>
      </c>
      <c r="G6" s="58">
        <f t="shared" si="0"/>
        <v>150</v>
      </c>
      <c r="H6" s="58">
        <v>1.5</v>
      </c>
      <c r="I6" s="58" t="s">
        <v>13</v>
      </c>
    </row>
    <row r="7" spans="1:9" x14ac:dyDescent="0.2">
      <c r="A7" s="58">
        <v>6</v>
      </c>
      <c r="B7" s="58">
        <v>1</v>
      </c>
      <c r="C7" s="58" t="s">
        <v>9</v>
      </c>
      <c r="D7" s="58" t="s">
        <v>22</v>
      </c>
      <c r="E7" s="58" t="s">
        <v>23</v>
      </c>
      <c r="F7" s="58" t="s">
        <v>16</v>
      </c>
      <c r="G7" s="58">
        <f t="shared" si="0"/>
        <v>200</v>
      </c>
      <c r="H7" s="58">
        <v>2</v>
      </c>
      <c r="I7" s="58" t="s">
        <v>13</v>
      </c>
    </row>
    <row r="8" spans="1:9" x14ac:dyDescent="0.2">
      <c r="A8" s="77">
        <v>7</v>
      </c>
      <c r="B8" s="77">
        <v>2</v>
      </c>
      <c r="C8" s="77" t="s">
        <v>24</v>
      </c>
      <c r="D8" s="77" t="s">
        <v>25</v>
      </c>
      <c r="E8" s="77" t="s">
        <v>26</v>
      </c>
      <c r="F8" s="77" t="s">
        <v>16</v>
      </c>
      <c r="G8" s="58">
        <f t="shared" si="0"/>
        <v>150</v>
      </c>
      <c r="H8" s="77">
        <v>1.5</v>
      </c>
      <c r="I8" s="77" t="s">
        <v>13</v>
      </c>
    </row>
    <row r="9" spans="1:9" x14ac:dyDescent="0.2">
      <c r="A9" s="58">
        <v>8</v>
      </c>
      <c r="B9" s="58">
        <v>2</v>
      </c>
      <c r="C9" s="58" t="s">
        <v>24</v>
      </c>
      <c r="D9" s="58" t="s">
        <v>27</v>
      </c>
      <c r="E9" s="58" t="s">
        <v>28</v>
      </c>
      <c r="F9" s="58" t="s">
        <v>16</v>
      </c>
      <c r="G9" s="58">
        <f t="shared" si="0"/>
        <v>150</v>
      </c>
      <c r="H9" s="58">
        <v>1.5</v>
      </c>
      <c r="I9" s="58" t="s">
        <v>13</v>
      </c>
    </row>
    <row r="10" spans="1:9" x14ac:dyDescent="0.2">
      <c r="A10" s="58">
        <v>9</v>
      </c>
      <c r="B10" s="58">
        <v>2</v>
      </c>
      <c r="C10" s="58" t="s">
        <v>24</v>
      </c>
      <c r="D10" s="58" t="s">
        <v>29</v>
      </c>
      <c r="E10" s="58" t="s">
        <v>11</v>
      </c>
      <c r="F10" s="58" t="s">
        <v>16</v>
      </c>
      <c r="G10" s="58">
        <f t="shared" si="0"/>
        <v>100</v>
      </c>
      <c r="H10" s="58">
        <v>1</v>
      </c>
      <c r="I10" s="58" t="s">
        <v>13</v>
      </c>
    </row>
    <row r="11" spans="1:9" x14ac:dyDescent="0.2">
      <c r="A11" s="58">
        <v>10</v>
      </c>
      <c r="B11" s="58">
        <v>2</v>
      </c>
      <c r="C11" s="58" t="s">
        <v>24</v>
      </c>
      <c r="D11" s="58" t="s">
        <v>30</v>
      </c>
      <c r="E11" s="58" t="s">
        <v>31</v>
      </c>
      <c r="F11" s="58" t="s">
        <v>16</v>
      </c>
      <c r="G11" s="58">
        <f t="shared" si="0"/>
        <v>100</v>
      </c>
      <c r="H11" s="58">
        <v>1</v>
      </c>
      <c r="I11" s="58" t="s">
        <v>13</v>
      </c>
    </row>
    <row r="12" spans="1:9" x14ac:dyDescent="0.2">
      <c r="A12" s="77">
        <v>11</v>
      </c>
      <c r="B12" s="77">
        <v>2</v>
      </c>
      <c r="C12" s="77" t="s">
        <v>24</v>
      </c>
      <c r="D12" s="77" t="s">
        <v>32</v>
      </c>
      <c r="E12" s="77" t="s">
        <v>31</v>
      </c>
      <c r="F12" s="77" t="s">
        <v>16</v>
      </c>
      <c r="G12" s="58">
        <f t="shared" si="0"/>
        <v>100</v>
      </c>
      <c r="H12" s="77">
        <v>1</v>
      </c>
      <c r="I12" s="77" t="s">
        <v>13</v>
      </c>
    </row>
    <row r="13" spans="1:9" x14ac:dyDescent="0.2">
      <c r="A13" s="59">
        <v>12</v>
      </c>
      <c r="B13" s="59">
        <v>3</v>
      </c>
      <c r="C13" s="59" t="s">
        <v>33</v>
      </c>
      <c r="D13" s="59" t="s">
        <v>34</v>
      </c>
      <c r="E13" s="59" t="s">
        <v>28</v>
      </c>
      <c r="F13" s="59" t="s">
        <v>35</v>
      </c>
      <c r="G13" s="58">
        <f t="shared" si="0"/>
        <v>150</v>
      </c>
      <c r="H13" s="59">
        <v>1.5</v>
      </c>
      <c r="I13" s="59" t="s">
        <v>13</v>
      </c>
    </row>
    <row r="14" spans="1:9" x14ac:dyDescent="0.2">
      <c r="A14" s="59">
        <v>13</v>
      </c>
      <c r="B14" s="59">
        <v>3</v>
      </c>
      <c r="C14" s="59" t="s">
        <v>33</v>
      </c>
      <c r="D14" s="59" t="s">
        <v>36</v>
      </c>
      <c r="E14" s="59" t="s">
        <v>31</v>
      </c>
      <c r="F14" s="59" t="s">
        <v>35</v>
      </c>
      <c r="G14" s="58">
        <f t="shared" si="0"/>
        <v>100</v>
      </c>
      <c r="H14" s="59">
        <v>1</v>
      </c>
      <c r="I14" s="59" t="s">
        <v>13</v>
      </c>
    </row>
    <row r="15" spans="1:9" ht="15" customHeight="1" x14ac:dyDescent="0.2">
      <c r="A15" s="58">
        <v>14</v>
      </c>
      <c r="B15" s="58">
        <v>3</v>
      </c>
      <c r="C15" s="58" t="s">
        <v>33</v>
      </c>
      <c r="D15" s="58" t="s">
        <v>37</v>
      </c>
      <c r="E15" s="58" t="s">
        <v>23</v>
      </c>
      <c r="F15" s="58" t="s">
        <v>35</v>
      </c>
      <c r="G15" s="58">
        <f t="shared" si="0"/>
        <v>50</v>
      </c>
      <c r="H15" s="58">
        <v>0.5</v>
      </c>
      <c r="I15" s="58" t="s">
        <v>13</v>
      </c>
    </row>
    <row r="16" spans="1:9" x14ac:dyDescent="0.2">
      <c r="A16" s="58">
        <v>15</v>
      </c>
      <c r="B16" s="58">
        <v>3</v>
      </c>
      <c r="C16" s="58" t="s">
        <v>33</v>
      </c>
      <c r="D16" s="58" t="s">
        <v>38</v>
      </c>
      <c r="E16" s="58" t="s">
        <v>26</v>
      </c>
      <c r="F16" s="58" t="s">
        <v>35</v>
      </c>
      <c r="G16" s="58">
        <f t="shared" si="0"/>
        <v>100</v>
      </c>
      <c r="H16" s="58">
        <v>1</v>
      </c>
      <c r="I16" s="58" t="s">
        <v>13</v>
      </c>
    </row>
    <row r="17" spans="1:9" x14ac:dyDescent="0.2">
      <c r="A17" s="77">
        <v>16</v>
      </c>
      <c r="B17" s="77">
        <v>3</v>
      </c>
      <c r="C17" s="77" t="s">
        <v>33</v>
      </c>
      <c r="D17" s="77" t="s">
        <v>39</v>
      </c>
      <c r="E17" s="77" t="s">
        <v>15</v>
      </c>
      <c r="F17" s="77" t="s">
        <v>35</v>
      </c>
      <c r="G17" s="58">
        <f t="shared" si="0"/>
        <v>75</v>
      </c>
      <c r="H17" s="77">
        <v>0.75</v>
      </c>
      <c r="I17" s="77" t="s">
        <v>13</v>
      </c>
    </row>
    <row r="18" spans="1:9" x14ac:dyDescent="0.2">
      <c r="A18" s="58">
        <v>17</v>
      </c>
      <c r="B18" s="58">
        <v>3</v>
      </c>
      <c r="C18" s="58" t="s">
        <v>33</v>
      </c>
      <c r="D18" s="58" t="s">
        <v>40</v>
      </c>
      <c r="E18" s="58" t="s">
        <v>41</v>
      </c>
      <c r="F18" s="58" t="s">
        <v>35</v>
      </c>
      <c r="G18" s="58">
        <f t="shared" si="0"/>
        <v>100</v>
      </c>
      <c r="H18" s="58">
        <v>1</v>
      </c>
      <c r="I18" s="58" t="s">
        <v>13</v>
      </c>
    </row>
    <row r="19" spans="1:9" x14ac:dyDescent="0.2">
      <c r="A19" s="77">
        <v>18</v>
      </c>
      <c r="B19" s="77">
        <v>4</v>
      </c>
      <c r="C19" s="77" t="s">
        <v>42</v>
      </c>
      <c r="D19" s="77" t="s">
        <v>43</v>
      </c>
      <c r="E19" s="77" t="s">
        <v>31</v>
      </c>
      <c r="F19" s="77" t="s">
        <v>18</v>
      </c>
      <c r="G19" s="58">
        <f t="shared" si="0"/>
        <v>100</v>
      </c>
      <c r="H19" s="77">
        <v>1</v>
      </c>
      <c r="I19" s="77" t="s">
        <v>13</v>
      </c>
    </row>
    <row r="20" spans="1:9" x14ac:dyDescent="0.2">
      <c r="A20" s="59">
        <v>19</v>
      </c>
      <c r="B20" s="59">
        <v>4</v>
      </c>
      <c r="C20" s="59" t="s">
        <v>42</v>
      </c>
      <c r="D20" s="59" t="s">
        <v>44</v>
      </c>
      <c r="E20" s="59" t="s">
        <v>15</v>
      </c>
      <c r="F20" s="59" t="s">
        <v>18</v>
      </c>
      <c r="G20" s="58">
        <f t="shared" si="0"/>
        <v>100</v>
      </c>
      <c r="H20" s="59">
        <v>1</v>
      </c>
      <c r="I20" s="59" t="s">
        <v>13</v>
      </c>
    </row>
    <row r="21" spans="1:9" x14ac:dyDescent="0.2">
      <c r="A21" s="59">
        <v>20</v>
      </c>
      <c r="B21" s="59">
        <v>4</v>
      </c>
      <c r="C21" s="59" t="s">
        <v>42</v>
      </c>
      <c r="D21" s="59" t="s">
        <v>45</v>
      </c>
      <c r="E21" s="59" t="s">
        <v>41</v>
      </c>
      <c r="F21" s="59" t="s">
        <v>18</v>
      </c>
      <c r="G21" s="58">
        <f t="shared" si="0"/>
        <v>100</v>
      </c>
      <c r="H21" s="59">
        <v>1</v>
      </c>
      <c r="I21" s="59" t="s">
        <v>13</v>
      </c>
    </row>
    <row r="22" spans="1:9" x14ac:dyDescent="0.2">
      <c r="A22" s="59">
        <v>21</v>
      </c>
      <c r="B22" s="59">
        <v>4</v>
      </c>
      <c r="C22" s="59" t="s">
        <v>42</v>
      </c>
      <c r="D22" s="59" t="s">
        <v>46</v>
      </c>
      <c r="E22" s="59" t="s">
        <v>15</v>
      </c>
      <c r="F22" s="59" t="s">
        <v>18</v>
      </c>
      <c r="G22" s="58">
        <f t="shared" si="0"/>
        <v>75</v>
      </c>
      <c r="H22" s="59">
        <v>0.75</v>
      </c>
      <c r="I22" s="59" t="s">
        <v>13</v>
      </c>
    </row>
    <row r="23" spans="1:9" x14ac:dyDescent="0.2">
      <c r="A23" s="58">
        <v>22</v>
      </c>
      <c r="B23" s="58">
        <v>4</v>
      </c>
      <c r="C23" s="58" t="s">
        <v>42</v>
      </c>
      <c r="D23" s="58" t="s">
        <v>47</v>
      </c>
      <c r="E23" s="58" t="s">
        <v>11</v>
      </c>
      <c r="F23" s="58" t="s">
        <v>18</v>
      </c>
      <c r="G23" s="58">
        <f t="shared" si="0"/>
        <v>75</v>
      </c>
      <c r="H23" s="58">
        <v>0.75</v>
      </c>
      <c r="I23" s="58" t="s">
        <v>13</v>
      </c>
    </row>
    <row r="24" spans="1:9" x14ac:dyDescent="0.2">
      <c r="A24" s="58">
        <v>23</v>
      </c>
      <c r="B24" s="58">
        <v>4</v>
      </c>
      <c r="C24" s="58" t="s">
        <v>42</v>
      </c>
      <c r="D24" s="58" t="s">
        <v>48</v>
      </c>
      <c r="E24" s="58" t="s">
        <v>41</v>
      </c>
      <c r="F24" s="58" t="s">
        <v>18</v>
      </c>
      <c r="G24" s="58">
        <f t="shared" si="0"/>
        <v>75</v>
      </c>
      <c r="H24" s="58">
        <v>0.75</v>
      </c>
      <c r="I24" s="58" t="s">
        <v>13</v>
      </c>
    </row>
    <row r="25" spans="1:9" x14ac:dyDescent="0.2">
      <c r="A25" s="77">
        <v>24</v>
      </c>
      <c r="B25" s="77">
        <v>4</v>
      </c>
      <c r="C25" s="77" t="s">
        <v>42</v>
      </c>
      <c r="D25" s="77" t="s">
        <v>49</v>
      </c>
      <c r="E25" s="77" t="s">
        <v>26</v>
      </c>
      <c r="F25" s="77" t="s">
        <v>18</v>
      </c>
      <c r="G25" s="58">
        <f t="shared" si="0"/>
        <v>100</v>
      </c>
      <c r="H25" s="77">
        <v>1</v>
      </c>
      <c r="I25" s="77" t="s">
        <v>13</v>
      </c>
    </row>
    <row r="26" spans="1:9" ht="15" customHeight="1" x14ac:dyDescent="0.2">
      <c r="A26" s="59">
        <v>25</v>
      </c>
      <c r="B26" s="59">
        <v>4</v>
      </c>
      <c r="C26" s="59" t="s">
        <v>42</v>
      </c>
      <c r="D26" s="59" t="s">
        <v>50</v>
      </c>
      <c r="E26" s="59" t="s">
        <v>31</v>
      </c>
      <c r="F26" s="59" t="s">
        <v>18</v>
      </c>
      <c r="G26" s="58">
        <f t="shared" si="0"/>
        <v>75</v>
      </c>
      <c r="H26" s="59">
        <v>0.75</v>
      </c>
      <c r="I26" s="59" t="s">
        <v>13</v>
      </c>
    </row>
    <row r="27" spans="1:9" x14ac:dyDescent="0.2">
      <c r="A27" s="58">
        <v>26</v>
      </c>
      <c r="B27" s="58">
        <v>5</v>
      </c>
      <c r="C27" s="58" t="s">
        <v>51</v>
      </c>
      <c r="D27" s="58" t="s">
        <v>52</v>
      </c>
      <c r="E27" s="58" t="s">
        <v>11</v>
      </c>
      <c r="F27" s="58" t="s">
        <v>18</v>
      </c>
      <c r="G27" s="58">
        <f t="shared" si="0"/>
        <v>100</v>
      </c>
      <c r="H27" s="58">
        <v>1</v>
      </c>
      <c r="I27" s="58" t="s">
        <v>13</v>
      </c>
    </row>
    <row r="28" spans="1:9" x14ac:dyDescent="0.2">
      <c r="A28" s="77">
        <v>27</v>
      </c>
      <c r="B28" s="77">
        <v>5</v>
      </c>
      <c r="C28" s="77" t="s">
        <v>51</v>
      </c>
      <c r="D28" s="77" t="s">
        <v>53</v>
      </c>
      <c r="E28" s="77" t="s">
        <v>23</v>
      </c>
      <c r="F28" s="77" t="s">
        <v>18</v>
      </c>
      <c r="G28" s="58">
        <f t="shared" si="0"/>
        <v>75</v>
      </c>
      <c r="H28" s="77">
        <v>0.75</v>
      </c>
      <c r="I28" s="77" t="s">
        <v>13</v>
      </c>
    </row>
    <row r="29" spans="1:9" x14ac:dyDescent="0.2">
      <c r="A29" s="58">
        <v>28</v>
      </c>
      <c r="B29" s="58">
        <v>5</v>
      </c>
      <c r="C29" s="58" t="s">
        <v>51</v>
      </c>
      <c r="D29" s="58" t="s">
        <v>54</v>
      </c>
      <c r="E29" s="58" t="s">
        <v>15</v>
      </c>
      <c r="F29" s="58" t="s">
        <v>18</v>
      </c>
      <c r="G29" s="58">
        <f t="shared" si="0"/>
        <v>50</v>
      </c>
      <c r="H29" s="58">
        <v>0.5</v>
      </c>
      <c r="I29" s="58" t="s">
        <v>13</v>
      </c>
    </row>
    <row r="30" spans="1:9" x14ac:dyDescent="0.2">
      <c r="A30" s="77">
        <v>29</v>
      </c>
      <c r="B30" s="77">
        <v>6</v>
      </c>
      <c r="C30" s="77" t="s">
        <v>55</v>
      </c>
      <c r="D30" s="77" t="s">
        <v>56</v>
      </c>
      <c r="E30" s="77" t="s">
        <v>11</v>
      </c>
      <c r="F30" s="77" t="s">
        <v>35</v>
      </c>
      <c r="G30" s="58">
        <f t="shared" si="0"/>
        <v>30</v>
      </c>
      <c r="H30" s="77">
        <v>0.3</v>
      </c>
      <c r="I30" s="77" t="s">
        <v>57</v>
      </c>
    </row>
    <row r="31" spans="1:9" x14ac:dyDescent="0.2">
      <c r="A31" s="59">
        <v>30</v>
      </c>
      <c r="B31" s="59">
        <v>6</v>
      </c>
      <c r="C31" s="59" t="s">
        <v>55</v>
      </c>
      <c r="D31" s="59" t="s">
        <v>58</v>
      </c>
      <c r="E31" s="59" t="s">
        <v>11</v>
      </c>
      <c r="F31" s="59" t="s">
        <v>35</v>
      </c>
      <c r="G31" s="58">
        <f t="shared" si="0"/>
        <v>30</v>
      </c>
      <c r="H31" s="59">
        <v>0.3</v>
      </c>
      <c r="I31" s="59" t="s">
        <v>57</v>
      </c>
    </row>
    <row r="32" spans="1:9" x14ac:dyDescent="0.2">
      <c r="A32" s="59">
        <v>31</v>
      </c>
      <c r="B32" s="59">
        <v>6</v>
      </c>
      <c r="C32" s="59" t="s">
        <v>55</v>
      </c>
      <c r="D32" s="59" t="s">
        <v>59</v>
      </c>
      <c r="E32" s="59" t="s">
        <v>26</v>
      </c>
      <c r="F32" s="59" t="s">
        <v>35</v>
      </c>
      <c r="G32" s="58">
        <f t="shared" si="0"/>
        <v>30</v>
      </c>
      <c r="H32" s="59">
        <v>0.3</v>
      </c>
      <c r="I32" s="59" t="s">
        <v>57</v>
      </c>
    </row>
    <row r="33" spans="1:9" x14ac:dyDescent="0.2">
      <c r="A33" s="59">
        <v>32</v>
      </c>
      <c r="B33" s="59">
        <v>6</v>
      </c>
      <c r="C33" s="59" t="s">
        <v>55</v>
      </c>
      <c r="D33" s="59" t="s">
        <v>60</v>
      </c>
      <c r="E33" s="59" t="s">
        <v>11</v>
      </c>
      <c r="F33" s="59" t="s">
        <v>35</v>
      </c>
      <c r="G33" s="58">
        <f t="shared" si="0"/>
        <v>30</v>
      </c>
      <c r="H33" s="59">
        <v>0.3</v>
      </c>
      <c r="I33" s="59" t="s">
        <v>57</v>
      </c>
    </row>
    <row r="34" spans="1:9" x14ac:dyDescent="0.2">
      <c r="A34" s="58">
        <v>33</v>
      </c>
      <c r="B34" s="58">
        <v>6</v>
      </c>
      <c r="C34" s="58" t="s">
        <v>55</v>
      </c>
      <c r="D34" s="58" t="s">
        <v>61</v>
      </c>
      <c r="E34" s="58" t="s">
        <v>11</v>
      </c>
      <c r="F34" s="58" t="s">
        <v>35</v>
      </c>
      <c r="G34" s="58">
        <f t="shared" si="0"/>
        <v>30</v>
      </c>
      <c r="H34" s="58">
        <v>0.3</v>
      </c>
      <c r="I34" s="58" t="s">
        <v>57</v>
      </c>
    </row>
    <row r="35" spans="1:9" x14ac:dyDescent="0.2">
      <c r="A35" s="77">
        <v>34</v>
      </c>
      <c r="B35" s="77">
        <v>6</v>
      </c>
      <c r="C35" s="77" t="s">
        <v>55</v>
      </c>
      <c r="D35" s="77" t="s">
        <v>62</v>
      </c>
      <c r="E35" s="77" t="s">
        <v>11</v>
      </c>
      <c r="F35" s="77" t="s">
        <v>35</v>
      </c>
      <c r="G35" s="58">
        <f t="shared" si="0"/>
        <v>30</v>
      </c>
      <c r="H35" s="77">
        <v>0.3</v>
      </c>
      <c r="I35" s="77" t="s">
        <v>57</v>
      </c>
    </row>
    <row r="36" spans="1:9" ht="15" customHeight="1" x14ac:dyDescent="0.2">
      <c r="A36" s="58">
        <v>35</v>
      </c>
      <c r="B36" s="58">
        <v>7</v>
      </c>
      <c r="C36" s="58" t="s">
        <v>63</v>
      </c>
      <c r="D36" s="58" t="s">
        <v>64</v>
      </c>
      <c r="E36" s="58" t="s">
        <v>11</v>
      </c>
      <c r="F36" s="58" t="s">
        <v>16</v>
      </c>
      <c r="G36" s="58">
        <f t="shared" si="0"/>
        <v>30</v>
      </c>
      <c r="H36" s="58">
        <v>0.3</v>
      </c>
      <c r="I36" s="58" t="s">
        <v>57</v>
      </c>
    </row>
    <row r="37" spans="1:9" x14ac:dyDescent="0.2">
      <c r="A37" s="58">
        <v>36</v>
      </c>
      <c r="B37" s="58">
        <v>7</v>
      </c>
      <c r="C37" s="58" t="s">
        <v>63</v>
      </c>
      <c r="D37" s="58" t="s">
        <v>65</v>
      </c>
      <c r="E37" s="58" t="s">
        <v>11</v>
      </c>
      <c r="F37" s="58" t="s">
        <v>16</v>
      </c>
      <c r="G37" s="58">
        <f t="shared" si="0"/>
        <v>30</v>
      </c>
      <c r="H37" s="58">
        <v>0.3</v>
      </c>
      <c r="I37" s="58" t="s">
        <v>57</v>
      </c>
    </row>
    <row r="38" spans="1:9" x14ac:dyDescent="0.2">
      <c r="A38" s="58">
        <v>37</v>
      </c>
      <c r="B38" s="58">
        <v>7</v>
      </c>
      <c r="C38" s="58" t="s">
        <v>63</v>
      </c>
      <c r="D38" s="58" t="s">
        <v>66</v>
      </c>
      <c r="E38" s="58" t="s">
        <v>11</v>
      </c>
      <c r="F38" s="58" t="s">
        <v>16</v>
      </c>
      <c r="G38" s="58">
        <f t="shared" si="0"/>
        <v>30</v>
      </c>
      <c r="H38" s="58">
        <v>0.3</v>
      </c>
      <c r="I38" s="58" t="s">
        <v>57</v>
      </c>
    </row>
    <row r="39" spans="1:9" x14ac:dyDescent="0.2">
      <c r="A39" s="77">
        <v>38</v>
      </c>
      <c r="B39" s="77">
        <v>7</v>
      </c>
      <c r="C39" s="77" t="s">
        <v>63</v>
      </c>
      <c r="D39" s="77" t="s">
        <v>67</v>
      </c>
      <c r="E39" s="77" t="s">
        <v>11</v>
      </c>
      <c r="F39" s="77" t="s">
        <v>16</v>
      </c>
      <c r="G39" s="58">
        <f t="shared" si="0"/>
        <v>30</v>
      </c>
      <c r="H39" s="77">
        <v>0.3</v>
      </c>
      <c r="I39" s="77" t="s">
        <v>57</v>
      </c>
    </row>
    <row r="40" spans="1:9" x14ac:dyDescent="0.2">
      <c r="A40" s="58">
        <v>39</v>
      </c>
      <c r="B40" s="58">
        <v>7</v>
      </c>
      <c r="C40" s="58" t="s">
        <v>63</v>
      </c>
      <c r="D40" s="58" t="s">
        <v>68</v>
      </c>
      <c r="E40" s="58" t="s">
        <v>11</v>
      </c>
      <c r="F40" s="58" t="s">
        <v>16</v>
      </c>
      <c r="G40" s="58">
        <f t="shared" si="0"/>
        <v>30</v>
      </c>
      <c r="H40" s="58">
        <v>0.3</v>
      </c>
      <c r="I40" s="58" t="s">
        <v>57</v>
      </c>
    </row>
    <row r="41" spans="1:9" x14ac:dyDescent="0.2">
      <c r="A41" s="58">
        <v>40</v>
      </c>
      <c r="B41" s="58">
        <v>7</v>
      </c>
      <c r="C41" s="58" t="s">
        <v>63</v>
      </c>
      <c r="D41" s="58" t="s">
        <v>69</v>
      </c>
      <c r="E41" s="58" t="s">
        <v>11</v>
      </c>
      <c r="F41" s="58" t="s">
        <v>16</v>
      </c>
      <c r="G41" s="58">
        <f t="shared" si="0"/>
        <v>30</v>
      </c>
      <c r="H41" s="58">
        <v>0.3</v>
      </c>
      <c r="I41" s="58" t="s">
        <v>57</v>
      </c>
    </row>
    <row r="42" spans="1:9" x14ac:dyDescent="0.2">
      <c r="A42" s="58">
        <v>41</v>
      </c>
      <c r="B42" s="58">
        <v>8</v>
      </c>
      <c r="C42" s="58" t="s">
        <v>70</v>
      </c>
      <c r="D42" s="58" t="s">
        <v>71</v>
      </c>
      <c r="E42" s="58" t="s">
        <v>11</v>
      </c>
      <c r="F42" s="58" t="s">
        <v>18</v>
      </c>
      <c r="G42" s="58">
        <f t="shared" si="0"/>
        <v>40</v>
      </c>
      <c r="H42" s="58">
        <v>0.4</v>
      </c>
      <c r="I42" s="58" t="s">
        <v>57</v>
      </c>
    </row>
    <row r="43" spans="1:9" x14ac:dyDescent="0.2">
      <c r="A43" s="58">
        <v>42</v>
      </c>
      <c r="B43" s="58">
        <v>8</v>
      </c>
      <c r="C43" s="58" t="s">
        <v>70</v>
      </c>
      <c r="D43" s="58" t="s">
        <v>72</v>
      </c>
      <c r="E43" s="58" t="s">
        <v>11</v>
      </c>
      <c r="F43" s="58" t="s">
        <v>18</v>
      </c>
      <c r="G43" s="58">
        <f t="shared" si="0"/>
        <v>30</v>
      </c>
      <c r="H43" s="58">
        <v>0.3</v>
      </c>
      <c r="I43" s="58" t="s">
        <v>57</v>
      </c>
    </row>
    <row r="44" spans="1:9" x14ac:dyDescent="0.2">
      <c r="A44" s="58">
        <v>43</v>
      </c>
      <c r="B44" s="58">
        <v>8</v>
      </c>
      <c r="C44" s="58" t="s">
        <v>70</v>
      </c>
      <c r="D44" s="58" t="s">
        <v>73</v>
      </c>
      <c r="E44" s="58" t="s">
        <v>11</v>
      </c>
      <c r="F44" s="58" t="s">
        <v>18</v>
      </c>
      <c r="G44" s="58">
        <f t="shared" si="0"/>
        <v>30</v>
      </c>
      <c r="H44" s="58">
        <v>0.3</v>
      </c>
      <c r="I44" s="58" t="s">
        <v>57</v>
      </c>
    </row>
    <row r="45" spans="1:9" x14ac:dyDescent="0.2">
      <c r="A45" s="77">
        <v>44</v>
      </c>
      <c r="B45" s="77">
        <v>8</v>
      </c>
      <c r="C45" s="77" t="s">
        <v>70</v>
      </c>
      <c r="D45" s="77" t="s">
        <v>74</v>
      </c>
      <c r="E45" s="77" t="s">
        <v>11</v>
      </c>
      <c r="F45" s="77" t="s">
        <v>18</v>
      </c>
      <c r="G45" s="58">
        <f t="shared" si="0"/>
        <v>30</v>
      </c>
      <c r="H45" s="77">
        <v>0.3</v>
      </c>
      <c r="I45" s="77" t="s">
        <v>57</v>
      </c>
    </row>
    <row r="46" spans="1:9" x14ac:dyDescent="0.2">
      <c r="A46" s="58">
        <v>45</v>
      </c>
      <c r="B46" s="58">
        <v>8</v>
      </c>
      <c r="C46" s="58" t="s">
        <v>70</v>
      </c>
      <c r="D46" s="58" t="s">
        <v>75</v>
      </c>
      <c r="E46" s="58" t="s">
        <v>11</v>
      </c>
      <c r="F46" s="58" t="s">
        <v>18</v>
      </c>
      <c r="G46" s="58">
        <f t="shared" si="0"/>
        <v>40</v>
      </c>
      <c r="H46" s="58">
        <v>0.4</v>
      </c>
      <c r="I46" s="58" t="s">
        <v>57</v>
      </c>
    </row>
    <row r="47" spans="1:9" x14ac:dyDescent="0.2">
      <c r="A47" s="58">
        <v>46</v>
      </c>
      <c r="B47" s="58">
        <v>8</v>
      </c>
      <c r="C47" s="58" t="s">
        <v>70</v>
      </c>
      <c r="D47" s="58" t="s">
        <v>76</v>
      </c>
      <c r="E47" s="58" t="s">
        <v>11</v>
      </c>
      <c r="F47" s="58" t="s">
        <v>18</v>
      </c>
      <c r="G47" s="58">
        <f t="shared" si="0"/>
        <v>30</v>
      </c>
      <c r="H47" s="58">
        <v>0.3</v>
      </c>
      <c r="I47" s="58" t="s">
        <v>57</v>
      </c>
    </row>
    <row r="48" spans="1:9" x14ac:dyDescent="0.2">
      <c r="A48" s="58">
        <v>47</v>
      </c>
      <c r="B48" s="58">
        <v>8</v>
      </c>
      <c r="C48" s="58" t="s">
        <v>70</v>
      </c>
      <c r="D48" s="58" t="s">
        <v>77</v>
      </c>
      <c r="E48" s="58" t="s">
        <v>11</v>
      </c>
      <c r="F48" s="58" t="s">
        <v>18</v>
      </c>
      <c r="G48" s="58">
        <f t="shared" si="0"/>
        <v>30</v>
      </c>
      <c r="H48" s="58">
        <v>0.3</v>
      </c>
      <c r="I48" s="58" t="s">
        <v>57</v>
      </c>
    </row>
    <row r="49" spans="1:9" x14ac:dyDescent="0.2">
      <c r="A49" s="58">
        <v>48</v>
      </c>
      <c r="B49" s="58">
        <v>9</v>
      </c>
      <c r="C49" s="58" t="s">
        <v>78</v>
      </c>
      <c r="D49" s="58" t="s">
        <v>79</v>
      </c>
      <c r="E49" s="58" t="s">
        <v>23</v>
      </c>
      <c r="F49" s="58" t="s">
        <v>12</v>
      </c>
      <c r="G49" s="58">
        <f t="shared" si="0"/>
        <v>100</v>
      </c>
      <c r="H49" s="58">
        <v>1</v>
      </c>
      <c r="I49" s="58" t="s">
        <v>13</v>
      </c>
    </row>
    <row r="50" spans="1:9" x14ac:dyDescent="0.2">
      <c r="A50" s="77">
        <v>49</v>
      </c>
      <c r="B50" s="77">
        <v>9</v>
      </c>
      <c r="C50" s="77" t="s">
        <v>78</v>
      </c>
      <c r="D50" s="77" t="s">
        <v>80</v>
      </c>
      <c r="E50" s="77" t="s">
        <v>28</v>
      </c>
      <c r="F50" s="77" t="s">
        <v>12</v>
      </c>
      <c r="G50" s="58">
        <f t="shared" si="0"/>
        <v>75</v>
      </c>
      <c r="H50" s="77">
        <v>0.75</v>
      </c>
      <c r="I50" s="77" t="s">
        <v>13</v>
      </c>
    </row>
    <row r="51" spans="1:9" x14ac:dyDescent="0.2">
      <c r="A51" s="58">
        <v>50</v>
      </c>
      <c r="B51" s="58">
        <v>9</v>
      </c>
      <c r="C51" s="58" t="s">
        <v>78</v>
      </c>
      <c r="D51" s="58" t="s">
        <v>81</v>
      </c>
      <c r="E51" s="58" t="s">
        <v>11</v>
      </c>
      <c r="F51" s="58" t="s">
        <v>12</v>
      </c>
      <c r="G51" s="58">
        <f t="shared" si="0"/>
        <v>50</v>
      </c>
      <c r="H51" s="58">
        <v>0.5</v>
      </c>
      <c r="I51" s="58" t="s">
        <v>13</v>
      </c>
    </row>
    <row r="52" spans="1:9" x14ac:dyDescent="0.2">
      <c r="A52" s="58">
        <v>51</v>
      </c>
      <c r="B52" s="58">
        <v>10</v>
      </c>
      <c r="C52" s="58" t="s">
        <v>82</v>
      </c>
      <c r="D52" s="58" t="s">
        <v>83</v>
      </c>
      <c r="E52" s="58" t="s">
        <v>11</v>
      </c>
      <c r="F52" s="58" t="s">
        <v>18</v>
      </c>
      <c r="G52" s="58">
        <f t="shared" si="0"/>
        <v>30</v>
      </c>
      <c r="H52" s="58">
        <v>0.3</v>
      </c>
      <c r="I52" s="58" t="s">
        <v>57</v>
      </c>
    </row>
    <row r="53" spans="1:9" x14ac:dyDescent="0.2">
      <c r="A53" s="58">
        <v>52</v>
      </c>
      <c r="B53" s="58">
        <v>10</v>
      </c>
      <c r="C53" s="58" t="s">
        <v>82</v>
      </c>
      <c r="D53" s="58" t="s">
        <v>84</v>
      </c>
      <c r="E53" s="58" t="s">
        <v>11</v>
      </c>
      <c r="F53" s="58" t="s">
        <v>18</v>
      </c>
      <c r="G53" s="58">
        <f t="shared" si="0"/>
        <v>30</v>
      </c>
      <c r="H53" s="58">
        <v>0.3</v>
      </c>
      <c r="I53" s="58" t="s">
        <v>57</v>
      </c>
    </row>
    <row r="54" spans="1:9" x14ac:dyDescent="0.2">
      <c r="A54" s="58">
        <v>53</v>
      </c>
      <c r="B54" s="59">
        <v>10</v>
      </c>
      <c r="C54" s="58" t="s">
        <v>78</v>
      </c>
      <c r="D54" s="58" t="s">
        <v>85</v>
      </c>
      <c r="E54" s="58" t="s">
        <v>20</v>
      </c>
      <c r="F54" s="58" t="s">
        <v>12</v>
      </c>
      <c r="G54" s="58">
        <f t="shared" si="0"/>
        <v>100</v>
      </c>
      <c r="H54" s="58">
        <v>1</v>
      </c>
      <c r="I54" s="58" t="s">
        <v>13</v>
      </c>
    </row>
    <row r="55" spans="1:9" x14ac:dyDescent="0.2">
      <c r="A55" s="58">
        <v>54</v>
      </c>
      <c r="B55" s="59">
        <v>10</v>
      </c>
      <c r="C55" s="58" t="s">
        <v>78</v>
      </c>
      <c r="D55" s="58" t="s">
        <v>86</v>
      </c>
      <c r="E55" s="58" t="s">
        <v>15</v>
      </c>
      <c r="F55" s="58" t="s">
        <v>12</v>
      </c>
      <c r="G55" s="58">
        <f t="shared" si="0"/>
        <v>75</v>
      </c>
      <c r="H55" s="58">
        <v>0.75</v>
      </c>
      <c r="I55" s="58" t="s">
        <v>13</v>
      </c>
    </row>
    <row r="56" spans="1:9" x14ac:dyDescent="0.2">
      <c r="A56" s="58">
        <v>55</v>
      </c>
      <c r="B56" s="58">
        <v>11</v>
      </c>
      <c r="C56" s="58" t="s">
        <v>87</v>
      </c>
      <c r="D56" s="58" t="s">
        <v>88</v>
      </c>
      <c r="E56" s="58" t="s">
        <v>11</v>
      </c>
      <c r="F56" s="58" t="s">
        <v>12</v>
      </c>
      <c r="G56" s="58">
        <f t="shared" si="0"/>
        <v>30</v>
      </c>
      <c r="H56" s="58">
        <v>0.3</v>
      </c>
      <c r="I56" s="58" t="s">
        <v>57</v>
      </c>
    </row>
    <row r="57" spans="1:9" x14ac:dyDescent="0.2">
      <c r="A57" s="58">
        <v>56</v>
      </c>
      <c r="B57" s="58">
        <v>11</v>
      </c>
      <c r="C57" s="58" t="s">
        <v>87</v>
      </c>
      <c r="D57" s="58" t="s">
        <v>89</v>
      </c>
      <c r="E57" s="58" t="s">
        <v>11</v>
      </c>
      <c r="F57" s="58" t="s">
        <v>12</v>
      </c>
      <c r="G57" s="58">
        <f t="shared" si="0"/>
        <v>30</v>
      </c>
      <c r="H57" s="58">
        <v>0.3</v>
      </c>
      <c r="I57" s="58" t="s">
        <v>57</v>
      </c>
    </row>
    <row r="58" spans="1:9" x14ac:dyDescent="0.2">
      <c r="A58" s="58">
        <v>57</v>
      </c>
      <c r="B58" s="58">
        <v>11</v>
      </c>
      <c r="C58" s="58" t="s">
        <v>87</v>
      </c>
      <c r="D58" s="58" t="s">
        <v>90</v>
      </c>
      <c r="E58" s="58" t="s">
        <v>11</v>
      </c>
      <c r="F58" s="58" t="s">
        <v>12</v>
      </c>
      <c r="G58" s="58">
        <f t="shared" si="0"/>
        <v>30</v>
      </c>
      <c r="H58" s="58">
        <v>0.3</v>
      </c>
      <c r="I58" s="58" t="s">
        <v>57</v>
      </c>
    </row>
    <row r="59" spans="1:9" x14ac:dyDescent="0.2">
      <c r="A59" s="58">
        <v>58</v>
      </c>
      <c r="B59" s="58">
        <v>11</v>
      </c>
      <c r="C59" s="58" t="s">
        <v>87</v>
      </c>
      <c r="D59" s="58" t="s">
        <v>91</v>
      </c>
      <c r="E59" s="58" t="s">
        <v>11</v>
      </c>
      <c r="F59" s="58" t="s">
        <v>12</v>
      </c>
      <c r="G59" s="58">
        <f t="shared" si="0"/>
        <v>50</v>
      </c>
      <c r="H59" s="58">
        <v>0.5</v>
      </c>
      <c r="I59" s="58" t="s">
        <v>57</v>
      </c>
    </row>
    <row r="60" spans="1:9" x14ac:dyDescent="0.2">
      <c r="A60" s="59">
        <v>59</v>
      </c>
      <c r="B60" s="58">
        <v>11</v>
      </c>
      <c r="C60" s="58" t="s">
        <v>87</v>
      </c>
      <c r="D60" s="58" t="s">
        <v>92</v>
      </c>
      <c r="E60" s="58" t="s">
        <v>15</v>
      </c>
      <c r="F60" s="58" t="s">
        <v>12</v>
      </c>
      <c r="G60" s="58">
        <f t="shared" si="0"/>
        <v>30</v>
      </c>
      <c r="H60" s="58">
        <v>0.3</v>
      </c>
      <c r="I60" s="58" t="s">
        <v>57</v>
      </c>
    </row>
    <row r="61" spans="1:9" x14ac:dyDescent="0.2">
      <c r="A61" s="3">
        <v>60</v>
      </c>
      <c r="B61" s="84" t="s">
        <v>93</v>
      </c>
      <c r="C61" s="58" t="s">
        <v>94</v>
      </c>
      <c r="D61" s="58" t="s">
        <v>95</v>
      </c>
      <c r="E61" s="58" t="s">
        <v>31</v>
      </c>
      <c r="F61" s="58" t="s">
        <v>35</v>
      </c>
      <c r="G61" s="58">
        <f t="shared" si="0"/>
        <v>75</v>
      </c>
      <c r="H61" s="58">
        <v>0.75</v>
      </c>
      <c r="I61" s="58" t="s">
        <v>13</v>
      </c>
    </row>
    <row r="62" spans="1:9" x14ac:dyDescent="0.2">
      <c r="A62" s="3">
        <v>61</v>
      </c>
      <c r="B62" s="84" t="s">
        <v>93</v>
      </c>
      <c r="C62" s="58" t="s">
        <v>94</v>
      </c>
      <c r="D62" s="58" t="s">
        <v>96</v>
      </c>
      <c r="E62" s="58" t="s">
        <v>97</v>
      </c>
      <c r="F62" s="58" t="s">
        <v>35</v>
      </c>
      <c r="G62" s="58">
        <f t="shared" si="0"/>
        <v>50</v>
      </c>
      <c r="H62" s="58">
        <v>0.5</v>
      </c>
      <c r="I62" s="58" t="s">
        <v>13</v>
      </c>
    </row>
    <row r="63" spans="1:9" x14ac:dyDescent="0.2">
      <c r="A63" s="3">
        <v>62</v>
      </c>
      <c r="B63" s="84" t="s">
        <v>93</v>
      </c>
      <c r="C63" s="58" t="s">
        <v>94</v>
      </c>
      <c r="D63" s="58" t="s">
        <v>98</v>
      </c>
      <c r="E63" s="58" t="s">
        <v>28</v>
      </c>
      <c r="F63" s="58" t="s">
        <v>35</v>
      </c>
      <c r="G63" s="58">
        <f t="shared" si="0"/>
        <v>75</v>
      </c>
      <c r="H63" s="58">
        <v>0.75</v>
      </c>
      <c r="I63" s="58" t="s">
        <v>13</v>
      </c>
    </row>
    <row r="64" spans="1:9" x14ac:dyDescent="0.2">
      <c r="A64" s="3">
        <v>63</v>
      </c>
      <c r="B64" s="84" t="s">
        <v>93</v>
      </c>
      <c r="C64" s="58" t="s">
        <v>94</v>
      </c>
      <c r="D64" s="58" t="s">
        <v>99</v>
      </c>
      <c r="E64" s="58" t="s">
        <v>26</v>
      </c>
      <c r="F64" s="58" t="s">
        <v>35</v>
      </c>
      <c r="G64" s="58">
        <f t="shared" si="0"/>
        <v>75</v>
      </c>
      <c r="H64" s="58">
        <v>0.75</v>
      </c>
      <c r="I64" s="58" t="s">
        <v>13</v>
      </c>
    </row>
    <row r="65" spans="1:9" x14ac:dyDescent="0.2">
      <c r="A65" s="3">
        <v>64</v>
      </c>
      <c r="B65" s="84" t="s">
        <v>93</v>
      </c>
      <c r="C65" s="58" t="s">
        <v>94</v>
      </c>
      <c r="D65" s="58" t="s">
        <v>100</v>
      </c>
      <c r="E65" s="58" t="s">
        <v>23</v>
      </c>
      <c r="F65" s="58" t="s">
        <v>35</v>
      </c>
      <c r="G65" s="58">
        <f t="shared" si="0"/>
        <v>50</v>
      </c>
      <c r="H65" s="58">
        <v>0.5</v>
      </c>
      <c r="I65" s="58" t="s">
        <v>13</v>
      </c>
    </row>
    <row r="66" spans="1:9" x14ac:dyDescent="0.2">
      <c r="A66" s="3">
        <v>65</v>
      </c>
      <c r="B66" s="84" t="s">
        <v>93</v>
      </c>
      <c r="C66" s="58" t="s">
        <v>94</v>
      </c>
      <c r="D66" s="58" t="s">
        <v>101</v>
      </c>
      <c r="E66" s="58" t="s">
        <v>20</v>
      </c>
      <c r="F66" s="58" t="s">
        <v>35</v>
      </c>
      <c r="G66" s="58">
        <f t="shared" si="0"/>
        <v>75</v>
      </c>
      <c r="H66" s="58">
        <v>0.75</v>
      </c>
      <c r="I66" s="58" t="s">
        <v>13</v>
      </c>
    </row>
    <row r="67" spans="1:9" x14ac:dyDescent="0.2">
      <c r="A67" s="3">
        <v>66</v>
      </c>
      <c r="B67" s="84" t="s">
        <v>93</v>
      </c>
      <c r="C67" s="58" t="s">
        <v>94</v>
      </c>
      <c r="D67" s="58" t="s">
        <v>102</v>
      </c>
      <c r="E67" s="58" t="s">
        <v>23</v>
      </c>
      <c r="F67" s="58" t="s">
        <v>35</v>
      </c>
      <c r="G67" s="58">
        <f t="shared" ref="G67:G130" si="1">H67*100</f>
        <v>75</v>
      </c>
      <c r="H67" s="58">
        <v>0.75</v>
      </c>
      <c r="I67" s="58" t="s">
        <v>13</v>
      </c>
    </row>
    <row r="68" spans="1:9" ht="16" x14ac:dyDescent="0.2">
      <c r="A68" s="3">
        <v>67</v>
      </c>
      <c r="B68" s="85" t="s">
        <v>93</v>
      </c>
      <c r="C68" s="3" t="s">
        <v>94</v>
      </c>
      <c r="D68" s="3" t="s">
        <v>103</v>
      </c>
      <c r="E68" s="3" t="s">
        <v>104</v>
      </c>
      <c r="F68" s="3" t="s">
        <v>35</v>
      </c>
      <c r="G68" s="58">
        <f t="shared" si="1"/>
        <v>50</v>
      </c>
      <c r="H68" s="3">
        <v>0.5</v>
      </c>
      <c r="I68" s="3" t="s">
        <v>13</v>
      </c>
    </row>
    <row r="69" spans="1:9" x14ac:dyDescent="0.2">
      <c r="A69" s="3">
        <v>68</v>
      </c>
      <c r="B69" s="84" t="s">
        <v>93</v>
      </c>
      <c r="C69" s="58" t="s">
        <v>105</v>
      </c>
      <c r="D69" s="58" t="s">
        <v>106</v>
      </c>
      <c r="E69" s="58" t="s">
        <v>41</v>
      </c>
      <c r="F69" s="58" t="s">
        <v>35</v>
      </c>
      <c r="G69" s="58">
        <f t="shared" si="1"/>
        <v>50</v>
      </c>
      <c r="H69" s="58">
        <v>0.5</v>
      </c>
      <c r="I69" s="58" t="s">
        <v>13</v>
      </c>
    </row>
    <row r="70" spans="1:9" x14ac:dyDescent="0.2">
      <c r="A70" s="3">
        <v>69</v>
      </c>
      <c r="B70" s="84" t="s">
        <v>93</v>
      </c>
      <c r="C70" s="58" t="s">
        <v>105</v>
      </c>
      <c r="D70" s="58" t="s">
        <v>107</v>
      </c>
      <c r="E70" s="58" t="s">
        <v>28</v>
      </c>
      <c r="F70" s="58" t="s">
        <v>35</v>
      </c>
      <c r="G70" s="58">
        <f t="shared" si="1"/>
        <v>75</v>
      </c>
      <c r="H70" s="58">
        <v>0.75</v>
      </c>
      <c r="I70" s="58" t="s">
        <v>13</v>
      </c>
    </row>
    <row r="71" spans="1:9" x14ac:dyDescent="0.2">
      <c r="A71" s="3">
        <v>70</v>
      </c>
      <c r="B71" s="84" t="s">
        <v>93</v>
      </c>
      <c r="C71" s="58" t="s">
        <v>105</v>
      </c>
      <c r="D71" s="58" t="s">
        <v>108</v>
      </c>
      <c r="E71" s="58" t="s">
        <v>31</v>
      </c>
      <c r="F71" s="58" t="s">
        <v>35</v>
      </c>
      <c r="G71" s="58">
        <f t="shared" si="1"/>
        <v>75</v>
      </c>
      <c r="H71" s="58">
        <v>0.75</v>
      </c>
      <c r="I71" s="58" t="s">
        <v>13</v>
      </c>
    </row>
    <row r="72" spans="1:9" x14ac:dyDescent="0.2">
      <c r="A72" s="3">
        <v>71</v>
      </c>
      <c r="B72" s="84" t="s">
        <v>93</v>
      </c>
      <c r="C72" s="58" t="s">
        <v>105</v>
      </c>
      <c r="D72" s="58" t="s">
        <v>109</v>
      </c>
      <c r="E72" s="58" t="s">
        <v>110</v>
      </c>
      <c r="F72" s="58" t="s">
        <v>35</v>
      </c>
      <c r="G72" s="58">
        <f t="shared" si="1"/>
        <v>75</v>
      </c>
      <c r="H72" s="58">
        <v>0.75</v>
      </c>
      <c r="I72" s="58" t="s">
        <v>13</v>
      </c>
    </row>
    <row r="73" spans="1:9" x14ac:dyDescent="0.2">
      <c r="A73" s="3">
        <v>72</v>
      </c>
      <c r="B73" s="84" t="s">
        <v>93</v>
      </c>
      <c r="C73" s="58" t="s">
        <v>105</v>
      </c>
      <c r="D73" s="58" t="s">
        <v>111</v>
      </c>
      <c r="E73" s="58" t="s">
        <v>41</v>
      </c>
      <c r="F73" s="58" t="s">
        <v>35</v>
      </c>
      <c r="G73" s="58">
        <f t="shared" si="1"/>
        <v>75</v>
      </c>
      <c r="H73" s="58">
        <v>0.75</v>
      </c>
      <c r="I73" s="58" t="s">
        <v>13</v>
      </c>
    </row>
    <row r="74" spans="1:9" x14ac:dyDescent="0.2">
      <c r="A74" s="3">
        <v>73</v>
      </c>
      <c r="B74" s="84" t="s">
        <v>93</v>
      </c>
      <c r="C74" s="58" t="s">
        <v>105</v>
      </c>
      <c r="D74" s="58" t="s">
        <v>112</v>
      </c>
      <c r="E74" s="58" t="s">
        <v>31</v>
      </c>
      <c r="F74" s="58" t="s">
        <v>35</v>
      </c>
      <c r="G74" s="58">
        <f t="shared" si="1"/>
        <v>75</v>
      </c>
      <c r="H74" s="58">
        <v>0.75</v>
      </c>
      <c r="I74" s="58" t="s">
        <v>13</v>
      </c>
    </row>
    <row r="75" spans="1:9" x14ac:dyDescent="0.2">
      <c r="A75" s="3">
        <v>74</v>
      </c>
      <c r="B75" s="86" t="s">
        <v>93</v>
      </c>
      <c r="C75" s="3" t="s">
        <v>105</v>
      </c>
      <c r="D75" s="3" t="s">
        <v>113</v>
      </c>
      <c r="E75" s="3" t="s">
        <v>114</v>
      </c>
      <c r="F75" s="3" t="s">
        <v>35</v>
      </c>
      <c r="G75" s="58">
        <f t="shared" si="1"/>
        <v>50</v>
      </c>
      <c r="H75" s="3">
        <v>0.5</v>
      </c>
      <c r="I75" s="3" t="s">
        <v>13</v>
      </c>
    </row>
    <row r="76" spans="1:9" x14ac:dyDescent="0.2">
      <c r="A76" s="3">
        <v>75</v>
      </c>
      <c r="B76" s="84" t="s">
        <v>93</v>
      </c>
      <c r="C76" s="3" t="s">
        <v>105</v>
      </c>
      <c r="D76" t="s">
        <v>115</v>
      </c>
      <c r="E76" t="s">
        <v>116</v>
      </c>
      <c r="F76" s="3" t="s">
        <v>35</v>
      </c>
      <c r="G76" s="58">
        <f t="shared" si="1"/>
        <v>50</v>
      </c>
      <c r="H76" s="3">
        <v>0.5</v>
      </c>
      <c r="I76" s="3" t="s">
        <v>13</v>
      </c>
    </row>
    <row r="77" spans="1:9" x14ac:dyDescent="0.2">
      <c r="A77" s="3">
        <v>76</v>
      </c>
      <c r="B77" s="84" t="s">
        <v>93</v>
      </c>
      <c r="C77" s="58" t="s">
        <v>117</v>
      </c>
      <c r="D77" s="58" t="s">
        <v>118</v>
      </c>
      <c r="E77" s="58" t="s">
        <v>23</v>
      </c>
      <c r="F77" s="58" t="s">
        <v>35</v>
      </c>
      <c r="G77" s="58">
        <f t="shared" si="1"/>
        <v>100</v>
      </c>
      <c r="H77" s="58">
        <v>1</v>
      </c>
      <c r="I77" s="58" t="s">
        <v>13</v>
      </c>
    </row>
    <row r="78" spans="1:9" x14ac:dyDescent="0.2">
      <c r="A78" s="3">
        <v>77</v>
      </c>
      <c r="B78" s="84" t="s">
        <v>93</v>
      </c>
      <c r="C78" s="58" t="s">
        <v>117</v>
      </c>
      <c r="D78" s="58" t="s">
        <v>119</v>
      </c>
      <c r="E78" s="58" t="s">
        <v>11</v>
      </c>
      <c r="F78" s="58" t="s">
        <v>35</v>
      </c>
      <c r="G78" s="58">
        <f t="shared" si="1"/>
        <v>100</v>
      </c>
      <c r="H78" s="58">
        <v>1</v>
      </c>
      <c r="I78" s="58" t="s">
        <v>13</v>
      </c>
    </row>
    <row r="79" spans="1:9" x14ac:dyDescent="0.2">
      <c r="A79" s="3">
        <v>78</v>
      </c>
      <c r="B79" s="84" t="s">
        <v>93</v>
      </c>
      <c r="C79" s="58" t="s">
        <v>117</v>
      </c>
      <c r="D79" s="58" t="s">
        <v>120</v>
      </c>
      <c r="E79" s="58" t="s">
        <v>20</v>
      </c>
      <c r="F79" s="58" t="s">
        <v>35</v>
      </c>
      <c r="G79" s="58">
        <f t="shared" si="1"/>
        <v>100</v>
      </c>
      <c r="H79" s="58">
        <v>1</v>
      </c>
      <c r="I79" s="58" t="s">
        <v>13</v>
      </c>
    </row>
    <row r="80" spans="1:9" x14ac:dyDescent="0.2">
      <c r="A80" s="3">
        <v>79</v>
      </c>
      <c r="B80" s="84" t="s">
        <v>93</v>
      </c>
      <c r="C80" s="58" t="s">
        <v>117</v>
      </c>
      <c r="D80" s="58" t="s">
        <v>121</v>
      </c>
      <c r="E80" s="58" t="s">
        <v>11</v>
      </c>
      <c r="F80" s="58" t="s">
        <v>35</v>
      </c>
      <c r="G80" s="58">
        <f t="shared" si="1"/>
        <v>75</v>
      </c>
      <c r="H80" s="58">
        <v>0.75</v>
      </c>
      <c r="I80" s="58" t="s">
        <v>13</v>
      </c>
    </row>
    <row r="81" spans="1:9" x14ac:dyDescent="0.2">
      <c r="A81" s="3">
        <v>80</v>
      </c>
      <c r="B81" s="84" t="s">
        <v>93</v>
      </c>
      <c r="C81" s="58" t="s">
        <v>117</v>
      </c>
      <c r="D81" s="58" t="s">
        <v>122</v>
      </c>
      <c r="E81" s="58" t="s">
        <v>26</v>
      </c>
      <c r="F81" s="58" t="s">
        <v>35</v>
      </c>
      <c r="G81" s="58">
        <f t="shared" si="1"/>
        <v>100</v>
      </c>
      <c r="H81" s="58">
        <v>1</v>
      </c>
      <c r="I81" s="58" t="s">
        <v>13</v>
      </c>
    </row>
    <row r="82" spans="1:9" x14ac:dyDescent="0.2">
      <c r="A82" s="3">
        <v>81</v>
      </c>
      <c r="B82" s="84" t="s">
        <v>93</v>
      </c>
      <c r="C82" s="58" t="s">
        <v>117</v>
      </c>
      <c r="D82" s="58" t="s">
        <v>123</v>
      </c>
      <c r="E82" s="58" t="s">
        <v>41</v>
      </c>
      <c r="F82" s="58" t="s">
        <v>35</v>
      </c>
      <c r="G82" s="58">
        <f t="shared" si="1"/>
        <v>75</v>
      </c>
      <c r="H82" s="58">
        <v>0.75</v>
      </c>
      <c r="I82" s="58" t="s">
        <v>13</v>
      </c>
    </row>
    <row r="83" spans="1:9" x14ac:dyDescent="0.2">
      <c r="A83" s="3">
        <v>82</v>
      </c>
      <c r="B83" s="84" t="s">
        <v>93</v>
      </c>
      <c r="C83" s="58" t="s">
        <v>117</v>
      </c>
      <c r="D83" s="58" t="s">
        <v>124</v>
      </c>
      <c r="E83" s="58" t="s">
        <v>26</v>
      </c>
      <c r="F83" s="58" t="s">
        <v>35</v>
      </c>
      <c r="G83" s="58">
        <f t="shared" si="1"/>
        <v>100</v>
      </c>
      <c r="H83" s="58">
        <v>1</v>
      </c>
      <c r="I83" s="58" t="s">
        <v>13</v>
      </c>
    </row>
    <row r="84" spans="1:9" x14ac:dyDescent="0.2">
      <c r="A84" s="3">
        <v>83</v>
      </c>
      <c r="B84" s="84" t="s">
        <v>93</v>
      </c>
      <c r="C84" s="58" t="s">
        <v>117</v>
      </c>
      <c r="D84" s="58" t="s">
        <v>125</v>
      </c>
      <c r="E84" s="58" t="s">
        <v>31</v>
      </c>
      <c r="F84" s="58" t="s">
        <v>35</v>
      </c>
      <c r="G84" s="58">
        <f t="shared" si="1"/>
        <v>100</v>
      </c>
      <c r="H84" s="58">
        <v>1</v>
      </c>
      <c r="I84" s="58" t="s">
        <v>13</v>
      </c>
    </row>
    <row r="85" spans="1:9" x14ac:dyDescent="0.2">
      <c r="A85" s="3">
        <v>84</v>
      </c>
      <c r="B85" s="84" t="s">
        <v>93</v>
      </c>
      <c r="C85" s="58" t="s">
        <v>117</v>
      </c>
      <c r="D85" s="58" t="s">
        <v>126</v>
      </c>
      <c r="E85" s="58" t="s">
        <v>26</v>
      </c>
      <c r="F85" s="58" t="s">
        <v>35</v>
      </c>
      <c r="G85" s="58">
        <f t="shared" si="1"/>
        <v>100</v>
      </c>
      <c r="H85" s="58">
        <v>1</v>
      </c>
      <c r="I85" s="58" t="s">
        <v>13</v>
      </c>
    </row>
    <row r="86" spans="1:9" x14ac:dyDescent="0.2">
      <c r="A86" s="3">
        <v>85</v>
      </c>
      <c r="B86" s="84" t="s">
        <v>93</v>
      </c>
      <c r="C86" s="77" t="s">
        <v>127</v>
      </c>
      <c r="D86" s="77" t="s">
        <v>128</v>
      </c>
      <c r="E86" s="77" t="s">
        <v>11</v>
      </c>
      <c r="F86" s="77" t="s">
        <v>35</v>
      </c>
      <c r="G86" s="58">
        <f t="shared" si="1"/>
        <v>75</v>
      </c>
      <c r="H86" s="77">
        <v>0.75</v>
      </c>
      <c r="I86" s="77" t="s">
        <v>13</v>
      </c>
    </row>
    <row r="87" spans="1:9" x14ac:dyDescent="0.2">
      <c r="A87" s="3">
        <v>86</v>
      </c>
      <c r="B87" s="84" t="s">
        <v>93</v>
      </c>
      <c r="C87" s="58" t="s">
        <v>127</v>
      </c>
      <c r="D87" s="58" t="s">
        <v>129</v>
      </c>
      <c r="E87" s="58" t="s">
        <v>20</v>
      </c>
      <c r="F87" s="58" t="s">
        <v>35</v>
      </c>
      <c r="G87" s="58">
        <f t="shared" si="1"/>
        <v>100</v>
      </c>
      <c r="H87" s="58">
        <v>1</v>
      </c>
      <c r="I87" s="58" t="s">
        <v>13</v>
      </c>
    </row>
    <row r="88" spans="1:9" ht="15" customHeight="1" x14ac:dyDescent="0.2">
      <c r="A88" s="3">
        <v>87</v>
      </c>
      <c r="B88" s="84" t="s">
        <v>93</v>
      </c>
      <c r="C88" s="58" t="s">
        <v>127</v>
      </c>
      <c r="D88" s="58" t="s">
        <v>130</v>
      </c>
      <c r="E88" s="58" t="s">
        <v>23</v>
      </c>
      <c r="F88" s="58" t="s">
        <v>35</v>
      </c>
      <c r="G88" s="58">
        <f t="shared" si="1"/>
        <v>75</v>
      </c>
      <c r="H88" s="58">
        <v>0.75</v>
      </c>
      <c r="I88" s="58" t="s">
        <v>13</v>
      </c>
    </row>
    <row r="89" spans="1:9" x14ac:dyDescent="0.2">
      <c r="A89" s="3">
        <v>88</v>
      </c>
      <c r="B89" s="84" t="s">
        <v>93</v>
      </c>
      <c r="C89" s="58" t="s">
        <v>127</v>
      </c>
      <c r="D89" s="58" t="s">
        <v>131</v>
      </c>
      <c r="E89" s="58" t="s">
        <v>26</v>
      </c>
      <c r="F89" s="58" t="s">
        <v>35</v>
      </c>
      <c r="G89" s="58">
        <f t="shared" si="1"/>
        <v>100</v>
      </c>
      <c r="H89" s="58">
        <v>1</v>
      </c>
      <c r="I89" s="58" t="s">
        <v>13</v>
      </c>
    </row>
    <row r="90" spans="1:9" x14ac:dyDescent="0.2">
      <c r="A90" s="3">
        <v>89</v>
      </c>
      <c r="B90" s="84" t="s">
        <v>93</v>
      </c>
      <c r="C90" s="58" t="s">
        <v>127</v>
      </c>
      <c r="D90" s="58" t="s">
        <v>132</v>
      </c>
      <c r="E90" s="58" t="s">
        <v>15</v>
      </c>
      <c r="F90" s="58" t="s">
        <v>35</v>
      </c>
      <c r="G90" s="58">
        <f t="shared" si="1"/>
        <v>75</v>
      </c>
      <c r="H90" s="58">
        <v>0.75</v>
      </c>
      <c r="I90" s="58" t="s">
        <v>13</v>
      </c>
    </row>
    <row r="91" spans="1:9" x14ac:dyDescent="0.2">
      <c r="A91" s="3">
        <v>90</v>
      </c>
      <c r="B91" s="84" t="s">
        <v>93</v>
      </c>
      <c r="C91" s="58" t="s">
        <v>127</v>
      </c>
      <c r="D91" s="58" t="s">
        <v>133</v>
      </c>
      <c r="E91" s="58" t="s">
        <v>26</v>
      </c>
      <c r="F91" s="58" t="s">
        <v>35</v>
      </c>
      <c r="G91" s="58">
        <f t="shared" si="1"/>
        <v>75</v>
      </c>
      <c r="H91" s="58">
        <v>0.75</v>
      </c>
      <c r="I91" s="58" t="s">
        <v>13</v>
      </c>
    </row>
    <row r="92" spans="1:9" ht="15" customHeight="1" x14ac:dyDescent="0.2">
      <c r="A92" s="3">
        <v>91</v>
      </c>
      <c r="B92" s="84" t="s">
        <v>93</v>
      </c>
      <c r="C92" s="58" t="s">
        <v>127</v>
      </c>
      <c r="D92" s="58" t="s">
        <v>134</v>
      </c>
      <c r="E92" s="58" t="s">
        <v>28</v>
      </c>
      <c r="F92" s="58" t="s">
        <v>35</v>
      </c>
      <c r="G92" s="58">
        <f t="shared" si="1"/>
        <v>75</v>
      </c>
      <c r="H92" s="58">
        <v>0.75</v>
      </c>
      <c r="I92" s="58" t="s">
        <v>13</v>
      </c>
    </row>
    <row r="93" spans="1:9" x14ac:dyDescent="0.2">
      <c r="A93" s="3">
        <v>92</v>
      </c>
      <c r="B93" s="84" t="s">
        <v>93</v>
      </c>
      <c r="C93" s="58" t="s">
        <v>127</v>
      </c>
      <c r="D93" s="58" t="s">
        <v>135</v>
      </c>
      <c r="E93" s="58" t="s">
        <v>110</v>
      </c>
      <c r="F93" s="58" t="s">
        <v>35</v>
      </c>
      <c r="G93" s="58">
        <f t="shared" si="1"/>
        <v>100</v>
      </c>
      <c r="H93" s="58">
        <v>1</v>
      </c>
      <c r="I93" s="58" t="s">
        <v>13</v>
      </c>
    </row>
    <row r="94" spans="1:9" x14ac:dyDescent="0.2">
      <c r="A94" s="3">
        <v>93</v>
      </c>
      <c r="B94" s="84" t="s">
        <v>93</v>
      </c>
      <c r="C94" s="58" t="s">
        <v>127</v>
      </c>
      <c r="D94" s="58" t="s">
        <v>136</v>
      </c>
      <c r="E94" s="58" t="s">
        <v>20</v>
      </c>
      <c r="F94" s="58" t="s">
        <v>35</v>
      </c>
      <c r="G94" s="58">
        <f t="shared" si="1"/>
        <v>100</v>
      </c>
      <c r="H94" s="58">
        <v>1</v>
      </c>
      <c r="I94" s="58" t="s">
        <v>13</v>
      </c>
    </row>
    <row r="95" spans="1:9" ht="15" customHeight="1" x14ac:dyDescent="0.2">
      <c r="A95" s="3">
        <v>94</v>
      </c>
      <c r="B95" s="84" t="s">
        <v>93</v>
      </c>
      <c r="C95" s="58" t="s">
        <v>127</v>
      </c>
      <c r="D95" s="58" t="s">
        <v>137</v>
      </c>
      <c r="E95" s="58" t="s">
        <v>28</v>
      </c>
      <c r="F95" s="58" t="s">
        <v>35</v>
      </c>
      <c r="G95" s="58">
        <f t="shared" si="1"/>
        <v>75</v>
      </c>
      <c r="H95" s="58">
        <v>0.75</v>
      </c>
      <c r="I95" s="58" t="s">
        <v>13</v>
      </c>
    </row>
    <row r="96" spans="1:9" x14ac:dyDescent="0.2">
      <c r="A96" s="3">
        <v>95</v>
      </c>
      <c r="B96" s="84" t="s">
        <v>93</v>
      </c>
      <c r="C96" s="58" t="s">
        <v>127</v>
      </c>
      <c r="D96" s="58" t="s">
        <v>138</v>
      </c>
      <c r="E96" s="58" t="s">
        <v>28</v>
      </c>
      <c r="F96" s="58" t="s">
        <v>35</v>
      </c>
      <c r="G96" s="58">
        <f t="shared" si="1"/>
        <v>75</v>
      </c>
      <c r="H96" s="58">
        <v>0.75</v>
      </c>
      <c r="I96" s="58" t="s">
        <v>13</v>
      </c>
    </row>
    <row r="97" spans="1:9" x14ac:dyDescent="0.2">
      <c r="A97" s="3">
        <v>96</v>
      </c>
      <c r="B97" s="84" t="s">
        <v>93</v>
      </c>
      <c r="C97" s="58" t="s">
        <v>127</v>
      </c>
      <c r="D97" s="58" t="s">
        <v>139</v>
      </c>
      <c r="E97" s="58" t="s">
        <v>28</v>
      </c>
      <c r="F97" s="58" t="s">
        <v>35</v>
      </c>
      <c r="G97" s="58">
        <f t="shared" si="1"/>
        <v>50</v>
      </c>
      <c r="H97" s="58">
        <v>0.5</v>
      </c>
      <c r="I97" s="58" t="s">
        <v>13</v>
      </c>
    </row>
    <row r="98" spans="1:9" x14ac:dyDescent="0.2">
      <c r="A98" s="3">
        <v>97</v>
      </c>
      <c r="B98" s="84" t="s">
        <v>93</v>
      </c>
      <c r="C98" s="58" t="s">
        <v>127</v>
      </c>
      <c r="D98" s="58" t="s">
        <v>140</v>
      </c>
      <c r="E98" s="58" t="s">
        <v>26</v>
      </c>
      <c r="F98" s="58" t="s">
        <v>35</v>
      </c>
      <c r="G98" s="58">
        <f t="shared" si="1"/>
        <v>50</v>
      </c>
      <c r="H98" s="58">
        <v>0.5</v>
      </c>
      <c r="I98" s="58" t="s">
        <v>13</v>
      </c>
    </row>
    <row r="99" spans="1:9" x14ac:dyDescent="0.2">
      <c r="A99" s="3">
        <v>98</v>
      </c>
      <c r="B99" s="84" t="s">
        <v>93</v>
      </c>
      <c r="C99" s="58" t="s">
        <v>141</v>
      </c>
      <c r="D99" s="58" t="s">
        <v>142</v>
      </c>
      <c r="E99" s="58" t="s">
        <v>23</v>
      </c>
      <c r="F99" s="58" t="s">
        <v>35</v>
      </c>
      <c r="G99" s="58">
        <f t="shared" si="1"/>
        <v>100</v>
      </c>
      <c r="H99" s="58">
        <v>1</v>
      </c>
      <c r="I99" s="58" t="s">
        <v>13</v>
      </c>
    </row>
    <row r="100" spans="1:9" x14ac:dyDescent="0.2">
      <c r="A100" s="3">
        <v>99</v>
      </c>
      <c r="B100" s="84" t="s">
        <v>93</v>
      </c>
      <c r="C100" s="77" t="s">
        <v>141</v>
      </c>
      <c r="D100" s="77" t="s">
        <v>143</v>
      </c>
      <c r="E100" s="77" t="s">
        <v>28</v>
      </c>
      <c r="F100" s="77" t="s">
        <v>35</v>
      </c>
      <c r="G100" s="58">
        <f t="shared" si="1"/>
        <v>100</v>
      </c>
      <c r="H100" s="77">
        <v>1</v>
      </c>
      <c r="I100" s="77" t="s">
        <v>13</v>
      </c>
    </row>
    <row r="101" spans="1:9" x14ac:dyDescent="0.2">
      <c r="A101" s="3">
        <v>100</v>
      </c>
      <c r="B101" s="84" t="s">
        <v>93</v>
      </c>
      <c r="C101" s="58" t="s">
        <v>141</v>
      </c>
      <c r="D101" s="58" t="s">
        <v>144</v>
      </c>
      <c r="E101" s="58" t="s">
        <v>26</v>
      </c>
      <c r="F101" s="58" t="s">
        <v>35</v>
      </c>
      <c r="G101" s="58">
        <f t="shared" si="1"/>
        <v>75</v>
      </c>
      <c r="H101" s="58">
        <v>0.75</v>
      </c>
      <c r="I101" s="58" t="s">
        <v>13</v>
      </c>
    </row>
    <row r="102" spans="1:9" x14ac:dyDescent="0.2">
      <c r="A102" s="3">
        <v>101</v>
      </c>
      <c r="B102" s="84" t="s">
        <v>93</v>
      </c>
      <c r="C102" s="58" t="s">
        <v>141</v>
      </c>
      <c r="D102" s="58" t="s">
        <v>145</v>
      </c>
      <c r="E102" s="58" t="s">
        <v>15</v>
      </c>
      <c r="F102" s="58" t="s">
        <v>35</v>
      </c>
      <c r="G102" s="58">
        <f t="shared" si="1"/>
        <v>75</v>
      </c>
      <c r="H102" s="58">
        <v>0.75</v>
      </c>
      <c r="I102" s="58" t="s">
        <v>13</v>
      </c>
    </row>
    <row r="103" spans="1:9" x14ac:dyDescent="0.2">
      <c r="A103" s="3">
        <v>102</v>
      </c>
      <c r="B103" s="84" t="s">
        <v>93</v>
      </c>
      <c r="C103" s="58" t="s">
        <v>141</v>
      </c>
      <c r="D103" s="58" t="s">
        <v>146</v>
      </c>
      <c r="E103" s="58" t="s">
        <v>23</v>
      </c>
      <c r="F103" s="58" t="s">
        <v>35</v>
      </c>
      <c r="G103" s="58">
        <f t="shared" si="1"/>
        <v>100</v>
      </c>
      <c r="H103" s="58">
        <v>1</v>
      </c>
      <c r="I103" s="58" t="s">
        <v>13</v>
      </c>
    </row>
    <row r="104" spans="1:9" x14ac:dyDescent="0.2">
      <c r="A104" s="3">
        <v>103</v>
      </c>
      <c r="B104" s="84" t="s">
        <v>93</v>
      </c>
      <c r="C104" s="58" t="s">
        <v>141</v>
      </c>
      <c r="D104" s="58" t="s">
        <v>147</v>
      </c>
      <c r="E104" s="58" t="s">
        <v>28</v>
      </c>
      <c r="F104" s="58" t="s">
        <v>35</v>
      </c>
      <c r="G104" s="58">
        <f t="shared" si="1"/>
        <v>100</v>
      </c>
      <c r="H104" s="58">
        <v>1</v>
      </c>
      <c r="I104" s="58" t="s">
        <v>13</v>
      </c>
    </row>
    <row r="105" spans="1:9" x14ac:dyDescent="0.2">
      <c r="A105" s="3">
        <v>104</v>
      </c>
      <c r="B105" s="84" t="s">
        <v>93</v>
      </c>
      <c r="C105" s="58" t="s">
        <v>141</v>
      </c>
      <c r="D105" s="58" t="s">
        <v>148</v>
      </c>
      <c r="E105" s="58" t="s">
        <v>26</v>
      </c>
      <c r="F105" s="58" t="s">
        <v>35</v>
      </c>
      <c r="G105" s="58">
        <f t="shared" si="1"/>
        <v>75</v>
      </c>
      <c r="H105" s="58">
        <v>0.75</v>
      </c>
      <c r="I105" s="58" t="s">
        <v>13</v>
      </c>
    </row>
    <row r="106" spans="1:9" x14ac:dyDescent="0.2">
      <c r="A106" s="3">
        <v>105</v>
      </c>
      <c r="B106" s="84" t="s">
        <v>93</v>
      </c>
      <c r="C106" s="58" t="s">
        <v>141</v>
      </c>
      <c r="D106" s="58" t="s">
        <v>149</v>
      </c>
      <c r="E106" s="58" t="s">
        <v>28</v>
      </c>
      <c r="F106" s="58" t="s">
        <v>35</v>
      </c>
      <c r="G106" s="58">
        <f t="shared" si="1"/>
        <v>100</v>
      </c>
      <c r="H106" s="58">
        <v>1</v>
      </c>
      <c r="I106" s="58" t="s">
        <v>13</v>
      </c>
    </row>
    <row r="107" spans="1:9" x14ac:dyDescent="0.2">
      <c r="A107" s="3">
        <v>106</v>
      </c>
      <c r="B107" s="84" t="s">
        <v>93</v>
      </c>
      <c r="C107" s="58" t="s">
        <v>141</v>
      </c>
      <c r="D107" s="58" t="s">
        <v>150</v>
      </c>
      <c r="E107" s="58" t="s">
        <v>15</v>
      </c>
      <c r="F107" s="58" t="s">
        <v>35</v>
      </c>
      <c r="G107" s="58">
        <f t="shared" si="1"/>
        <v>75</v>
      </c>
      <c r="H107" s="58">
        <v>0.75</v>
      </c>
      <c r="I107" s="58" t="s">
        <v>13</v>
      </c>
    </row>
    <row r="108" spans="1:9" x14ac:dyDescent="0.2">
      <c r="A108" s="3">
        <v>107</v>
      </c>
      <c r="B108" s="84" t="s">
        <v>93</v>
      </c>
      <c r="C108" s="58" t="s">
        <v>141</v>
      </c>
      <c r="D108" s="58" t="s">
        <v>151</v>
      </c>
      <c r="E108" s="58" t="s">
        <v>26</v>
      </c>
      <c r="F108" s="58" t="s">
        <v>35</v>
      </c>
      <c r="G108" s="58">
        <f t="shared" si="1"/>
        <v>100</v>
      </c>
      <c r="H108" s="58">
        <v>1</v>
      </c>
      <c r="I108" s="58" t="s">
        <v>13</v>
      </c>
    </row>
    <row r="109" spans="1:9" x14ac:dyDescent="0.2">
      <c r="A109" s="3">
        <v>108</v>
      </c>
      <c r="B109" s="84" t="s">
        <v>93</v>
      </c>
      <c r="C109" s="58" t="s">
        <v>152</v>
      </c>
      <c r="D109" s="58" t="s">
        <v>153</v>
      </c>
      <c r="E109" s="58" t="s">
        <v>23</v>
      </c>
      <c r="F109" s="58" t="s">
        <v>16</v>
      </c>
      <c r="G109" s="58">
        <f t="shared" si="1"/>
        <v>100</v>
      </c>
      <c r="H109" s="58">
        <v>1</v>
      </c>
      <c r="I109" s="58" t="s">
        <v>13</v>
      </c>
    </row>
    <row r="110" spans="1:9" ht="15" customHeight="1" x14ac:dyDescent="0.2">
      <c r="A110" s="3">
        <v>109</v>
      </c>
      <c r="B110" s="84" t="s">
        <v>93</v>
      </c>
      <c r="C110" s="58" t="s">
        <v>152</v>
      </c>
      <c r="D110" s="58" t="s">
        <v>154</v>
      </c>
      <c r="E110" s="58" t="s">
        <v>31</v>
      </c>
      <c r="F110" s="58" t="s">
        <v>16</v>
      </c>
      <c r="G110" s="58">
        <f t="shared" si="1"/>
        <v>75</v>
      </c>
      <c r="H110" s="58">
        <v>0.75</v>
      </c>
      <c r="I110" s="58" t="s">
        <v>13</v>
      </c>
    </row>
    <row r="111" spans="1:9" x14ac:dyDescent="0.2">
      <c r="A111" s="3">
        <v>110</v>
      </c>
      <c r="B111" s="84" t="s">
        <v>93</v>
      </c>
      <c r="C111" s="58" t="s">
        <v>152</v>
      </c>
      <c r="D111" s="58" t="s">
        <v>155</v>
      </c>
      <c r="E111" s="58" t="s">
        <v>26</v>
      </c>
      <c r="F111" s="58" t="s">
        <v>16</v>
      </c>
      <c r="G111" s="58">
        <f t="shared" si="1"/>
        <v>50</v>
      </c>
      <c r="H111" s="58">
        <v>0.5</v>
      </c>
      <c r="I111" s="58" t="s">
        <v>13</v>
      </c>
    </row>
    <row r="112" spans="1:9" x14ac:dyDescent="0.2">
      <c r="A112" s="3">
        <v>111</v>
      </c>
      <c r="B112" s="84" t="s">
        <v>93</v>
      </c>
      <c r="C112" s="58" t="s">
        <v>152</v>
      </c>
      <c r="D112" s="58" t="s">
        <v>156</v>
      </c>
      <c r="E112" s="58" t="s">
        <v>23</v>
      </c>
      <c r="F112" s="58" t="s">
        <v>16</v>
      </c>
      <c r="G112" s="58">
        <f t="shared" si="1"/>
        <v>50</v>
      </c>
      <c r="H112" s="58">
        <v>0.5</v>
      </c>
      <c r="I112" s="58" t="s">
        <v>13</v>
      </c>
    </row>
    <row r="113" spans="1:9" x14ac:dyDescent="0.2">
      <c r="A113" s="3">
        <v>112</v>
      </c>
      <c r="B113" s="84" t="s">
        <v>93</v>
      </c>
      <c r="C113" s="58" t="s">
        <v>152</v>
      </c>
      <c r="D113" s="58" t="s">
        <v>157</v>
      </c>
      <c r="E113" s="58" t="s">
        <v>158</v>
      </c>
      <c r="F113" s="58" t="s">
        <v>16</v>
      </c>
      <c r="G113" s="58">
        <f t="shared" si="1"/>
        <v>50</v>
      </c>
      <c r="H113" s="58">
        <v>0.5</v>
      </c>
      <c r="I113" s="58" t="s">
        <v>13</v>
      </c>
    </row>
    <row r="114" spans="1:9" x14ac:dyDescent="0.2">
      <c r="A114" s="3">
        <v>113</v>
      </c>
      <c r="B114" s="84" t="s">
        <v>93</v>
      </c>
      <c r="C114" s="58" t="s">
        <v>152</v>
      </c>
      <c r="D114" s="58" t="s">
        <v>159</v>
      </c>
      <c r="E114" s="58" t="s">
        <v>15</v>
      </c>
      <c r="F114" s="58" t="s">
        <v>16</v>
      </c>
      <c r="G114" s="58">
        <f t="shared" si="1"/>
        <v>75</v>
      </c>
      <c r="H114" s="58">
        <v>0.75</v>
      </c>
      <c r="I114" s="58" t="s">
        <v>13</v>
      </c>
    </row>
    <row r="115" spans="1:9" x14ac:dyDescent="0.2">
      <c r="A115" s="3">
        <v>114</v>
      </c>
      <c r="B115" s="84" t="s">
        <v>93</v>
      </c>
      <c r="C115" s="58" t="s">
        <v>152</v>
      </c>
      <c r="D115" s="58" t="s">
        <v>160</v>
      </c>
      <c r="E115" s="58" t="s">
        <v>20</v>
      </c>
      <c r="F115" s="58" t="s">
        <v>16</v>
      </c>
      <c r="G115" s="58">
        <f t="shared" si="1"/>
        <v>100</v>
      </c>
      <c r="H115" s="58">
        <v>1</v>
      </c>
      <c r="I115" s="58" t="s">
        <v>13</v>
      </c>
    </row>
    <row r="116" spans="1:9" x14ac:dyDescent="0.2">
      <c r="A116" s="3">
        <v>115</v>
      </c>
      <c r="B116" s="84" t="s">
        <v>93</v>
      </c>
      <c r="C116" s="77" t="s">
        <v>161</v>
      </c>
      <c r="D116" s="77" t="s">
        <v>162</v>
      </c>
      <c r="E116" s="77" t="s">
        <v>31</v>
      </c>
      <c r="F116" s="77" t="s">
        <v>16</v>
      </c>
      <c r="G116" s="58">
        <f t="shared" si="1"/>
        <v>100</v>
      </c>
      <c r="H116" s="77">
        <v>1</v>
      </c>
      <c r="I116" s="77" t="s">
        <v>13</v>
      </c>
    </row>
    <row r="117" spans="1:9" x14ac:dyDescent="0.2">
      <c r="A117" s="3">
        <v>116</v>
      </c>
      <c r="B117" s="84" t="s">
        <v>93</v>
      </c>
      <c r="C117" s="58" t="s">
        <v>161</v>
      </c>
      <c r="D117" s="58" t="s">
        <v>163</v>
      </c>
      <c r="E117" s="58" t="s">
        <v>28</v>
      </c>
      <c r="F117" s="58" t="s">
        <v>16</v>
      </c>
      <c r="G117" s="58">
        <f t="shared" si="1"/>
        <v>75</v>
      </c>
      <c r="H117" s="58">
        <v>0.75</v>
      </c>
      <c r="I117" s="58" t="s">
        <v>13</v>
      </c>
    </row>
    <row r="118" spans="1:9" x14ac:dyDescent="0.2">
      <c r="A118" s="3">
        <v>117</v>
      </c>
      <c r="B118" s="84" t="s">
        <v>93</v>
      </c>
      <c r="C118" s="58" t="s">
        <v>161</v>
      </c>
      <c r="D118" s="58" t="s">
        <v>164</v>
      </c>
      <c r="E118" s="58" t="s">
        <v>26</v>
      </c>
      <c r="F118" s="58" t="s">
        <v>16</v>
      </c>
      <c r="G118" s="58">
        <f t="shared" si="1"/>
        <v>100</v>
      </c>
      <c r="H118" s="58">
        <v>1</v>
      </c>
      <c r="I118" s="58" t="s">
        <v>13</v>
      </c>
    </row>
    <row r="119" spans="1:9" x14ac:dyDescent="0.2">
      <c r="A119" s="3">
        <v>118</v>
      </c>
      <c r="B119" s="84" t="s">
        <v>93</v>
      </c>
      <c r="C119" s="58" t="s">
        <v>161</v>
      </c>
      <c r="D119" s="58" t="s">
        <v>165</v>
      </c>
      <c r="E119" s="58" t="s">
        <v>15</v>
      </c>
      <c r="F119" s="58" t="s">
        <v>16</v>
      </c>
      <c r="G119" s="58">
        <f t="shared" si="1"/>
        <v>75</v>
      </c>
      <c r="H119" s="58">
        <v>0.75</v>
      </c>
      <c r="I119" s="58" t="s">
        <v>13</v>
      </c>
    </row>
    <row r="120" spans="1:9" x14ac:dyDescent="0.2">
      <c r="A120" s="3">
        <v>119</v>
      </c>
      <c r="B120" s="84" t="s">
        <v>93</v>
      </c>
      <c r="C120" s="3" t="s">
        <v>161</v>
      </c>
      <c r="D120" s="58" t="s">
        <v>166</v>
      </c>
      <c r="E120" s="3" t="s">
        <v>167</v>
      </c>
      <c r="F120" s="3" t="s">
        <v>16</v>
      </c>
      <c r="G120" s="58">
        <f t="shared" si="1"/>
        <v>50</v>
      </c>
      <c r="H120" s="58">
        <v>0.5</v>
      </c>
      <c r="I120" s="58" t="s">
        <v>13</v>
      </c>
    </row>
    <row r="121" spans="1:9" x14ac:dyDescent="0.2">
      <c r="A121" s="3">
        <v>120</v>
      </c>
      <c r="B121" s="86" t="s">
        <v>93</v>
      </c>
      <c r="C121" s="3" t="s">
        <v>161</v>
      </c>
      <c r="D121" s="3" t="s">
        <v>168</v>
      </c>
      <c r="E121" s="3" t="s">
        <v>26</v>
      </c>
      <c r="F121" s="3" t="s">
        <v>16</v>
      </c>
      <c r="G121" s="58">
        <f t="shared" si="1"/>
        <v>50</v>
      </c>
      <c r="H121" s="3">
        <v>0.5</v>
      </c>
      <c r="I121" s="3" t="s">
        <v>13</v>
      </c>
    </row>
    <row r="122" spans="1:9" x14ac:dyDescent="0.2">
      <c r="A122" s="3">
        <v>121</v>
      </c>
      <c r="B122" s="84" t="s">
        <v>93</v>
      </c>
      <c r="C122" s="3" t="s">
        <v>161</v>
      </c>
      <c r="D122" s="3" t="s">
        <v>169</v>
      </c>
      <c r="E122" s="3" t="s">
        <v>170</v>
      </c>
      <c r="F122" s="3" t="s">
        <v>16</v>
      </c>
      <c r="G122" s="58">
        <f t="shared" si="1"/>
        <v>50</v>
      </c>
      <c r="H122" s="3">
        <v>0.5</v>
      </c>
      <c r="I122" s="3" t="s">
        <v>13</v>
      </c>
    </row>
    <row r="123" spans="1:9" x14ac:dyDescent="0.2">
      <c r="A123" s="3">
        <v>122</v>
      </c>
      <c r="B123" s="84" t="s">
        <v>93</v>
      </c>
      <c r="C123" s="58" t="s">
        <v>171</v>
      </c>
      <c r="D123" s="58" t="s">
        <v>172</v>
      </c>
      <c r="E123" s="58" t="s">
        <v>26</v>
      </c>
      <c r="F123" s="58" t="s">
        <v>16</v>
      </c>
      <c r="G123" s="58">
        <f t="shared" si="1"/>
        <v>100</v>
      </c>
      <c r="H123" s="58">
        <v>1</v>
      </c>
      <c r="I123" s="58" t="s">
        <v>13</v>
      </c>
    </row>
    <row r="124" spans="1:9" x14ac:dyDescent="0.2">
      <c r="A124" s="3">
        <v>123</v>
      </c>
      <c r="B124" s="84" t="s">
        <v>93</v>
      </c>
      <c r="C124" s="58" t="s">
        <v>171</v>
      </c>
      <c r="D124" s="58" t="s">
        <v>173</v>
      </c>
      <c r="E124" s="58" t="s">
        <v>28</v>
      </c>
      <c r="F124" s="58" t="s">
        <v>16</v>
      </c>
      <c r="G124" s="58">
        <f t="shared" si="1"/>
        <v>75</v>
      </c>
      <c r="H124" s="58">
        <v>0.75</v>
      </c>
      <c r="I124" s="58" t="s">
        <v>13</v>
      </c>
    </row>
    <row r="125" spans="1:9" x14ac:dyDescent="0.2">
      <c r="A125" s="3">
        <v>124</v>
      </c>
      <c r="B125" s="84" t="s">
        <v>93</v>
      </c>
      <c r="C125" s="58" t="s">
        <v>171</v>
      </c>
      <c r="D125" s="58" t="s">
        <v>174</v>
      </c>
      <c r="E125" s="58" t="s">
        <v>41</v>
      </c>
      <c r="F125" s="58" t="s">
        <v>16</v>
      </c>
      <c r="G125" s="58">
        <f t="shared" si="1"/>
        <v>100</v>
      </c>
      <c r="H125" s="58">
        <v>1</v>
      </c>
      <c r="I125" s="58" t="s">
        <v>13</v>
      </c>
    </row>
    <row r="126" spans="1:9" x14ac:dyDescent="0.2">
      <c r="A126" s="3">
        <v>125</v>
      </c>
      <c r="B126" s="84" t="s">
        <v>93</v>
      </c>
      <c r="C126" s="58" t="s">
        <v>171</v>
      </c>
      <c r="D126" s="58" t="s">
        <v>175</v>
      </c>
      <c r="E126" s="58" t="s">
        <v>41</v>
      </c>
      <c r="F126" s="58" t="s">
        <v>16</v>
      </c>
      <c r="G126" s="58">
        <f t="shared" si="1"/>
        <v>100</v>
      </c>
      <c r="H126" s="58">
        <v>1</v>
      </c>
      <c r="I126" s="58" t="s">
        <v>13</v>
      </c>
    </row>
    <row r="127" spans="1:9" x14ac:dyDescent="0.2">
      <c r="A127" s="3">
        <v>126</v>
      </c>
      <c r="B127" s="84" t="s">
        <v>93</v>
      </c>
      <c r="C127" s="58" t="s">
        <v>176</v>
      </c>
      <c r="D127" s="58" t="s">
        <v>177</v>
      </c>
      <c r="E127" s="58" t="s">
        <v>110</v>
      </c>
      <c r="F127" s="58" t="s">
        <v>16</v>
      </c>
      <c r="G127" s="58">
        <f t="shared" si="1"/>
        <v>75</v>
      </c>
      <c r="H127" s="58">
        <v>0.75</v>
      </c>
      <c r="I127" s="58" t="s">
        <v>13</v>
      </c>
    </row>
    <row r="128" spans="1:9" x14ac:dyDescent="0.2">
      <c r="A128" s="3">
        <v>127</v>
      </c>
      <c r="B128" s="84" t="s">
        <v>93</v>
      </c>
      <c r="C128" s="58" t="s">
        <v>176</v>
      </c>
      <c r="D128" s="58" t="s">
        <v>178</v>
      </c>
      <c r="E128" s="58" t="s">
        <v>28</v>
      </c>
      <c r="F128" s="58" t="s">
        <v>16</v>
      </c>
      <c r="G128" s="58">
        <f t="shared" si="1"/>
        <v>100</v>
      </c>
      <c r="H128" s="58">
        <v>1</v>
      </c>
      <c r="I128" s="58" t="s">
        <v>13</v>
      </c>
    </row>
    <row r="129" spans="1:9" x14ac:dyDescent="0.2">
      <c r="A129" s="3">
        <v>128</v>
      </c>
      <c r="B129" s="84" t="s">
        <v>93</v>
      </c>
      <c r="C129" s="58" t="s">
        <v>176</v>
      </c>
      <c r="D129" s="58" t="s">
        <v>179</v>
      </c>
      <c r="E129" s="58" t="s">
        <v>170</v>
      </c>
      <c r="F129" s="58" t="s">
        <v>16</v>
      </c>
      <c r="G129" s="58">
        <f t="shared" si="1"/>
        <v>100</v>
      </c>
      <c r="H129" s="58">
        <v>1</v>
      </c>
      <c r="I129" s="58" t="s">
        <v>13</v>
      </c>
    </row>
    <row r="130" spans="1:9" x14ac:dyDescent="0.2">
      <c r="A130" s="3">
        <v>129</v>
      </c>
      <c r="B130" s="84" t="s">
        <v>93</v>
      </c>
      <c r="C130" s="58" t="s">
        <v>176</v>
      </c>
      <c r="D130" s="58" t="s">
        <v>180</v>
      </c>
      <c r="E130" s="58" t="s">
        <v>20</v>
      </c>
      <c r="F130" s="58" t="s">
        <v>16</v>
      </c>
      <c r="G130" s="58">
        <f t="shared" si="1"/>
        <v>100</v>
      </c>
      <c r="H130" s="58">
        <v>1</v>
      </c>
      <c r="I130" s="58" t="s">
        <v>13</v>
      </c>
    </row>
    <row r="131" spans="1:9" x14ac:dyDescent="0.2">
      <c r="A131" s="3">
        <v>130</v>
      </c>
      <c r="B131" s="84" t="s">
        <v>93</v>
      </c>
      <c r="C131" s="58" t="s">
        <v>176</v>
      </c>
      <c r="D131" s="58" t="s">
        <v>181</v>
      </c>
      <c r="E131" s="58" t="s">
        <v>20</v>
      </c>
      <c r="F131" s="58" t="s">
        <v>16</v>
      </c>
      <c r="G131" s="58">
        <f t="shared" ref="G131:G194" si="2">H131*100</f>
        <v>100</v>
      </c>
      <c r="H131" s="58">
        <v>1</v>
      </c>
      <c r="I131" s="58" t="s">
        <v>13</v>
      </c>
    </row>
    <row r="132" spans="1:9" x14ac:dyDescent="0.2">
      <c r="A132" s="3">
        <v>131</v>
      </c>
      <c r="B132" s="84" t="s">
        <v>93</v>
      </c>
      <c r="C132" s="58" t="s">
        <v>182</v>
      </c>
      <c r="D132" s="58" t="s">
        <v>183</v>
      </c>
      <c r="E132" s="58" t="s">
        <v>15</v>
      </c>
      <c r="F132" s="58" t="s">
        <v>18</v>
      </c>
      <c r="G132" s="58">
        <f t="shared" si="2"/>
        <v>75</v>
      </c>
      <c r="H132" s="58">
        <v>0.75</v>
      </c>
      <c r="I132" s="58" t="s">
        <v>13</v>
      </c>
    </row>
    <row r="133" spans="1:9" x14ac:dyDescent="0.2">
      <c r="A133" s="3">
        <v>132</v>
      </c>
      <c r="B133" s="84" t="s">
        <v>93</v>
      </c>
      <c r="C133" s="58" t="s">
        <v>182</v>
      </c>
      <c r="D133" s="58" t="s">
        <v>184</v>
      </c>
      <c r="E133" s="58" t="s">
        <v>23</v>
      </c>
      <c r="F133" s="58" t="s">
        <v>18</v>
      </c>
      <c r="G133" s="58">
        <f t="shared" si="2"/>
        <v>100</v>
      </c>
      <c r="H133" s="58">
        <v>1</v>
      </c>
      <c r="I133" s="58" t="s">
        <v>13</v>
      </c>
    </row>
    <row r="134" spans="1:9" x14ac:dyDescent="0.2">
      <c r="A134" s="3">
        <v>133</v>
      </c>
      <c r="B134" s="84" t="s">
        <v>93</v>
      </c>
      <c r="C134" s="58" t="s">
        <v>182</v>
      </c>
      <c r="D134" s="58" t="s">
        <v>185</v>
      </c>
      <c r="E134" s="58" t="s">
        <v>31</v>
      </c>
      <c r="F134" s="58" t="s">
        <v>18</v>
      </c>
      <c r="G134" s="58">
        <f t="shared" si="2"/>
        <v>75</v>
      </c>
      <c r="H134" s="58">
        <v>0.75</v>
      </c>
      <c r="I134" s="58" t="s">
        <v>13</v>
      </c>
    </row>
    <row r="135" spans="1:9" x14ac:dyDescent="0.2">
      <c r="A135" s="3">
        <v>134</v>
      </c>
      <c r="B135" s="84" t="s">
        <v>93</v>
      </c>
      <c r="C135" s="58" t="s">
        <v>182</v>
      </c>
      <c r="D135" s="58" t="s">
        <v>186</v>
      </c>
      <c r="E135" s="58" t="s">
        <v>28</v>
      </c>
      <c r="F135" s="58" t="s">
        <v>18</v>
      </c>
      <c r="G135" s="58">
        <f t="shared" si="2"/>
        <v>75</v>
      </c>
      <c r="H135" s="58">
        <v>0.75</v>
      </c>
      <c r="I135" s="58" t="s">
        <v>13</v>
      </c>
    </row>
    <row r="136" spans="1:9" x14ac:dyDescent="0.2">
      <c r="A136" s="3">
        <v>135</v>
      </c>
      <c r="B136" s="84" t="s">
        <v>93</v>
      </c>
      <c r="C136" s="58" t="s">
        <v>182</v>
      </c>
      <c r="D136" s="58" t="s">
        <v>187</v>
      </c>
      <c r="E136" s="58" t="s">
        <v>11</v>
      </c>
      <c r="F136" s="58" t="s">
        <v>18</v>
      </c>
      <c r="G136" s="58">
        <f t="shared" si="2"/>
        <v>75</v>
      </c>
      <c r="H136" s="58">
        <v>0.75</v>
      </c>
      <c r="I136" s="58" t="s">
        <v>13</v>
      </c>
    </row>
    <row r="137" spans="1:9" x14ac:dyDescent="0.2">
      <c r="A137" s="3">
        <v>136</v>
      </c>
      <c r="B137" s="84" t="s">
        <v>93</v>
      </c>
      <c r="C137" s="58" t="s">
        <v>182</v>
      </c>
      <c r="D137" s="58" t="s">
        <v>188</v>
      </c>
      <c r="E137" s="58" t="s">
        <v>28</v>
      </c>
      <c r="F137" s="58" t="s">
        <v>18</v>
      </c>
      <c r="G137" s="58">
        <f t="shared" si="2"/>
        <v>75</v>
      </c>
      <c r="H137" s="58">
        <v>0.75</v>
      </c>
      <c r="I137" s="58" t="s">
        <v>13</v>
      </c>
    </row>
    <row r="138" spans="1:9" x14ac:dyDescent="0.2">
      <c r="A138" s="3">
        <v>137</v>
      </c>
      <c r="B138" s="84" t="s">
        <v>93</v>
      </c>
      <c r="C138" s="58" t="s">
        <v>182</v>
      </c>
      <c r="D138" s="58" t="s">
        <v>189</v>
      </c>
      <c r="E138" s="58" t="s">
        <v>26</v>
      </c>
      <c r="F138" s="58" t="s">
        <v>18</v>
      </c>
      <c r="G138" s="58">
        <f t="shared" si="2"/>
        <v>50</v>
      </c>
      <c r="H138" s="58">
        <v>0.5</v>
      </c>
      <c r="I138" s="58" t="s">
        <v>13</v>
      </c>
    </row>
    <row r="139" spans="1:9" x14ac:dyDescent="0.2">
      <c r="A139" s="3">
        <v>138</v>
      </c>
      <c r="B139" s="84" t="s">
        <v>93</v>
      </c>
      <c r="C139" s="58" t="s">
        <v>182</v>
      </c>
      <c r="D139" s="58" t="s">
        <v>190</v>
      </c>
      <c r="E139" s="58" t="s">
        <v>41</v>
      </c>
      <c r="F139" s="58" t="s">
        <v>18</v>
      </c>
      <c r="G139" s="58">
        <f t="shared" si="2"/>
        <v>100</v>
      </c>
      <c r="H139" s="58">
        <v>1</v>
      </c>
      <c r="I139" s="58" t="s">
        <v>13</v>
      </c>
    </row>
    <row r="140" spans="1:9" x14ac:dyDescent="0.2">
      <c r="A140" s="3">
        <v>139</v>
      </c>
      <c r="B140" s="84" t="s">
        <v>93</v>
      </c>
      <c r="C140" s="58" t="s">
        <v>182</v>
      </c>
      <c r="D140" s="58" t="s">
        <v>191</v>
      </c>
      <c r="E140" s="58" t="s">
        <v>15</v>
      </c>
      <c r="F140" s="58" t="s">
        <v>18</v>
      </c>
      <c r="G140" s="58">
        <f t="shared" si="2"/>
        <v>75</v>
      </c>
      <c r="H140" s="58">
        <v>0.75</v>
      </c>
      <c r="I140" s="58" t="s">
        <v>13</v>
      </c>
    </row>
    <row r="141" spans="1:9" x14ac:dyDescent="0.2">
      <c r="A141" s="3">
        <v>140</v>
      </c>
      <c r="B141" s="84" t="s">
        <v>93</v>
      </c>
      <c r="C141" s="58" t="s">
        <v>182</v>
      </c>
      <c r="D141" s="58" t="s">
        <v>192</v>
      </c>
      <c r="E141" s="58" t="s">
        <v>23</v>
      </c>
      <c r="F141" s="58" t="s">
        <v>18</v>
      </c>
      <c r="G141" s="58">
        <f t="shared" si="2"/>
        <v>100</v>
      </c>
      <c r="H141" s="58">
        <v>1</v>
      </c>
      <c r="I141" s="58" t="s">
        <v>13</v>
      </c>
    </row>
    <row r="142" spans="1:9" x14ac:dyDescent="0.2">
      <c r="A142" s="3">
        <v>141</v>
      </c>
      <c r="B142" s="84" t="s">
        <v>93</v>
      </c>
      <c r="C142" s="58" t="s">
        <v>182</v>
      </c>
      <c r="D142" s="58" t="s">
        <v>193</v>
      </c>
      <c r="E142" s="58" t="s">
        <v>26</v>
      </c>
      <c r="F142" s="58" t="s">
        <v>18</v>
      </c>
      <c r="G142" s="58">
        <f t="shared" si="2"/>
        <v>50</v>
      </c>
      <c r="H142" s="58">
        <v>0.5</v>
      </c>
      <c r="I142" s="58" t="s">
        <v>13</v>
      </c>
    </row>
    <row r="143" spans="1:9" x14ac:dyDescent="0.2">
      <c r="A143" s="3">
        <v>142</v>
      </c>
      <c r="B143" s="84" t="s">
        <v>93</v>
      </c>
      <c r="C143" s="58" t="s">
        <v>182</v>
      </c>
      <c r="D143" s="58" t="s">
        <v>194</v>
      </c>
      <c r="E143" s="58" t="s">
        <v>41</v>
      </c>
      <c r="F143" s="58" t="s">
        <v>18</v>
      </c>
      <c r="G143" s="58">
        <f t="shared" si="2"/>
        <v>50</v>
      </c>
      <c r="H143" s="58">
        <v>0.5</v>
      </c>
      <c r="I143" s="58" t="s">
        <v>13</v>
      </c>
    </row>
    <row r="144" spans="1:9" x14ac:dyDescent="0.2">
      <c r="A144" s="3">
        <v>143</v>
      </c>
      <c r="B144" s="84" t="s">
        <v>93</v>
      </c>
      <c r="C144" s="58" t="s">
        <v>182</v>
      </c>
      <c r="D144" s="58" t="s">
        <v>195</v>
      </c>
      <c r="E144" s="58" t="s">
        <v>23</v>
      </c>
      <c r="F144" s="58" t="s">
        <v>18</v>
      </c>
      <c r="G144" s="58">
        <f t="shared" si="2"/>
        <v>50</v>
      </c>
      <c r="H144" s="58">
        <v>0.5</v>
      </c>
      <c r="I144" s="58" t="s">
        <v>13</v>
      </c>
    </row>
    <row r="145" spans="1:9" x14ac:dyDescent="0.2">
      <c r="A145" s="3">
        <v>144</v>
      </c>
      <c r="B145" s="84" t="s">
        <v>93</v>
      </c>
      <c r="C145" s="58" t="s">
        <v>182</v>
      </c>
      <c r="D145" s="58" t="s">
        <v>196</v>
      </c>
      <c r="E145" s="58" t="s">
        <v>31</v>
      </c>
      <c r="F145" s="58" t="s">
        <v>18</v>
      </c>
      <c r="G145" s="58">
        <f t="shared" si="2"/>
        <v>75</v>
      </c>
      <c r="H145" s="58">
        <v>0.75</v>
      </c>
      <c r="I145" s="58" t="s">
        <v>13</v>
      </c>
    </row>
    <row r="146" spans="1:9" x14ac:dyDescent="0.2">
      <c r="A146" s="3">
        <v>145</v>
      </c>
      <c r="B146" s="84" t="s">
        <v>93</v>
      </c>
      <c r="C146" s="58" t="s">
        <v>182</v>
      </c>
      <c r="D146" s="58" t="s">
        <v>197</v>
      </c>
      <c r="E146" s="58" t="s">
        <v>23</v>
      </c>
      <c r="F146" s="58" t="s">
        <v>18</v>
      </c>
      <c r="G146" s="58">
        <f t="shared" si="2"/>
        <v>75</v>
      </c>
      <c r="H146" s="58">
        <v>0.75</v>
      </c>
      <c r="I146" s="58" t="s">
        <v>13</v>
      </c>
    </row>
    <row r="147" spans="1:9" x14ac:dyDescent="0.2">
      <c r="A147" s="3">
        <v>146</v>
      </c>
      <c r="B147" s="84" t="s">
        <v>93</v>
      </c>
      <c r="C147" s="58" t="s">
        <v>182</v>
      </c>
      <c r="D147" s="58" t="s">
        <v>198</v>
      </c>
      <c r="E147" s="58" t="s">
        <v>31</v>
      </c>
      <c r="F147" s="58" t="s">
        <v>18</v>
      </c>
      <c r="G147" s="58">
        <f t="shared" si="2"/>
        <v>50</v>
      </c>
      <c r="H147" s="58">
        <v>0.5</v>
      </c>
      <c r="I147" s="58" t="s">
        <v>13</v>
      </c>
    </row>
    <row r="148" spans="1:9" x14ac:dyDescent="0.2">
      <c r="A148" s="3">
        <v>147</v>
      </c>
      <c r="B148" s="84" t="s">
        <v>93</v>
      </c>
      <c r="C148" s="58" t="s">
        <v>199</v>
      </c>
      <c r="D148" s="58" t="s">
        <v>200</v>
      </c>
      <c r="E148" s="58" t="s">
        <v>15</v>
      </c>
      <c r="F148" s="58" t="s">
        <v>18</v>
      </c>
      <c r="G148" s="58">
        <f t="shared" si="2"/>
        <v>50</v>
      </c>
      <c r="H148" s="58">
        <v>0.5</v>
      </c>
      <c r="I148" s="58" t="s">
        <v>13</v>
      </c>
    </row>
    <row r="149" spans="1:9" x14ac:dyDescent="0.2">
      <c r="A149" s="3">
        <v>148</v>
      </c>
      <c r="B149" s="84" t="s">
        <v>93</v>
      </c>
      <c r="C149" s="58" t="s">
        <v>199</v>
      </c>
      <c r="D149" s="58" t="s">
        <v>201</v>
      </c>
      <c r="E149" s="58" t="s">
        <v>23</v>
      </c>
      <c r="F149" s="58" t="s">
        <v>18</v>
      </c>
      <c r="G149" s="58">
        <f t="shared" si="2"/>
        <v>50</v>
      </c>
      <c r="H149" s="58">
        <v>0.5</v>
      </c>
      <c r="I149" s="58" t="s">
        <v>13</v>
      </c>
    </row>
    <row r="150" spans="1:9" x14ac:dyDescent="0.2">
      <c r="A150" s="3">
        <v>149</v>
      </c>
      <c r="B150" s="84" t="s">
        <v>93</v>
      </c>
      <c r="C150" s="58" t="s">
        <v>199</v>
      </c>
      <c r="D150" s="58" t="s">
        <v>202</v>
      </c>
      <c r="E150" s="58" t="s">
        <v>203</v>
      </c>
      <c r="F150" s="58" t="s">
        <v>18</v>
      </c>
      <c r="G150" s="58">
        <f t="shared" si="2"/>
        <v>75</v>
      </c>
      <c r="H150" s="58">
        <v>0.75</v>
      </c>
      <c r="I150" s="58" t="s">
        <v>13</v>
      </c>
    </row>
    <row r="151" spans="1:9" x14ac:dyDescent="0.2">
      <c r="A151" s="3">
        <v>150</v>
      </c>
      <c r="B151" s="84" t="s">
        <v>93</v>
      </c>
      <c r="C151" s="58" t="s">
        <v>199</v>
      </c>
      <c r="D151" s="58" t="s">
        <v>204</v>
      </c>
      <c r="E151" s="58" t="s">
        <v>23</v>
      </c>
      <c r="F151" s="58" t="s">
        <v>18</v>
      </c>
      <c r="G151" s="58">
        <f t="shared" si="2"/>
        <v>100</v>
      </c>
      <c r="H151" s="58">
        <v>1</v>
      </c>
      <c r="I151" s="58" t="s">
        <v>13</v>
      </c>
    </row>
    <row r="152" spans="1:9" x14ac:dyDescent="0.2">
      <c r="A152" s="3">
        <v>151</v>
      </c>
      <c r="B152" s="84" t="s">
        <v>93</v>
      </c>
      <c r="C152" s="58" t="s">
        <v>199</v>
      </c>
      <c r="D152" s="58" t="s">
        <v>205</v>
      </c>
      <c r="E152" s="58" t="s">
        <v>23</v>
      </c>
      <c r="F152" s="58" t="s">
        <v>18</v>
      </c>
      <c r="G152" s="58">
        <f t="shared" si="2"/>
        <v>75</v>
      </c>
      <c r="H152" s="58">
        <v>0.75</v>
      </c>
      <c r="I152" s="58" t="s">
        <v>13</v>
      </c>
    </row>
    <row r="153" spans="1:9" x14ac:dyDescent="0.2">
      <c r="A153" s="3">
        <v>152</v>
      </c>
      <c r="B153" s="84" t="s">
        <v>93</v>
      </c>
      <c r="C153" s="3" t="s">
        <v>199</v>
      </c>
      <c r="D153" s="58" t="s">
        <v>206</v>
      </c>
      <c r="E153" s="3" t="s">
        <v>31</v>
      </c>
      <c r="F153" s="3" t="s">
        <v>18</v>
      </c>
      <c r="G153" s="58">
        <f t="shared" si="2"/>
        <v>50</v>
      </c>
      <c r="H153" s="58">
        <v>0.5</v>
      </c>
      <c r="I153" s="58" t="s">
        <v>13</v>
      </c>
    </row>
    <row r="154" spans="1:9" x14ac:dyDescent="0.2">
      <c r="A154" s="3">
        <v>153</v>
      </c>
      <c r="B154" s="86" t="s">
        <v>93</v>
      </c>
      <c r="C154" s="3" t="s">
        <v>199</v>
      </c>
      <c r="D154" s="3" t="s">
        <v>207</v>
      </c>
      <c r="E154" s="3" t="s">
        <v>170</v>
      </c>
      <c r="F154" s="3" t="s">
        <v>18</v>
      </c>
      <c r="G154" s="58">
        <f t="shared" si="2"/>
        <v>50</v>
      </c>
      <c r="H154" s="3">
        <v>0.5</v>
      </c>
      <c r="I154" s="3" t="s">
        <v>13</v>
      </c>
    </row>
    <row r="155" spans="1:9" x14ac:dyDescent="0.2">
      <c r="A155" s="3">
        <v>154</v>
      </c>
      <c r="B155" s="84" t="s">
        <v>93</v>
      </c>
      <c r="C155" s="3" t="s">
        <v>199</v>
      </c>
      <c r="D155" s="3" t="s">
        <v>208</v>
      </c>
      <c r="E155" s="3" t="s">
        <v>23</v>
      </c>
      <c r="F155" s="3" t="s">
        <v>18</v>
      </c>
      <c r="G155" s="58">
        <f t="shared" si="2"/>
        <v>50</v>
      </c>
      <c r="H155" s="3">
        <v>0.5</v>
      </c>
      <c r="I155" s="3" t="s">
        <v>13</v>
      </c>
    </row>
    <row r="156" spans="1:9" ht="15" customHeight="1" x14ac:dyDescent="0.2">
      <c r="A156" s="3">
        <v>155</v>
      </c>
      <c r="B156" s="84" t="s">
        <v>93</v>
      </c>
      <c r="C156" s="58" t="s">
        <v>209</v>
      </c>
      <c r="D156" s="58" t="s">
        <v>210</v>
      </c>
      <c r="E156" s="58" t="s">
        <v>26</v>
      </c>
      <c r="F156" s="58" t="s">
        <v>18</v>
      </c>
      <c r="G156" s="58">
        <f t="shared" si="2"/>
        <v>75</v>
      </c>
      <c r="H156" s="58">
        <v>0.75</v>
      </c>
      <c r="I156" s="58" t="s">
        <v>13</v>
      </c>
    </row>
    <row r="157" spans="1:9" x14ac:dyDescent="0.2">
      <c r="A157" s="3">
        <v>156</v>
      </c>
      <c r="B157" s="84" t="s">
        <v>93</v>
      </c>
      <c r="C157" s="58" t="s">
        <v>209</v>
      </c>
      <c r="D157" s="58" t="s">
        <v>211</v>
      </c>
      <c r="E157" s="58" t="s">
        <v>41</v>
      </c>
      <c r="F157" s="58" t="s">
        <v>18</v>
      </c>
      <c r="G157" s="58">
        <f t="shared" si="2"/>
        <v>75</v>
      </c>
      <c r="H157" s="58">
        <v>0.75</v>
      </c>
      <c r="I157" s="58" t="s">
        <v>13</v>
      </c>
    </row>
    <row r="158" spans="1:9" x14ac:dyDescent="0.2">
      <c r="A158" s="3">
        <v>157</v>
      </c>
      <c r="B158" s="84" t="s">
        <v>93</v>
      </c>
      <c r="C158" s="58" t="s">
        <v>209</v>
      </c>
      <c r="D158" s="58" t="s">
        <v>212</v>
      </c>
      <c r="E158" s="58" t="s">
        <v>170</v>
      </c>
      <c r="F158" s="58" t="s">
        <v>18</v>
      </c>
      <c r="G158" s="58">
        <f t="shared" si="2"/>
        <v>100</v>
      </c>
      <c r="H158" s="58">
        <v>1</v>
      </c>
      <c r="I158" s="58" t="s">
        <v>13</v>
      </c>
    </row>
    <row r="159" spans="1:9" x14ac:dyDescent="0.2">
      <c r="A159" s="3">
        <v>158</v>
      </c>
      <c r="B159" s="84" t="s">
        <v>93</v>
      </c>
      <c r="C159" s="58" t="s">
        <v>209</v>
      </c>
      <c r="D159" s="58" t="s">
        <v>213</v>
      </c>
      <c r="E159" s="58" t="s">
        <v>11</v>
      </c>
      <c r="F159" s="58" t="s">
        <v>18</v>
      </c>
      <c r="G159" s="58">
        <f t="shared" si="2"/>
        <v>50</v>
      </c>
      <c r="H159" s="58">
        <v>0.5</v>
      </c>
      <c r="I159" s="58" t="s">
        <v>13</v>
      </c>
    </row>
    <row r="160" spans="1:9" x14ac:dyDescent="0.2">
      <c r="A160" s="3">
        <v>159</v>
      </c>
      <c r="B160" s="84" t="s">
        <v>93</v>
      </c>
      <c r="C160" s="58" t="s">
        <v>209</v>
      </c>
      <c r="D160" s="58" t="s">
        <v>214</v>
      </c>
      <c r="E160" s="58" t="s">
        <v>26</v>
      </c>
      <c r="F160" s="58" t="s">
        <v>18</v>
      </c>
      <c r="G160" s="58">
        <f t="shared" si="2"/>
        <v>75</v>
      </c>
      <c r="H160" s="58">
        <v>0.75</v>
      </c>
      <c r="I160" s="58" t="s">
        <v>13</v>
      </c>
    </row>
    <row r="161" spans="1:9" x14ac:dyDescent="0.2">
      <c r="A161" s="3">
        <v>160</v>
      </c>
      <c r="B161" s="84" t="s">
        <v>93</v>
      </c>
      <c r="C161" s="58" t="s">
        <v>209</v>
      </c>
      <c r="D161" s="58" t="s">
        <v>215</v>
      </c>
      <c r="E161" s="58" t="s">
        <v>26</v>
      </c>
      <c r="F161" s="58" t="s">
        <v>18</v>
      </c>
      <c r="G161" s="58">
        <f t="shared" si="2"/>
        <v>100</v>
      </c>
      <c r="H161" s="58">
        <v>1</v>
      </c>
      <c r="I161" s="58" t="s">
        <v>13</v>
      </c>
    </row>
    <row r="162" spans="1:9" x14ac:dyDescent="0.2">
      <c r="A162" s="3">
        <v>161</v>
      </c>
      <c r="B162" s="84" t="s">
        <v>93</v>
      </c>
      <c r="C162" s="58" t="s">
        <v>209</v>
      </c>
      <c r="D162" s="58" t="s">
        <v>216</v>
      </c>
      <c r="E162" s="58" t="s">
        <v>41</v>
      </c>
      <c r="F162" s="58" t="s">
        <v>18</v>
      </c>
      <c r="G162" s="58">
        <f t="shared" si="2"/>
        <v>75</v>
      </c>
      <c r="H162" s="58">
        <v>0.75</v>
      </c>
      <c r="I162" s="58" t="s">
        <v>13</v>
      </c>
    </row>
    <row r="163" spans="1:9" x14ac:dyDescent="0.2">
      <c r="A163" s="3">
        <v>162</v>
      </c>
      <c r="B163" s="84" t="s">
        <v>93</v>
      </c>
      <c r="C163" s="58" t="s">
        <v>209</v>
      </c>
      <c r="D163" s="58" t="s">
        <v>217</v>
      </c>
      <c r="E163" s="58" t="s">
        <v>15</v>
      </c>
      <c r="F163" s="58" t="s">
        <v>18</v>
      </c>
      <c r="G163" s="58">
        <f t="shared" si="2"/>
        <v>75</v>
      </c>
      <c r="H163" s="58">
        <v>0.75</v>
      </c>
      <c r="I163" s="58" t="s">
        <v>13</v>
      </c>
    </row>
    <row r="164" spans="1:9" x14ac:dyDescent="0.2">
      <c r="A164" s="3">
        <v>163</v>
      </c>
      <c r="B164" s="84" t="s">
        <v>93</v>
      </c>
      <c r="C164" s="58" t="s">
        <v>218</v>
      </c>
      <c r="D164" s="58" t="s">
        <v>219</v>
      </c>
      <c r="E164" s="58" t="s">
        <v>31</v>
      </c>
      <c r="F164" s="58" t="s">
        <v>18</v>
      </c>
      <c r="G164" s="58">
        <f t="shared" si="2"/>
        <v>100</v>
      </c>
      <c r="H164" s="58">
        <v>1</v>
      </c>
      <c r="I164" s="58" t="s">
        <v>13</v>
      </c>
    </row>
    <row r="165" spans="1:9" x14ac:dyDescent="0.2">
      <c r="A165" s="3">
        <v>164</v>
      </c>
      <c r="B165" s="84" t="s">
        <v>93</v>
      </c>
      <c r="C165" s="58" t="s">
        <v>218</v>
      </c>
      <c r="D165" s="58" t="s">
        <v>220</v>
      </c>
      <c r="E165" s="58" t="s">
        <v>11</v>
      </c>
      <c r="F165" s="58" t="s">
        <v>18</v>
      </c>
      <c r="G165" s="58">
        <f t="shared" si="2"/>
        <v>50</v>
      </c>
      <c r="H165" s="58">
        <v>0.5</v>
      </c>
      <c r="I165" s="58" t="s">
        <v>13</v>
      </c>
    </row>
    <row r="166" spans="1:9" x14ac:dyDescent="0.2">
      <c r="A166" s="3">
        <v>165</v>
      </c>
      <c r="B166" s="84" t="s">
        <v>93</v>
      </c>
      <c r="C166" s="58" t="s">
        <v>218</v>
      </c>
      <c r="D166" s="58" t="s">
        <v>221</v>
      </c>
      <c r="E166" s="58" t="s">
        <v>222</v>
      </c>
      <c r="F166" s="58" t="s">
        <v>18</v>
      </c>
      <c r="G166" s="58">
        <f t="shared" si="2"/>
        <v>50</v>
      </c>
      <c r="H166" s="58">
        <v>0.5</v>
      </c>
      <c r="I166" s="58" t="s">
        <v>13</v>
      </c>
    </row>
    <row r="167" spans="1:9" x14ac:dyDescent="0.2">
      <c r="A167" s="3">
        <v>166</v>
      </c>
      <c r="B167" s="84" t="s">
        <v>93</v>
      </c>
      <c r="C167" s="58" t="s">
        <v>218</v>
      </c>
      <c r="D167" s="58" t="s">
        <v>223</v>
      </c>
      <c r="E167" s="58" t="s">
        <v>110</v>
      </c>
      <c r="F167" s="58" t="s">
        <v>18</v>
      </c>
      <c r="G167" s="58">
        <f t="shared" si="2"/>
        <v>100</v>
      </c>
      <c r="H167" s="58">
        <v>1</v>
      </c>
      <c r="I167" s="58" t="s">
        <v>13</v>
      </c>
    </row>
    <row r="168" spans="1:9" x14ac:dyDescent="0.2">
      <c r="A168" s="3">
        <v>167</v>
      </c>
      <c r="B168" s="84" t="s">
        <v>93</v>
      </c>
      <c r="C168" s="58" t="s">
        <v>218</v>
      </c>
      <c r="D168" s="58" t="s">
        <v>224</v>
      </c>
      <c r="E168" s="58" t="s">
        <v>26</v>
      </c>
      <c r="F168" s="58" t="s">
        <v>18</v>
      </c>
      <c r="G168" s="58">
        <f t="shared" si="2"/>
        <v>100</v>
      </c>
      <c r="H168" s="58">
        <v>1</v>
      </c>
      <c r="I168" s="58" t="s">
        <v>13</v>
      </c>
    </row>
    <row r="169" spans="1:9" x14ac:dyDescent="0.2">
      <c r="A169" s="3">
        <v>168</v>
      </c>
      <c r="B169" s="84" t="s">
        <v>93</v>
      </c>
      <c r="C169" s="58" t="s">
        <v>218</v>
      </c>
      <c r="D169" s="58" t="s">
        <v>225</v>
      </c>
      <c r="E169" s="58" t="s">
        <v>28</v>
      </c>
      <c r="F169" s="58" t="s">
        <v>18</v>
      </c>
      <c r="G169" s="58">
        <f t="shared" si="2"/>
        <v>100</v>
      </c>
      <c r="H169" s="58">
        <v>1</v>
      </c>
      <c r="I169" s="58" t="s">
        <v>13</v>
      </c>
    </row>
    <row r="170" spans="1:9" x14ac:dyDescent="0.2">
      <c r="A170" s="3">
        <v>169</v>
      </c>
      <c r="B170" s="84" t="s">
        <v>93</v>
      </c>
      <c r="C170" s="58" t="s">
        <v>218</v>
      </c>
      <c r="D170" s="58" t="s">
        <v>226</v>
      </c>
      <c r="E170" s="58" t="s">
        <v>23</v>
      </c>
      <c r="F170" s="58" t="s">
        <v>18</v>
      </c>
      <c r="G170" s="58">
        <f t="shared" si="2"/>
        <v>50</v>
      </c>
      <c r="H170" s="58">
        <v>0.5</v>
      </c>
      <c r="I170" s="58" t="s">
        <v>13</v>
      </c>
    </row>
    <row r="171" spans="1:9" x14ac:dyDescent="0.2">
      <c r="A171" s="3">
        <v>170</v>
      </c>
      <c r="B171" s="84" t="s">
        <v>93</v>
      </c>
      <c r="C171" s="58" t="s">
        <v>218</v>
      </c>
      <c r="D171" s="58" t="s">
        <v>227</v>
      </c>
      <c r="E171" s="58" t="s">
        <v>23</v>
      </c>
      <c r="F171" s="58" t="s">
        <v>18</v>
      </c>
      <c r="G171" s="58">
        <f t="shared" si="2"/>
        <v>50</v>
      </c>
      <c r="H171" s="58">
        <v>0.5</v>
      </c>
      <c r="I171" s="58" t="s">
        <v>13</v>
      </c>
    </row>
    <row r="172" spans="1:9" x14ac:dyDescent="0.2">
      <c r="A172" s="3">
        <v>171</v>
      </c>
      <c r="B172" s="84" t="s">
        <v>93</v>
      </c>
      <c r="C172" s="58" t="s">
        <v>218</v>
      </c>
      <c r="D172" s="58" t="s">
        <v>228</v>
      </c>
      <c r="E172" s="58" t="s">
        <v>110</v>
      </c>
      <c r="F172" s="58" t="s">
        <v>18</v>
      </c>
      <c r="G172" s="58">
        <f t="shared" si="2"/>
        <v>100</v>
      </c>
      <c r="H172" s="58">
        <v>1</v>
      </c>
      <c r="I172" s="58" t="s">
        <v>13</v>
      </c>
    </row>
    <row r="173" spans="1:9" x14ac:dyDescent="0.2">
      <c r="A173" s="3">
        <v>172</v>
      </c>
      <c r="B173" s="84" t="s">
        <v>93</v>
      </c>
      <c r="C173" s="58" t="s">
        <v>218</v>
      </c>
      <c r="D173" s="58" t="s">
        <v>229</v>
      </c>
      <c r="E173" s="58" t="s">
        <v>23</v>
      </c>
      <c r="F173" s="58" t="s">
        <v>18</v>
      </c>
      <c r="G173" s="58">
        <f t="shared" si="2"/>
        <v>100</v>
      </c>
      <c r="H173" s="58">
        <v>1</v>
      </c>
      <c r="I173" s="58" t="s">
        <v>13</v>
      </c>
    </row>
    <row r="174" spans="1:9" x14ac:dyDescent="0.2">
      <c r="A174" s="3">
        <v>173</v>
      </c>
      <c r="B174" s="84" t="s">
        <v>93</v>
      </c>
      <c r="C174" s="58" t="s">
        <v>218</v>
      </c>
      <c r="D174" s="58" t="s">
        <v>230</v>
      </c>
      <c r="E174" s="58" t="s">
        <v>31</v>
      </c>
      <c r="F174" s="58" t="s">
        <v>18</v>
      </c>
      <c r="G174" s="58">
        <f t="shared" si="2"/>
        <v>100</v>
      </c>
      <c r="H174" s="58">
        <v>1</v>
      </c>
      <c r="I174" s="58" t="s">
        <v>13</v>
      </c>
    </row>
    <row r="175" spans="1:9" x14ac:dyDescent="0.2">
      <c r="A175" s="3">
        <v>174</v>
      </c>
      <c r="B175" s="84" t="s">
        <v>93</v>
      </c>
      <c r="C175" s="58" t="s">
        <v>218</v>
      </c>
      <c r="D175" s="58" t="s">
        <v>231</v>
      </c>
      <c r="E175" s="58" t="s">
        <v>110</v>
      </c>
      <c r="F175" s="58" t="s">
        <v>18</v>
      </c>
      <c r="G175" s="58">
        <f t="shared" si="2"/>
        <v>100</v>
      </c>
      <c r="H175" s="58">
        <v>1</v>
      </c>
      <c r="I175" s="58" t="s">
        <v>13</v>
      </c>
    </row>
    <row r="176" spans="1:9" x14ac:dyDescent="0.2">
      <c r="A176" s="3">
        <v>175</v>
      </c>
      <c r="B176" s="84" t="s">
        <v>93</v>
      </c>
      <c r="C176" s="58" t="s">
        <v>218</v>
      </c>
      <c r="D176" s="58" t="s">
        <v>232</v>
      </c>
      <c r="E176" s="58" t="s">
        <v>23</v>
      </c>
      <c r="F176" s="58" t="s">
        <v>18</v>
      </c>
      <c r="G176" s="58">
        <f t="shared" si="2"/>
        <v>50</v>
      </c>
      <c r="H176" s="58">
        <v>0.5</v>
      </c>
      <c r="I176" s="58" t="s">
        <v>13</v>
      </c>
    </row>
    <row r="177" spans="1:9" x14ac:dyDescent="0.2">
      <c r="A177" s="3">
        <v>176</v>
      </c>
      <c r="B177" s="84" t="s">
        <v>93</v>
      </c>
      <c r="C177" s="58" t="s">
        <v>218</v>
      </c>
      <c r="D177" s="58" t="s">
        <v>233</v>
      </c>
      <c r="E177" s="58" t="s">
        <v>110</v>
      </c>
      <c r="F177" s="58" t="s">
        <v>18</v>
      </c>
      <c r="G177" s="58">
        <f t="shared" si="2"/>
        <v>50</v>
      </c>
      <c r="H177" s="58">
        <v>0.5</v>
      </c>
      <c r="I177" s="58" t="s">
        <v>13</v>
      </c>
    </row>
    <row r="178" spans="1:9" x14ac:dyDescent="0.2">
      <c r="A178" s="3">
        <v>177</v>
      </c>
      <c r="B178" s="84" t="s">
        <v>93</v>
      </c>
      <c r="C178" s="58" t="s">
        <v>218</v>
      </c>
      <c r="D178" s="58" t="s">
        <v>234</v>
      </c>
      <c r="E178" s="58" t="s">
        <v>15</v>
      </c>
      <c r="F178" s="58" t="s">
        <v>18</v>
      </c>
      <c r="G178" s="58">
        <f t="shared" si="2"/>
        <v>75</v>
      </c>
      <c r="H178" s="58">
        <v>0.75</v>
      </c>
      <c r="I178" s="58" t="s">
        <v>13</v>
      </c>
    </row>
    <row r="179" spans="1:9" ht="15" customHeight="1" x14ac:dyDescent="0.2">
      <c r="A179" s="3">
        <v>178</v>
      </c>
      <c r="B179" s="84" t="s">
        <v>93</v>
      </c>
      <c r="C179" s="58" t="s">
        <v>218</v>
      </c>
      <c r="D179" s="58" t="s">
        <v>235</v>
      </c>
      <c r="E179" s="58" t="s">
        <v>203</v>
      </c>
      <c r="F179" s="58" t="s">
        <v>18</v>
      </c>
      <c r="G179" s="58">
        <f t="shared" si="2"/>
        <v>100</v>
      </c>
      <c r="H179" s="58">
        <v>1</v>
      </c>
      <c r="I179" s="58" t="s">
        <v>13</v>
      </c>
    </row>
    <row r="180" spans="1:9" x14ac:dyDescent="0.2">
      <c r="A180" s="3">
        <v>179</v>
      </c>
      <c r="B180" s="84" t="s">
        <v>93</v>
      </c>
      <c r="C180" s="58" t="s">
        <v>236</v>
      </c>
      <c r="D180" s="58" t="s">
        <v>237</v>
      </c>
      <c r="E180" s="58" t="s">
        <v>28</v>
      </c>
      <c r="F180" s="58" t="s">
        <v>18</v>
      </c>
      <c r="G180" s="58">
        <f t="shared" si="2"/>
        <v>100</v>
      </c>
      <c r="H180" s="58">
        <v>1</v>
      </c>
      <c r="I180" s="58" t="s">
        <v>13</v>
      </c>
    </row>
    <row r="181" spans="1:9" x14ac:dyDescent="0.2">
      <c r="A181" s="3">
        <v>180</v>
      </c>
      <c r="B181" s="84" t="s">
        <v>93</v>
      </c>
      <c r="C181" s="58" t="s">
        <v>236</v>
      </c>
      <c r="D181" s="58" t="s">
        <v>238</v>
      </c>
      <c r="E181" s="58" t="s">
        <v>23</v>
      </c>
      <c r="F181" s="58" t="s">
        <v>18</v>
      </c>
      <c r="G181" s="58">
        <f t="shared" si="2"/>
        <v>50</v>
      </c>
      <c r="H181" s="58">
        <v>0.5</v>
      </c>
      <c r="I181" s="58" t="s">
        <v>13</v>
      </c>
    </row>
    <row r="182" spans="1:9" x14ac:dyDescent="0.2">
      <c r="A182" s="3">
        <v>181</v>
      </c>
      <c r="B182" s="84" t="s">
        <v>93</v>
      </c>
      <c r="C182" s="58" t="s">
        <v>236</v>
      </c>
      <c r="D182" s="58" t="s">
        <v>239</v>
      </c>
      <c r="E182" s="58" t="s">
        <v>104</v>
      </c>
      <c r="F182" s="58" t="s">
        <v>18</v>
      </c>
      <c r="G182" s="58">
        <f t="shared" si="2"/>
        <v>50</v>
      </c>
      <c r="H182" s="58">
        <v>0.5</v>
      </c>
      <c r="I182" s="58" t="s">
        <v>13</v>
      </c>
    </row>
    <row r="183" spans="1:9" x14ac:dyDescent="0.2">
      <c r="A183" s="3">
        <v>182</v>
      </c>
      <c r="B183" s="84" t="s">
        <v>93</v>
      </c>
      <c r="C183" s="58" t="s">
        <v>236</v>
      </c>
      <c r="D183" s="58" t="s">
        <v>240</v>
      </c>
      <c r="E183" s="58" t="s">
        <v>20</v>
      </c>
      <c r="F183" s="58" t="s">
        <v>18</v>
      </c>
      <c r="G183" s="58">
        <f t="shared" si="2"/>
        <v>100</v>
      </c>
      <c r="H183" s="58">
        <v>1</v>
      </c>
      <c r="I183" s="58" t="s">
        <v>13</v>
      </c>
    </row>
    <row r="184" spans="1:9" x14ac:dyDescent="0.2">
      <c r="A184" s="3">
        <v>183</v>
      </c>
      <c r="B184" s="84" t="s">
        <v>93</v>
      </c>
      <c r="C184" s="58" t="s">
        <v>236</v>
      </c>
      <c r="D184" s="58" t="s">
        <v>241</v>
      </c>
      <c r="E184" s="58" t="s">
        <v>15</v>
      </c>
      <c r="F184" s="58" t="s">
        <v>18</v>
      </c>
      <c r="G184" s="58">
        <f t="shared" si="2"/>
        <v>100</v>
      </c>
      <c r="H184" s="58">
        <v>1</v>
      </c>
      <c r="I184" s="58" t="s">
        <v>13</v>
      </c>
    </row>
    <row r="185" spans="1:9" x14ac:dyDescent="0.2">
      <c r="A185" s="3">
        <v>184</v>
      </c>
      <c r="B185" s="84" t="s">
        <v>93</v>
      </c>
      <c r="C185" s="58" t="s">
        <v>236</v>
      </c>
      <c r="D185" s="58" t="s">
        <v>242</v>
      </c>
      <c r="E185" s="58" t="s">
        <v>41</v>
      </c>
      <c r="F185" s="58" t="s">
        <v>18</v>
      </c>
      <c r="G185" s="58">
        <f t="shared" si="2"/>
        <v>50</v>
      </c>
      <c r="H185" s="58">
        <v>0.5</v>
      </c>
      <c r="I185" s="58" t="s">
        <v>13</v>
      </c>
    </row>
    <row r="186" spans="1:9" x14ac:dyDescent="0.2">
      <c r="A186" s="3">
        <v>185</v>
      </c>
      <c r="B186" s="84" t="s">
        <v>93</v>
      </c>
      <c r="C186" s="58" t="s">
        <v>236</v>
      </c>
      <c r="D186" s="58" t="s">
        <v>243</v>
      </c>
      <c r="E186" s="58" t="s">
        <v>15</v>
      </c>
      <c r="F186" s="58" t="s">
        <v>18</v>
      </c>
      <c r="G186" s="58">
        <f t="shared" si="2"/>
        <v>50</v>
      </c>
      <c r="H186" s="58">
        <v>0.5</v>
      </c>
      <c r="I186" s="58" t="s">
        <v>13</v>
      </c>
    </row>
    <row r="187" spans="1:9" x14ac:dyDescent="0.2">
      <c r="A187" s="3">
        <v>186</v>
      </c>
      <c r="B187" s="84" t="s">
        <v>93</v>
      </c>
      <c r="C187" s="58" t="s">
        <v>236</v>
      </c>
      <c r="D187" s="58" t="s">
        <v>244</v>
      </c>
      <c r="E187" s="58" t="s">
        <v>41</v>
      </c>
      <c r="F187" s="58" t="s">
        <v>18</v>
      </c>
      <c r="G187" s="58">
        <f t="shared" si="2"/>
        <v>50</v>
      </c>
      <c r="H187" s="58">
        <v>0.5</v>
      </c>
      <c r="I187" s="58" t="s">
        <v>13</v>
      </c>
    </row>
    <row r="188" spans="1:9" x14ac:dyDescent="0.2">
      <c r="A188" s="3">
        <v>187</v>
      </c>
      <c r="B188" s="84" t="s">
        <v>93</v>
      </c>
      <c r="C188" s="58" t="s">
        <v>236</v>
      </c>
      <c r="D188" s="58" t="s">
        <v>245</v>
      </c>
      <c r="E188" s="58" t="s">
        <v>41</v>
      </c>
      <c r="F188" s="58" t="s">
        <v>18</v>
      </c>
      <c r="G188" s="58">
        <f t="shared" si="2"/>
        <v>75</v>
      </c>
      <c r="H188" s="58">
        <v>0.75</v>
      </c>
      <c r="I188" s="58" t="s">
        <v>13</v>
      </c>
    </row>
    <row r="189" spans="1:9" x14ac:dyDescent="0.2">
      <c r="A189" s="3">
        <v>188</v>
      </c>
      <c r="B189" s="84" t="s">
        <v>93</v>
      </c>
      <c r="C189" s="58" t="s">
        <v>246</v>
      </c>
      <c r="D189" s="58" t="s">
        <v>247</v>
      </c>
      <c r="E189" s="58" t="s">
        <v>110</v>
      </c>
      <c r="F189" s="58" t="s">
        <v>18</v>
      </c>
      <c r="G189" s="58">
        <f t="shared" si="2"/>
        <v>75</v>
      </c>
      <c r="H189" s="58">
        <v>0.75</v>
      </c>
      <c r="I189" s="58" t="s">
        <v>13</v>
      </c>
    </row>
    <row r="190" spans="1:9" x14ac:dyDescent="0.2">
      <c r="A190" s="3">
        <v>189</v>
      </c>
      <c r="B190" s="84" t="s">
        <v>93</v>
      </c>
      <c r="C190" s="58" t="s">
        <v>246</v>
      </c>
      <c r="D190" s="58" t="s">
        <v>248</v>
      </c>
      <c r="E190" s="58" t="s">
        <v>20</v>
      </c>
      <c r="F190" s="58" t="s">
        <v>18</v>
      </c>
      <c r="G190" s="58">
        <f t="shared" si="2"/>
        <v>75</v>
      </c>
      <c r="H190" s="58">
        <v>0.75</v>
      </c>
      <c r="I190" s="58" t="s">
        <v>13</v>
      </c>
    </row>
    <row r="191" spans="1:9" x14ac:dyDescent="0.2">
      <c r="A191" s="3">
        <v>190</v>
      </c>
      <c r="B191" s="84" t="s">
        <v>93</v>
      </c>
      <c r="C191" s="77" t="s">
        <v>246</v>
      </c>
      <c r="D191" s="77" t="s">
        <v>249</v>
      </c>
      <c r="E191" s="77" t="s">
        <v>15</v>
      </c>
      <c r="F191" s="77" t="s">
        <v>18</v>
      </c>
      <c r="G191" s="58">
        <f t="shared" si="2"/>
        <v>100</v>
      </c>
      <c r="H191" s="77">
        <v>1</v>
      </c>
      <c r="I191" s="77" t="s">
        <v>13</v>
      </c>
    </row>
    <row r="192" spans="1:9" x14ac:dyDescent="0.2">
      <c r="A192" s="3">
        <v>191</v>
      </c>
      <c r="B192" s="84" t="s">
        <v>93</v>
      </c>
      <c r="C192" s="58" t="s">
        <v>246</v>
      </c>
      <c r="D192" s="58" t="s">
        <v>250</v>
      </c>
      <c r="E192" s="58" t="s">
        <v>26</v>
      </c>
      <c r="F192" s="58" t="s">
        <v>18</v>
      </c>
      <c r="G192" s="58">
        <f t="shared" si="2"/>
        <v>75</v>
      </c>
      <c r="H192" s="58">
        <v>0.75</v>
      </c>
      <c r="I192" s="58" t="s">
        <v>13</v>
      </c>
    </row>
    <row r="193" spans="1:9" x14ac:dyDescent="0.2">
      <c r="A193" s="3">
        <v>192</v>
      </c>
      <c r="B193" s="84" t="s">
        <v>93</v>
      </c>
      <c r="C193" s="58" t="s">
        <v>246</v>
      </c>
      <c r="D193" s="58" t="s">
        <v>251</v>
      </c>
      <c r="E193" s="58" t="s">
        <v>110</v>
      </c>
      <c r="F193" s="58" t="s">
        <v>18</v>
      </c>
      <c r="G193" s="58">
        <f t="shared" si="2"/>
        <v>100</v>
      </c>
      <c r="H193" s="58">
        <v>1</v>
      </c>
      <c r="I193" s="58" t="s">
        <v>13</v>
      </c>
    </row>
    <row r="194" spans="1:9" x14ac:dyDescent="0.2">
      <c r="A194" s="3">
        <v>193</v>
      </c>
      <c r="B194" s="84" t="s">
        <v>93</v>
      </c>
      <c r="C194" s="58" t="s">
        <v>246</v>
      </c>
      <c r="D194" s="58" t="s">
        <v>252</v>
      </c>
      <c r="E194" s="58" t="s">
        <v>23</v>
      </c>
      <c r="F194" s="58" t="s">
        <v>18</v>
      </c>
      <c r="G194" s="58">
        <f t="shared" si="2"/>
        <v>50</v>
      </c>
      <c r="H194" s="58">
        <v>0.5</v>
      </c>
      <c r="I194" s="58" t="s">
        <v>13</v>
      </c>
    </row>
    <row r="195" spans="1:9" x14ac:dyDescent="0.2">
      <c r="A195" s="3">
        <v>194</v>
      </c>
      <c r="B195" s="84" t="s">
        <v>93</v>
      </c>
      <c r="C195" s="3" t="s">
        <v>246</v>
      </c>
      <c r="D195" s="3" t="s">
        <v>253</v>
      </c>
      <c r="E195" s="3" t="s">
        <v>15</v>
      </c>
      <c r="F195" s="3" t="s">
        <v>18</v>
      </c>
      <c r="G195" s="58">
        <f t="shared" ref="G195:G258" si="3">H195*100</f>
        <v>50</v>
      </c>
      <c r="H195" s="3">
        <v>0.5</v>
      </c>
      <c r="I195" s="3" t="s">
        <v>13</v>
      </c>
    </row>
    <row r="196" spans="1:9" x14ac:dyDescent="0.2">
      <c r="A196" s="3">
        <v>195</v>
      </c>
      <c r="B196" s="84" t="s">
        <v>93</v>
      </c>
      <c r="C196" s="58" t="s">
        <v>254</v>
      </c>
      <c r="D196" s="58" t="s">
        <v>255</v>
      </c>
      <c r="E196" s="58" t="s">
        <v>11</v>
      </c>
      <c r="F196" s="58" t="s">
        <v>35</v>
      </c>
      <c r="G196" s="58">
        <f t="shared" si="3"/>
        <v>30</v>
      </c>
      <c r="H196" s="58">
        <v>0.3</v>
      </c>
      <c r="I196" s="58" t="s">
        <v>57</v>
      </c>
    </row>
    <row r="197" spans="1:9" x14ac:dyDescent="0.2">
      <c r="A197" s="3">
        <v>196</v>
      </c>
      <c r="B197" s="84" t="s">
        <v>93</v>
      </c>
      <c r="C197" s="58" t="s">
        <v>254</v>
      </c>
      <c r="D197" s="58" t="s">
        <v>256</v>
      </c>
      <c r="E197" s="58" t="s">
        <v>11</v>
      </c>
      <c r="F197" s="58" t="s">
        <v>35</v>
      </c>
      <c r="G197" s="58">
        <f t="shared" si="3"/>
        <v>30</v>
      </c>
      <c r="H197" s="58">
        <v>0.3</v>
      </c>
      <c r="I197" s="58" t="s">
        <v>57</v>
      </c>
    </row>
    <row r="198" spans="1:9" x14ac:dyDescent="0.2">
      <c r="A198" s="3">
        <v>197</v>
      </c>
      <c r="B198" s="84" t="s">
        <v>93</v>
      </c>
      <c r="C198" s="58" t="s">
        <v>254</v>
      </c>
      <c r="D198" s="58" t="s">
        <v>257</v>
      </c>
      <c r="E198" s="58" t="s">
        <v>11</v>
      </c>
      <c r="F198" s="58" t="s">
        <v>35</v>
      </c>
      <c r="G198" s="58">
        <f t="shared" si="3"/>
        <v>30</v>
      </c>
      <c r="H198" s="58">
        <v>0.3</v>
      </c>
      <c r="I198" s="58" t="s">
        <v>57</v>
      </c>
    </row>
    <row r="199" spans="1:9" x14ac:dyDescent="0.2">
      <c r="A199" s="3">
        <v>198</v>
      </c>
      <c r="B199" s="84" t="s">
        <v>93</v>
      </c>
      <c r="C199" s="58" t="s">
        <v>254</v>
      </c>
      <c r="D199" s="58" t="s">
        <v>258</v>
      </c>
      <c r="E199" s="58" t="s">
        <v>11</v>
      </c>
      <c r="F199" s="58" t="s">
        <v>35</v>
      </c>
      <c r="G199" s="58">
        <f t="shared" si="3"/>
        <v>30</v>
      </c>
      <c r="H199" s="58">
        <v>0.3</v>
      </c>
      <c r="I199" s="58" t="s">
        <v>57</v>
      </c>
    </row>
    <row r="200" spans="1:9" x14ac:dyDescent="0.2">
      <c r="A200" s="3">
        <v>199</v>
      </c>
      <c r="B200" s="84" t="s">
        <v>93</v>
      </c>
      <c r="C200" s="58" t="s">
        <v>254</v>
      </c>
      <c r="D200" s="58" t="s">
        <v>259</v>
      </c>
      <c r="E200" s="58" t="s">
        <v>11</v>
      </c>
      <c r="F200" s="58" t="s">
        <v>35</v>
      </c>
      <c r="G200" s="58">
        <f t="shared" si="3"/>
        <v>30</v>
      </c>
      <c r="H200" s="58">
        <v>0.3</v>
      </c>
      <c r="I200" s="58" t="s">
        <v>57</v>
      </c>
    </row>
    <row r="201" spans="1:9" x14ac:dyDescent="0.2">
      <c r="A201" s="3">
        <v>200</v>
      </c>
      <c r="B201" s="84" t="s">
        <v>93</v>
      </c>
      <c r="C201" s="58" t="s">
        <v>254</v>
      </c>
      <c r="D201" s="58" t="s">
        <v>260</v>
      </c>
      <c r="E201" s="58" t="s">
        <v>11</v>
      </c>
      <c r="F201" s="58" t="s">
        <v>35</v>
      </c>
      <c r="G201" s="58">
        <f t="shared" si="3"/>
        <v>30</v>
      </c>
      <c r="H201" s="58">
        <v>0.3</v>
      </c>
      <c r="I201" s="58" t="s">
        <v>57</v>
      </c>
    </row>
    <row r="202" spans="1:9" x14ac:dyDescent="0.2">
      <c r="A202" s="3">
        <v>201</v>
      </c>
      <c r="B202" s="84" t="s">
        <v>93</v>
      </c>
      <c r="C202" s="58" t="s">
        <v>254</v>
      </c>
      <c r="D202" s="58" t="s">
        <v>261</v>
      </c>
      <c r="E202" s="58" t="s">
        <v>11</v>
      </c>
      <c r="F202" s="58" t="s">
        <v>35</v>
      </c>
      <c r="G202" s="58">
        <f t="shared" si="3"/>
        <v>30</v>
      </c>
      <c r="H202" s="58">
        <v>0.3</v>
      </c>
      <c r="I202" s="58" t="s">
        <v>57</v>
      </c>
    </row>
    <row r="203" spans="1:9" x14ac:dyDescent="0.2">
      <c r="A203" s="3">
        <v>202</v>
      </c>
      <c r="B203" s="84" t="s">
        <v>93</v>
      </c>
      <c r="C203" s="58" t="s">
        <v>254</v>
      </c>
      <c r="D203" s="58" t="s">
        <v>262</v>
      </c>
      <c r="E203" s="58" t="s">
        <v>11</v>
      </c>
      <c r="F203" s="58" t="s">
        <v>35</v>
      </c>
      <c r="G203" s="58">
        <f t="shared" si="3"/>
        <v>30</v>
      </c>
      <c r="H203" s="58">
        <v>0.3</v>
      </c>
      <c r="I203" s="58" t="s">
        <v>57</v>
      </c>
    </row>
    <row r="204" spans="1:9" x14ac:dyDescent="0.2">
      <c r="A204" s="3">
        <v>203</v>
      </c>
      <c r="B204" s="84" t="s">
        <v>93</v>
      </c>
      <c r="C204" s="58" t="s">
        <v>254</v>
      </c>
      <c r="D204" s="58" t="s">
        <v>263</v>
      </c>
      <c r="E204" s="58" t="s">
        <v>11</v>
      </c>
      <c r="F204" s="58" t="s">
        <v>35</v>
      </c>
      <c r="G204" s="58">
        <f t="shared" si="3"/>
        <v>30</v>
      </c>
      <c r="H204" s="58">
        <v>0.3</v>
      </c>
      <c r="I204" s="58" t="s">
        <v>57</v>
      </c>
    </row>
    <row r="205" spans="1:9" x14ac:dyDescent="0.2">
      <c r="A205" s="3">
        <v>204</v>
      </c>
      <c r="B205" s="84" t="s">
        <v>93</v>
      </c>
      <c r="C205" s="58" t="s">
        <v>254</v>
      </c>
      <c r="D205" s="58" t="s">
        <v>264</v>
      </c>
      <c r="E205" s="58" t="s">
        <v>11</v>
      </c>
      <c r="F205" s="58" t="s">
        <v>35</v>
      </c>
      <c r="G205" s="58">
        <f t="shared" si="3"/>
        <v>30</v>
      </c>
      <c r="H205" s="58">
        <v>0.3</v>
      </c>
      <c r="I205" s="58" t="s">
        <v>57</v>
      </c>
    </row>
    <row r="206" spans="1:9" x14ac:dyDescent="0.2">
      <c r="A206" s="3">
        <v>205</v>
      </c>
      <c r="B206" s="84" t="s">
        <v>93</v>
      </c>
      <c r="C206" s="58" t="s">
        <v>254</v>
      </c>
      <c r="D206" s="58" t="s">
        <v>265</v>
      </c>
      <c r="E206" s="58" t="s">
        <v>11</v>
      </c>
      <c r="F206" s="58" t="s">
        <v>35</v>
      </c>
      <c r="G206" s="58">
        <f t="shared" si="3"/>
        <v>30</v>
      </c>
      <c r="H206" s="58">
        <v>0.3</v>
      </c>
      <c r="I206" s="58" t="s">
        <v>57</v>
      </c>
    </row>
    <row r="207" spans="1:9" x14ac:dyDescent="0.2">
      <c r="A207" s="3">
        <v>206</v>
      </c>
      <c r="B207" s="84" t="s">
        <v>93</v>
      </c>
      <c r="C207" s="58" t="s">
        <v>254</v>
      </c>
      <c r="D207" s="58" t="s">
        <v>266</v>
      </c>
      <c r="E207" s="58" t="s">
        <v>11</v>
      </c>
      <c r="F207" s="58" t="s">
        <v>35</v>
      </c>
      <c r="G207" s="58">
        <f t="shared" si="3"/>
        <v>30</v>
      </c>
      <c r="H207" s="58">
        <v>0.3</v>
      </c>
      <c r="I207" s="58" t="s">
        <v>57</v>
      </c>
    </row>
    <row r="208" spans="1:9" x14ac:dyDescent="0.2">
      <c r="A208" s="3">
        <v>207</v>
      </c>
      <c r="B208" s="84" t="s">
        <v>93</v>
      </c>
      <c r="C208" s="77" t="s">
        <v>267</v>
      </c>
      <c r="D208" s="77" t="s">
        <v>268</v>
      </c>
      <c r="E208" s="77" t="s">
        <v>11</v>
      </c>
      <c r="F208" s="77" t="s">
        <v>35</v>
      </c>
      <c r="G208" s="58">
        <f t="shared" si="3"/>
        <v>30</v>
      </c>
      <c r="H208" s="77">
        <v>0.3</v>
      </c>
      <c r="I208" s="77" t="s">
        <v>57</v>
      </c>
    </row>
    <row r="209" spans="1:9" x14ac:dyDescent="0.2">
      <c r="A209" s="3">
        <v>208</v>
      </c>
      <c r="B209" s="84" t="s">
        <v>93</v>
      </c>
      <c r="C209" s="58" t="s">
        <v>267</v>
      </c>
      <c r="D209" s="58" t="s">
        <v>269</v>
      </c>
      <c r="E209" s="58" t="s">
        <v>11</v>
      </c>
      <c r="F209" s="58" t="s">
        <v>35</v>
      </c>
      <c r="G209" s="58">
        <f t="shared" si="3"/>
        <v>30</v>
      </c>
      <c r="H209" s="58">
        <v>0.3</v>
      </c>
      <c r="I209" s="58" t="s">
        <v>57</v>
      </c>
    </row>
    <row r="210" spans="1:9" x14ac:dyDescent="0.2">
      <c r="A210" s="3">
        <v>209</v>
      </c>
      <c r="B210" s="84" t="s">
        <v>93</v>
      </c>
      <c r="C210" s="58" t="s">
        <v>267</v>
      </c>
      <c r="D210" s="58" t="s">
        <v>270</v>
      </c>
      <c r="E210" s="58" t="s">
        <v>11</v>
      </c>
      <c r="F210" s="58" t="s">
        <v>35</v>
      </c>
      <c r="G210" s="58">
        <f t="shared" si="3"/>
        <v>30</v>
      </c>
      <c r="H210" s="58">
        <v>0.3</v>
      </c>
      <c r="I210" s="58" t="s">
        <v>57</v>
      </c>
    </row>
    <row r="211" spans="1:9" x14ac:dyDescent="0.2">
      <c r="A211" s="3">
        <v>210</v>
      </c>
      <c r="B211" s="84" t="s">
        <v>93</v>
      </c>
      <c r="C211" s="58" t="s">
        <v>267</v>
      </c>
      <c r="D211" s="58" t="s">
        <v>271</v>
      </c>
      <c r="E211" s="58" t="s">
        <v>11</v>
      </c>
      <c r="F211" s="58" t="s">
        <v>35</v>
      </c>
      <c r="G211" s="58">
        <f t="shared" si="3"/>
        <v>30</v>
      </c>
      <c r="H211" s="58">
        <v>0.3</v>
      </c>
      <c r="I211" s="58" t="s">
        <v>57</v>
      </c>
    </row>
    <row r="212" spans="1:9" x14ac:dyDescent="0.2">
      <c r="A212" s="3">
        <v>211</v>
      </c>
      <c r="B212" s="84" t="s">
        <v>93</v>
      </c>
      <c r="C212" s="58" t="s">
        <v>267</v>
      </c>
      <c r="D212" s="58" t="s">
        <v>272</v>
      </c>
      <c r="E212" s="58" t="s">
        <v>11</v>
      </c>
      <c r="F212" s="58" t="s">
        <v>35</v>
      </c>
      <c r="G212" s="58">
        <f t="shared" si="3"/>
        <v>30</v>
      </c>
      <c r="H212" s="58">
        <v>0.3</v>
      </c>
      <c r="I212" s="58" t="s">
        <v>57</v>
      </c>
    </row>
    <row r="213" spans="1:9" x14ac:dyDescent="0.2">
      <c r="A213" s="3">
        <v>212</v>
      </c>
      <c r="B213" s="84" t="s">
        <v>93</v>
      </c>
      <c r="C213" s="58" t="s">
        <v>267</v>
      </c>
      <c r="D213" s="58" t="s">
        <v>273</v>
      </c>
      <c r="E213" s="58" t="s">
        <v>11</v>
      </c>
      <c r="F213" s="58" t="s">
        <v>35</v>
      </c>
      <c r="G213" s="58">
        <f t="shared" si="3"/>
        <v>30</v>
      </c>
      <c r="H213" s="58">
        <v>0.3</v>
      </c>
      <c r="I213" s="58" t="s">
        <v>57</v>
      </c>
    </row>
    <row r="214" spans="1:9" x14ac:dyDescent="0.2">
      <c r="A214" s="3">
        <v>213</v>
      </c>
      <c r="B214" s="84" t="s">
        <v>93</v>
      </c>
      <c r="C214" s="58" t="s">
        <v>267</v>
      </c>
      <c r="D214" s="58" t="s">
        <v>274</v>
      </c>
      <c r="E214" s="58" t="s">
        <v>11</v>
      </c>
      <c r="F214" s="58" t="s">
        <v>35</v>
      </c>
      <c r="G214" s="58">
        <f t="shared" si="3"/>
        <v>30</v>
      </c>
      <c r="H214" s="58">
        <v>0.3</v>
      </c>
      <c r="I214" s="58" t="s">
        <v>57</v>
      </c>
    </row>
    <row r="215" spans="1:9" x14ac:dyDescent="0.2">
      <c r="A215" s="3">
        <v>214</v>
      </c>
      <c r="B215" s="84" t="s">
        <v>93</v>
      </c>
      <c r="C215" s="58" t="s">
        <v>267</v>
      </c>
      <c r="D215" s="58" t="s">
        <v>275</v>
      </c>
      <c r="E215" s="58" t="s">
        <v>11</v>
      </c>
      <c r="F215" s="58" t="s">
        <v>35</v>
      </c>
      <c r="G215" s="58">
        <f t="shared" si="3"/>
        <v>30</v>
      </c>
      <c r="H215" s="58">
        <v>0.3</v>
      </c>
      <c r="I215" s="58" t="s">
        <v>57</v>
      </c>
    </row>
    <row r="216" spans="1:9" x14ac:dyDescent="0.2">
      <c r="A216" s="3">
        <v>215</v>
      </c>
      <c r="B216" s="84" t="s">
        <v>93</v>
      </c>
      <c r="C216" s="58" t="s">
        <v>267</v>
      </c>
      <c r="D216" s="58" t="s">
        <v>276</v>
      </c>
      <c r="E216" s="58" t="s">
        <v>11</v>
      </c>
      <c r="F216" s="58" t="s">
        <v>35</v>
      </c>
      <c r="G216" s="58">
        <f t="shared" si="3"/>
        <v>30</v>
      </c>
      <c r="H216" s="58">
        <v>0.3</v>
      </c>
      <c r="I216" s="58" t="s">
        <v>57</v>
      </c>
    </row>
    <row r="217" spans="1:9" x14ac:dyDescent="0.2">
      <c r="A217" s="3">
        <v>216</v>
      </c>
      <c r="B217" s="84" t="s">
        <v>93</v>
      </c>
      <c r="C217" s="58" t="s">
        <v>267</v>
      </c>
      <c r="D217" s="58" t="s">
        <v>277</v>
      </c>
      <c r="E217" s="58" t="s">
        <v>11</v>
      </c>
      <c r="F217" s="58" t="s">
        <v>35</v>
      </c>
      <c r="G217" s="58">
        <f t="shared" si="3"/>
        <v>30</v>
      </c>
      <c r="H217" s="58">
        <v>0.3</v>
      </c>
      <c r="I217" s="58" t="s">
        <v>57</v>
      </c>
    </row>
    <row r="218" spans="1:9" x14ac:dyDescent="0.2">
      <c r="A218" s="3">
        <v>217</v>
      </c>
      <c r="B218" s="84" t="s">
        <v>93</v>
      </c>
      <c r="C218" s="58" t="s">
        <v>267</v>
      </c>
      <c r="D218" s="58" t="s">
        <v>278</v>
      </c>
      <c r="E218" s="58" t="s">
        <v>11</v>
      </c>
      <c r="F218" s="58" t="s">
        <v>35</v>
      </c>
      <c r="G218" s="58">
        <f t="shared" si="3"/>
        <v>30</v>
      </c>
      <c r="H218" s="58">
        <v>0.3</v>
      </c>
      <c r="I218" s="58" t="s">
        <v>57</v>
      </c>
    </row>
    <row r="219" spans="1:9" x14ac:dyDescent="0.2">
      <c r="A219" s="3">
        <v>218</v>
      </c>
      <c r="B219" s="84" t="s">
        <v>93</v>
      </c>
      <c r="C219" s="77" t="s">
        <v>267</v>
      </c>
      <c r="D219" s="77" t="s">
        <v>279</v>
      </c>
      <c r="E219" s="77" t="s">
        <v>11</v>
      </c>
      <c r="F219" s="77" t="s">
        <v>35</v>
      </c>
      <c r="G219" s="58">
        <f t="shared" si="3"/>
        <v>30</v>
      </c>
      <c r="H219" s="77">
        <v>0.3</v>
      </c>
      <c r="I219" s="77" t="s">
        <v>57</v>
      </c>
    </row>
    <row r="220" spans="1:9" x14ac:dyDescent="0.2">
      <c r="A220" s="3">
        <v>219</v>
      </c>
      <c r="B220" s="84" t="s">
        <v>93</v>
      </c>
      <c r="C220" s="58" t="s">
        <v>267</v>
      </c>
      <c r="D220" s="58" t="s">
        <v>280</v>
      </c>
      <c r="E220" s="58" t="s">
        <v>11</v>
      </c>
      <c r="F220" s="58" t="s">
        <v>35</v>
      </c>
      <c r="G220" s="58">
        <f t="shared" si="3"/>
        <v>30</v>
      </c>
      <c r="H220" s="58">
        <v>0.3</v>
      </c>
      <c r="I220" s="58" t="s">
        <v>57</v>
      </c>
    </row>
    <row r="221" spans="1:9" x14ac:dyDescent="0.2">
      <c r="A221" s="3">
        <v>220</v>
      </c>
      <c r="B221" s="84" t="s">
        <v>93</v>
      </c>
      <c r="C221" s="58" t="s">
        <v>267</v>
      </c>
      <c r="D221" s="58" t="s">
        <v>281</v>
      </c>
      <c r="E221" s="58" t="s">
        <v>11</v>
      </c>
      <c r="F221" s="58" t="s">
        <v>35</v>
      </c>
      <c r="G221" s="58">
        <f t="shared" si="3"/>
        <v>30</v>
      </c>
      <c r="H221" s="58">
        <v>0.3</v>
      </c>
      <c r="I221" s="58" t="s">
        <v>57</v>
      </c>
    </row>
    <row r="222" spans="1:9" x14ac:dyDescent="0.2">
      <c r="A222" s="3">
        <v>221</v>
      </c>
      <c r="B222" s="84" t="s">
        <v>93</v>
      </c>
      <c r="C222" s="58" t="s">
        <v>267</v>
      </c>
      <c r="D222" s="58" t="s">
        <v>282</v>
      </c>
      <c r="E222" s="58" t="s">
        <v>11</v>
      </c>
      <c r="F222" s="58" t="s">
        <v>35</v>
      </c>
      <c r="G222" s="58">
        <f t="shared" si="3"/>
        <v>30</v>
      </c>
      <c r="H222" s="58">
        <v>0.3</v>
      </c>
      <c r="I222" s="58" t="s">
        <v>57</v>
      </c>
    </row>
    <row r="223" spans="1:9" x14ac:dyDescent="0.2">
      <c r="A223" s="3">
        <v>222</v>
      </c>
      <c r="B223" s="84" t="s">
        <v>93</v>
      </c>
      <c r="C223" s="58" t="s">
        <v>267</v>
      </c>
      <c r="D223" s="58" t="s">
        <v>283</v>
      </c>
      <c r="E223" s="58" t="s">
        <v>11</v>
      </c>
      <c r="F223" s="58" t="s">
        <v>35</v>
      </c>
      <c r="G223" s="58">
        <f t="shared" si="3"/>
        <v>30</v>
      </c>
      <c r="H223" s="58">
        <v>0.3</v>
      </c>
      <c r="I223" s="58" t="s">
        <v>57</v>
      </c>
    </row>
    <row r="224" spans="1:9" x14ac:dyDescent="0.2">
      <c r="A224" s="3">
        <v>223</v>
      </c>
      <c r="B224" s="84" t="s">
        <v>93</v>
      </c>
      <c r="C224" s="58" t="s">
        <v>267</v>
      </c>
      <c r="D224" s="58" t="s">
        <v>284</v>
      </c>
      <c r="E224" s="58" t="s">
        <v>15</v>
      </c>
      <c r="F224" s="58" t="s">
        <v>35</v>
      </c>
      <c r="G224" s="58">
        <f t="shared" si="3"/>
        <v>30</v>
      </c>
      <c r="H224" s="58">
        <v>0.3</v>
      </c>
      <c r="I224" s="58" t="s">
        <v>57</v>
      </c>
    </row>
    <row r="225" spans="1:9" x14ac:dyDescent="0.2">
      <c r="A225" s="3">
        <v>224</v>
      </c>
      <c r="B225" s="84" t="s">
        <v>93</v>
      </c>
      <c r="C225" s="58" t="s">
        <v>285</v>
      </c>
      <c r="D225" s="58" t="s">
        <v>286</v>
      </c>
      <c r="E225" s="58" t="s">
        <v>11</v>
      </c>
      <c r="F225" s="58" t="s">
        <v>35</v>
      </c>
      <c r="G225" s="58">
        <f t="shared" si="3"/>
        <v>30</v>
      </c>
      <c r="H225" s="58">
        <v>0.3</v>
      </c>
      <c r="I225" s="58" t="s">
        <v>57</v>
      </c>
    </row>
    <row r="226" spans="1:9" x14ac:dyDescent="0.2">
      <c r="A226" s="3">
        <v>225</v>
      </c>
      <c r="B226" s="84" t="s">
        <v>93</v>
      </c>
      <c r="C226" s="58" t="s">
        <v>285</v>
      </c>
      <c r="D226" s="58" t="s">
        <v>287</v>
      </c>
      <c r="E226" s="58" t="s">
        <v>11</v>
      </c>
      <c r="F226" s="58" t="s">
        <v>35</v>
      </c>
      <c r="G226" s="58">
        <f t="shared" si="3"/>
        <v>30</v>
      </c>
      <c r="H226" s="58">
        <v>0.3</v>
      </c>
      <c r="I226" s="58" t="s">
        <v>57</v>
      </c>
    </row>
    <row r="227" spans="1:9" x14ac:dyDescent="0.2">
      <c r="A227" s="3">
        <v>226</v>
      </c>
      <c r="B227" s="84" t="s">
        <v>93</v>
      </c>
      <c r="C227" s="58" t="s">
        <v>285</v>
      </c>
      <c r="D227" s="58" t="s">
        <v>288</v>
      </c>
      <c r="E227" s="58" t="s">
        <v>11</v>
      </c>
      <c r="F227" s="58" t="s">
        <v>35</v>
      </c>
      <c r="G227" s="58">
        <f t="shared" si="3"/>
        <v>30</v>
      </c>
      <c r="H227" s="58">
        <v>0.3</v>
      </c>
      <c r="I227" s="58" t="s">
        <v>57</v>
      </c>
    </row>
    <row r="228" spans="1:9" x14ac:dyDescent="0.2">
      <c r="A228" s="3">
        <v>227</v>
      </c>
      <c r="B228" s="84" t="s">
        <v>93</v>
      </c>
      <c r="C228" s="58" t="s">
        <v>285</v>
      </c>
      <c r="D228" s="58" t="s">
        <v>289</v>
      </c>
      <c r="E228" s="58" t="s">
        <v>11</v>
      </c>
      <c r="F228" s="58" t="s">
        <v>35</v>
      </c>
      <c r="G228" s="58">
        <f t="shared" si="3"/>
        <v>30</v>
      </c>
      <c r="H228" s="58">
        <v>0.3</v>
      </c>
      <c r="I228" s="58" t="s">
        <v>57</v>
      </c>
    </row>
    <row r="229" spans="1:9" x14ac:dyDescent="0.2">
      <c r="A229" s="3">
        <v>228</v>
      </c>
      <c r="B229" s="84" t="s">
        <v>93</v>
      </c>
      <c r="C229" s="58" t="s">
        <v>285</v>
      </c>
      <c r="D229" s="58" t="s">
        <v>290</v>
      </c>
      <c r="E229" s="58" t="s">
        <v>11</v>
      </c>
      <c r="F229" s="58" t="s">
        <v>35</v>
      </c>
      <c r="G229" s="58">
        <f t="shared" si="3"/>
        <v>30</v>
      </c>
      <c r="H229" s="58">
        <v>0.3</v>
      </c>
      <c r="I229" s="58" t="s">
        <v>57</v>
      </c>
    </row>
    <row r="230" spans="1:9" x14ac:dyDescent="0.2">
      <c r="A230" s="3">
        <v>229</v>
      </c>
      <c r="B230" s="84" t="s">
        <v>93</v>
      </c>
      <c r="C230" s="58" t="s">
        <v>285</v>
      </c>
      <c r="D230" s="58" t="s">
        <v>291</v>
      </c>
      <c r="E230" s="58" t="s">
        <v>11</v>
      </c>
      <c r="F230" s="58" t="s">
        <v>35</v>
      </c>
      <c r="G230" s="58">
        <f t="shared" si="3"/>
        <v>30</v>
      </c>
      <c r="H230" s="58">
        <v>0.3</v>
      </c>
      <c r="I230" s="58" t="s">
        <v>57</v>
      </c>
    </row>
    <row r="231" spans="1:9" x14ac:dyDescent="0.2">
      <c r="A231" s="3">
        <v>230</v>
      </c>
      <c r="B231" s="84" t="s">
        <v>93</v>
      </c>
      <c r="C231" s="58" t="s">
        <v>285</v>
      </c>
      <c r="D231" s="58" t="s">
        <v>292</v>
      </c>
      <c r="E231" s="58" t="s">
        <v>11</v>
      </c>
      <c r="F231" s="58" t="s">
        <v>35</v>
      </c>
      <c r="G231" s="58">
        <f t="shared" si="3"/>
        <v>30</v>
      </c>
      <c r="H231" s="58">
        <v>0.3</v>
      </c>
      <c r="I231" s="58" t="s">
        <v>57</v>
      </c>
    </row>
    <row r="232" spans="1:9" x14ac:dyDescent="0.2">
      <c r="A232" s="3">
        <v>231</v>
      </c>
      <c r="B232" s="84" t="s">
        <v>93</v>
      </c>
      <c r="C232" s="58" t="s">
        <v>285</v>
      </c>
      <c r="D232" s="58" t="s">
        <v>293</v>
      </c>
      <c r="E232" s="58" t="s">
        <v>11</v>
      </c>
      <c r="F232" s="58" t="s">
        <v>35</v>
      </c>
      <c r="G232" s="58">
        <f t="shared" si="3"/>
        <v>30</v>
      </c>
      <c r="H232" s="58">
        <v>0.3</v>
      </c>
      <c r="I232" s="58" t="s">
        <v>57</v>
      </c>
    </row>
    <row r="233" spans="1:9" x14ac:dyDescent="0.2">
      <c r="A233" s="3">
        <v>232</v>
      </c>
      <c r="B233" s="84" t="s">
        <v>93</v>
      </c>
      <c r="C233" s="58" t="s">
        <v>285</v>
      </c>
      <c r="D233" s="58" t="s">
        <v>294</v>
      </c>
      <c r="E233" s="58" t="s">
        <v>11</v>
      </c>
      <c r="F233" s="58" t="s">
        <v>35</v>
      </c>
      <c r="G233" s="58">
        <f t="shared" si="3"/>
        <v>30</v>
      </c>
      <c r="H233" s="58">
        <v>0.3</v>
      </c>
      <c r="I233" s="58" t="s">
        <v>57</v>
      </c>
    </row>
    <row r="234" spans="1:9" ht="15" customHeight="1" x14ac:dyDescent="0.2">
      <c r="A234" s="3">
        <v>233</v>
      </c>
      <c r="B234" s="84" t="s">
        <v>93</v>
      </c>
      <c r="C234" s="58" t="s">
        <v>295</v>
      </c>
      <c r="D234" s="58" t="s">
        <v>296</v>
      </c>
      <c r="E234" s="58" t="s">
        <v>11</v>
      </c>
      <c r="F234" s="58" t="s">
        <v>35</v>
      </c>
      <c r="G234" s="58">
        <f t="shared" si="3"/>
        <v>30</v>
      </c>
      <c r="H234" s="58">
        <v>0.3</v>
      </c>
      <c r="I234" s="58" t="s">
        <v>57</v>
      </c>
    </row>
    <row r="235" spans="1:9" x14ac:dyDescent="0.2">
      <c r="A235" s="3">
        <v>234</v>
      </c>
      <c r="B235" s="84" t="s">
        <v>93</v>
      </c>
      <c r="C235" s="58" t="s">
        <v>295</v>
      </c>
      <c r="D235" s="58" t="s">
        <v>297</v>
      </c>
      <c r="E235" s="58" t="s">
        <v>11</v>
      </c>
      <c r="F235" s="58" t="s">
        <v>35</v>
      </c>
      <c r="G235" s="58">
        <f t="shared" si="3"/>
        <v>30</v>
      </c>
      <c r="H235" s="58">
        <v>0.3</v>
      </c>
      <c r="I235" s="58" t="s">
        <v>57</v>
      </c>
    </row>
    <row r="236" spans="1:9" x14ac:dyDescent="0.2">
      <c r="A236" s="3">
        <v>235</v>
      </c>
      <c r="B236" s="84" t="s">
        <v>93</v>
      </c>
      <c r="C236" s="58" t="s">
        <v>295</v>
      </c>
      <c r="D236" s="58" t="s">
        <v>298</v>
      </c>
      <c r="E236" s="58" t="s">
        <v>11</v>
      </c>
      <c r="F236" s="58" t="s">
        <v>35</v>
      </c>
      <c r="G236" s="58">
        <f t="shared" si="3"/>
        <v>30</v>
      </c>
      <c r="H236" s="58">
        <v>0.3</v>
      </c>
      <c r="I236" s="58" t="s">
        <v>57</v>
      </c>
    </row>
    <row r="237" spans="1:9" x14ac:dyDescent="0.2">
      <c r="A237" s="3">
        <v>236</v>
      </c>
      <c r="B237" s="84" t="s">
        <v>93</v>
      </c>
      <c r="C237" s="58" t="s">
        <v>295</v>
      </c>
      <c r="D237" s="58" t="s">
        <v>299</v>
      </c>
      <c r="E237" s="58" t="s">
        <v>11</v>
      </c>
      <c r="F237" s="58" t="s">
        <v>35</v>
      </c>
      <c r="G237" s="58">
        <f t="shared" si="3"/>
        <v>30</v>
      </c>
      <c r="H237" s="58">
        <v>0.3</v>
      </c>
      <c r="I237" s="58" t="s">
        <v>57</v>
      </c>
    </row>
    <row r="238" spans="1:9" x14ac:dyDescent="0.2">
      <c r="A238" s="3">
        <v>237</v>
      </c>
      <c r="B238" s="84" t="s">
        <v>93</v>
      </c>
      <c r="C238" s="58" t="s">
        <v>295</v>
      </c>
      <c r="D238" s="58" t="s">
        <v>300</v>
      </c>
      <c r="E238" s="58" t="s">
        <v>11</v>
      </c>
      <c r="F238" s="58" t="s">
        <v>35</v>
      </c>
      <c r="G238" s="58">
        <f t="shared" si="3"/>
        <v>30</v>
      </c>
      <c r="H238" s="58">
        <v>0.3</v>
      </c>
      <c r="I238" s="58" t="s">
        <v>57</v>
      </c>
    </row>
    <row r="239" spans="1:9" x14ac:dyDescent="0.2">
      <c r="A239" s="3">
        <v>238</v>
      </c>
      <c r="B239" s="84" t="s">
        <v>93</v>
      </c>
      <c r="C239" s="58" t="s">
        <v>295</v>
      </c>
      <c r="D239" s="58" t="s">
        <v>301</v>
      </c>
      <c r="E239" s="58" t="s">
        <v>11</v>
      </c>
      <c r="F239" s="58" t="s">
        <v>35</v>
      </c>
      <c r="G239" s="58">
        <f t="shared" si="3"/>
        <v>30</v>
      </c>
      <c r="H239" s="58">
        <v>0.3</v>
      </c>
      <c r="I239" s="58" t="s">
        <v>57</v>
      </c>
    </row>
    <row r="240" spans="1:9" x14ac:dyDescent="0.2">
      <c r="A240" s="3">
        <v>239</v>
      </c>
      <c r="B240" s="84" t="s">
        <v>93</v>
      </c>
      <c r="C240" s="58" t="s">
        <v>295</v>
      </c>
      <c r="D240" s="58" t="s">
        <v>302</v>
      </c>
      <c r="E240" s="58" t="s">
        <v>11</v>
      </c>
      <c r="F240" s="58" t="s">
        <v>35</v>
      </c>
      <c r="G240" s="58">
        <f t="shared" si="3"/>
        <v>30</v>
      </c>
      <c r="H240" s="58">
        <v>0.3</v>
      </c>
      <c r="I240" s="58" t="s">
        <v>57</v>
      </c>
    </row>
    <row r="241" spans="1:9" x14ac:dyDescent="0.2">
      <c r="A241" s="3">
        <v>240</v>
      </c>
      <c r="B241" s="84" t="s">
        <v>93</v>
      </c>
      <c r="C241" s="58" t="s">
        <v>303</v>
      </c>
      <c r="D241" s="58" t="s">
        <v>304</v>
      </c>
      <c r="E241" s="58" t="s">
        <v>11</v>
      </c>
      <c r="F241" s="58" t="s">
        <v>35</v>
      </c>
      <c r="G241" s="58">
        <f t="shared" si="3"/>
        <v>30</v>
      </c>
      <c r="H241" s="58">
        <v>0.3</v>
      </c>
      <c r="I241" s="58" t="s">
        <v>57</v>
      </c>
    </row>
    <row r="242" spans="1:9" x14ac:dyDescent="0.2">
      <c r="A242" s="3">
        <v>241</v>
      </c>
      <c r="B242" s="84" t="s">
        <v>93</v>
      </c>
      <c r="C242" s="58" t="s">
        <v>303</v>
      </c>
      <c r="D242" s="58" t="s">
        <v>305</v>
      </c>
      <c r="E242" s="58" t="s">
        <v>11</v>
      </c>
      <c r="F242" s="58" t="s">
        <v>35</v>
      </c>
      <c r="G242" s="58">
        <f t="shared" si="3"/>
        <v>30</v>
      </c>
      <c r="H242" s="58">
        <v>0.3</v>
      </c>
      <c r="I242" s="58" t="s">
        <v>57</v>
      </c>
    </row>
    <row r="243" spans="1:9" x14ac:dyDescent="0.2">
      <c r="A243" s="3">
        <v>242</v>
      </c>
      <c r="B243" s="84" t="s">
        <v>93</v>
      </c>
      <c r="C243" s="58" t="s">
        <v>303</v>
      </c>
      <c r="D243" s="58" t="s">
        <v>306</v>
      </c>
      <c r="E243" s="58" t="s">
        <v>11</v>
      </c>
      <c r="F243" s="58" t="s">
        <v>35</v>
      </c>
      <c r="G243" s="58">
        <f t="shared" si="3"/>
        <v>30</v>
      </c>
      <c r="H243" s="58">
        <v>0.3</v>
      </c>
      <c r="I243" s="58" t="s">
        <v>57</v>
      </c>
    </row>
    <row r="244" spans="1:9" x14ac:dyDescent="0.2">
      <c r="A244" s="3">
        <v>243</v>
      </c>
      <c r="B244" s="84" t="s">
        <v>93</v>
      </c>
      <c r="C244" s="58" t="s">
        <v>303</v>
      </c>
      <c r="D244" s="58" t="s">
        <v>307</v>
      </c>
      <c r="E244" s="58" t="s">
        <v>11</v>
      </c>
      <c r="F244" s="58" t="s">
        <v>35</v>
      </c>
      <c r="G244" s="58">
        <f t="shared" si="3"/>
        <v>30</v>
      </c>
      <c r="H244" s="58">
        <v>0.3</v>
      </c>
      <c r="I244" s="58" t="s">
        <v>57</v>
      </c>
    </row>
    <row r="245" spans="1:9" x14ac:dyDescent="0.2">
      <c r="A245" s="3">
        <v>244</v>
      </c>
      <c r="B245" s="84" t="s">
        <v>93</v>
      </c>
      <c r="C245" s="58" t="s">
        <v>303</v>
      </c>
      <c r="D245" s="58" t="s">
        <v>308</v>
      </c>
      <c r="E245" s="58" t="s">
        <v>11</v>
      </c>
      <c r="F245" s="58" t="s">
        <v>35</v>
      </c>
      <c r="G245" s="58">
        <f t="shared" si="3"/>
        <v>30</v>
      </c>
      <c r="H245" s="58">
        <v>0.3</v>
      </c>
      <c r="I245" s="58" t="s">
        <v>57</v>
      </c>
    </row>
    <row r="246" spans="1:9" ht="15" customHeight="1" x14ac:dyDescent="0.2">
      <c r="A246" s="3">
        <v>245</v>
      </c>
      <c r="B246" s="84" t="s">
        <v>93</v>
      </c>
      <c r="C246" s="58" t="s">
        <v>303</v>
      </c>
      <c r="D246" s="58" t="s">
        <v>309</v>
      </c>
      <c r="E246" s="58" t="s">
        <v>11</v>
      </c>
      <c r="F246" s="58" t="s">
        <v>35</v>
      </c>
      <c r="G246" s="58">
        <f t="shared" si="3"/>
        <v>30</v>
      </c>
      <c r="H246" s="58">
        <v>0.3</v>
      </c>
      <c r="I246" s="58" t="s">
        <v>57</v>
      </c>
    </row>
    <row r="247" spans="1:9" x14ac:dyDescent="0.2">
      <c r="A247" s="3">
        <v>246</v>
      </c>
      <c r="B247" s="84" t="s">
        <v>93</v>
      </c>
      <c r="C247" s="58" t="s">
        <v>303</v>
      </c>
      <c r="D247" s="58" t="s">
        <v>310</v>
      </c>
      <c r="E247" s="58" t="s">
        <v>11</v>
      </c>
      <c r="F247" s="58" t="s">
        <v>35</v>
      </c>
      <c r="G247" s="58">
        <f t="shared" si="3"/>
        <v>30</v>
      </c>
      <c r="H247" s="58">
        <v>0.3</v>
      </c>
      <c r="I247" s="58" t="s">
        <v>57</v>
      </c>
    </row>
    <row r="248" spans="1:9" x14ac:dyDescent="0.2">
      <c r="A248" s="3">
        <v>247</v>
      </c>
      <c r="B248" s="84" t="s">
        <v>93</v>
      </c>
      <c r="C248" s="58" t="s">
        <v>311</v>
      </c>
      <c r="D248" s="58" t="s">
        <v>312</v>
      </c>
      <c r="E248" s="58" t="s">
        <v>11</v>
      </c>
      <c r="F248" s="58" t="s">
        <v>35</v>
      </c>
      <c r="G248" s="58">
        <f t="shared" si="3"/>
        <v>30</v>
      </c>
      <c r="H248" s="58">
        <v>0.3</v>
      </c>
      <c r="I248" s="58" t="s">
        <v>57</v>
      </c>
    </row>
    <row r="249" spans="1:9" x14ac:dyDescent="0.2">
      <c r="A249" s="3">
        <v>248</v>
      </c>
      <c r="B249" s="84" t="s">
        <v>93</v>
      </c>
      <c r="C249" s="58" t="s">
        <v>311</v>
      </c>
      <c r="D249" s="58" t="s">
        <v>313</v>
      </c>
      <c r="E249" s="58" t="s">
        <v>11</v>
      </c>
      <c r="F249" s="58" t="s">
        <v>35</v>
      </c>
      <c r="G249" s="58">
        <f t="shared" si="3"/>
        <v>30</v>
      </c>
      <c r="H249" s="58">
        <v>0.3</v>
      </c>
      <c r="I249" s="58" t="s">
        <v>57</v>
      </c>
    </row>
    <row r="250" spans="1:9" x14ac:dyDescent="0.2">
      <c r="A250" s="3">
        <v>249</v>
      </c>
      <c r="B250" s="84" t="s">
        <v>93</v>
      </c>
      <c r="C250" s="58" t="s">
        <v>311</v>
      </c>
      <c r="D250" s="58" t="s">
        <v>314</v>
      </c>
      <c r="E250" s="58" t="s">
        <v>11</v>
      </c>
      <c r="F250" s="58" t="s">
        <v>35</v>
      </c>
      <c r="G250" s="58">
        <f t="shared" si="3"/>
        <v>30</v>
      </c>
      <c r="H250" s="58">
        <v>0.3</v>
      </c>
      <c r="I250" s="58" t="s">
        <v>57</v>
      </c>
    </row>
    <row r="251" spans="1:9" ht="15" customHeight="1" x14ac:dyDescent="0.2">
      <c r="A251" s="3">
        <v>250</v>
      </c>
      <c r="B251" s="84" t="s">
        <v>93</v>
      </c>
      <c r="C251" s="58" t="s">
        <v>311</v>
      </c>
      <c r="D251" s="58" t="s">
        <v>315</v>
      </c>
      <c r="E251" s="58" t="s">
        <v>11</v>
      </c>
      <c r="F251" s="58" t="s">
        <v>35</v>
      </c>
      <c r="G251" s="58">
        <f t="shared" si="3"/>
        <v>30</v>
      </c>
      <c r="H251" s="58">
        <v>0.3</v>
      </c>
      <c r="I251" s="58" t="s">
        <v>57</v>
      </c>
    </row>
    <row r="252" spans="1:9" x14ac:dyDescent="0.2">
      <c r="A252" s="3">
        <v>251</v>
      </c>
      <c r="B252" s="84" t="s">
        <v>93</v>
      </c>
      <c r="C252" s="58" t="s">
        <v>311</v>
      </c>
      <c r="D252" s="58" t="s">
        <v>316</v>
      </c>
      <c r="E252" s="58" t="s">
        <v>11</v>
      </c>
      <c r="F252" s="58" t="s">
        <v>35</v>
      </c>
      <c r="G252" s="58">
        <f t="shared" si="3"/>
        <v>30</v>
      </c>
      <c r="H252" s="58">
        <v>0.3</v>
      </c>
      <c r="I252" s="58" t="s">
        <v>57</v>
      </c>
    </row>
    <row r="253" spans="1:9" x14ac:dyDescent="0.2">
      <c r="A253" s="3">
        <v>252</v>
      </c>
      <c r="B253" s="84" t="s">
        <v>93</v>
      </c>
      <c r="C253" s="58" t="s">
        <v>311</v>
      </c>
      <c r="D253" s="58" t="s">
        <v>317</v>
      </c>
      <c r="E253" s="58" t="s">
        <v>11</v>
      </c>
      <c r="F253" s="58" t="s">
        <v>35</v>
      </c>
      <c r="G253" s="58">
        <f t="shared" si="3"/>
        <v>30</v>
      </c>
      <c r="H253" s="58">
        <v>0.3</v>
      </c>
      <c r="I253" s="58" t="s">
        <v>57</v>
      </c>
    </row>
    <row r="254" spans="1:9" x14ac:dyDescent="0.2">
      <c r="A254" s="3">
        <v>253</v>
      </c>
      <c r="B254" s="84" t="s">
        <v>93</v>
      </c>
      <c r="C254" s="58" t="s">
        <v>318</v>
      </c>
      <c r="D254" s="58" t="s">
        <v>319</v>
      </c>
      <c r="E254" s="58" t="s">
        <v>11</v>
      </c>
      <c r="F254" s="58" t="s">
        <v>35</v>
      </c>
      <c r="G254" s="58">
        <f t="shared" si="3"/>
        <v>30</v>
      </c>
      <c r="H254" s="58">
        <v>0.3</v>
      </c>
      <c r="I254" s="58" t="s">
        <v>57</v>
      </c>
    </row>
    <row r="255" spans="1:9" ht="15" customHeight="1" x14ac:dyDescent="0.2">
      <c r="A255" s="3">
        <v>254</v>
      </c>
      <c r="B255" s="84" t="s">
        <v>93</v>
      </c>
      <c r="C255" s="58" t="s">
        <v>318</v>
      </c>
      <c r="D255" s="58" t="s">
        <v>320</v>
      </c>
      <c r="E255" s="58" t="s">
        <v>11</v>
      </c>
      <c r="F255" s="58" t="s">
        <v>35</v>
      </c>
      <c r="G255" s="58">
        <f t="shared" si="3"/>
        <v>30</v>
      </c>
      <c r="H255" s="58">
        <v>0.3</v>
      </c>
      <c r="I255" s="58" t="s">
        <v>57</v>
      </c>
    </row>
    <row r="256" spans="1:9" x14ac:dyDescent="0.2">
      <c r="A256" s="3">
        <v>255</v>
      </c>
      <c r="B256" s="84" t="s">
        <v>93</v>
      </c>
      <c r="C256" s="58" t="s">
        <v>318</v>
      </c>
      <c r="D256" s="58" t="s">
        <v>321</v>
      </c>
      <c r="E256" s="58" t="s">
        <v>11</v>
      </c>
      <c r="F256" s="58" t="s">
        <v>35</v>
      </c>
      <c r="G256" s="58">
        <f t="shared" si="3"/>
        <v>30</v>
      </c>
      <c r="H256" s="58">
        <v>0.3</v>
      </c>
      <c r="I256" s="58" t="s">
        <v>57</v>
      </c>
    </row>
    <row r="257" spans="1:9" x14ac:dyDescent="0.2">
      <c r="A257" s="3">
        <v>256</v>
      </c>
      <c r="B257" s="84" t="s">
        <v>93</v>
      </c>
      <c r="C257" s="58" t="s">
        <v>318</v>
      </c>
      <c r="D257" s="58" t="s">
        <v>322</v>
      </c>
      <c r="E257" s="58" t="s">
        <v>11</v>
      </c>
      <c r="F257" s="58" t="s">
        <v>35</v>
      </c>
      <c r="G257" s="58">
        <f t="shared" si="3"/>
        <v>30</v>
      </c>
      <c r="H257" s="58">
        <v>0.3</v>
      </c>
      <c r="I257" s="58" t="s">
        <v>57</v>
      </c>
    </row>
    <row r="258" spans="1:9" x14ac:dyDescent="0.2">
      <c r="A258" s="3">
        <v>257</v>
      </c>
      <c r="B258" s="84" t="s">
        <v>93</v>
      </c>
      <c r="C258" s="58" t="s">
        <v>318</v>
      </c>
      <c r="D258" s="58" t="s">
        <v>323</v>
      </c>
      <c r="E258" s="58" t="s">
        <v>11</v>
      </c>
      <c r="F258" s="58" t="s">
        <v>35</v>
      </c>
      <c r="G258" s="58">
        <f t="shared" si="3"/>
        <v>30</v>
      </c>
      <c r="H258" s="58">
        <v>0.3</v>
      </c>
      <c r="I258" s="58" t="s">
        <v>57</v>
      </c>
    </row>
    <row r="259" spans="1:9" x14ac:dyDescent="0.2">
      <c r="A259" s="3">
        <v>258</v>
      </c>
      <c r="B259" s="84" t="s">
        <v>93</v>
      </c>
      <c r="C259" s="58" t="s">
        <v>318</v>
      </c>
      <c r="D259" s="58" t="s">
        <v>324</v>
      </c>
      <c r="E259" s="58" t="s">
        <v>11</v>
      </c>
      <c r="F259" s="58" t="s">
        <v>35</v>
      </c>
      <c r="G259" s="58">
        <f t="shared" ref="G259:G322" si="4">H259*100</f>
        <v>30</v>
      </c>
      <c r="H259" s="58">
        <v>0.3</v>
      </c>
      <c r="I259" s="58" t="s">
        <v>57</v>
      </c>
    </row>
    <row r="260" spans="1:9" x14ac:dyDescent="0.2">
      <c r="A260" s="3">
        <v>259</v>
      </c>
      <c r="B260" s="84" t="s">
        <v>93</v>
      </c>
      <c r="C260" s="58" t="s">
        <v>318</v>
      </c>
      <c r="D260" s="58" t="s">
        <v>325</v>
      </c>
      <c r="E260" s="58" t="s">
        <v>11</v>
      </c>
      <c r="F260" s="58" t="s">
        <v>35</v>
      </c>
      <c r="G260" s="58">
        <f t="shared" si="4"/>
        <v>30</v>
      </c>
      <c r="H260" s="58">
        <v>0.3</v>
      </c>
      <c r="I260" s="58" t="s">
        <v>57</v>
      </c>
    </row>
    <row r="261" spans="1:9" x14ac:dyDescent="0.2">
      <c r="A261" s="3">
        <v>260</v>
      </c>
      <c r="B261" s="84" t="s">
        <v>93</v>
      </c>
      <c r="C261" s="58" t="s">
        <v>318</v>
      </c>
      <c r="D261" s="58" t="s">
        <v>326</v>
      </c>
      <c r="E261" s="58" t="s">
        <v>11</v>
      </c>
      <c r="F261" s="58" t="s">
        <v>35</v>
      </c>
      <c r="G261" s="58">
        <f t="shared" si="4"/>
        <v>30</v>
      </c>
      <c r="H261" s="58">
        <v>0.3</v>
      </c>
      <c r="I261" s="58" t="s">
        <v>57</v>
      </c>
    </row>
    <row r="262" spans="1:9" x14ac:dyDescent="0.2">
      <c r="A262" s="3">
        <v>261</v>
      </c>
      <c r="B262" s="84" t="s">
        <v>93</v>
      </c>
      <c r="C262" s="58" t="s">
        <v>327</v>
      </c>
      <c r="D262" s="58" t="s">
        <v>328</v>
      </c>
      <c r="E262" s="58" t="s">
        <v>11</v>
      </c>
      <c r="F262" s="58" t="s">
        <v>35</v>
      </c>
      <c r="G262" s="58">
        <f t="shared" si="4"/>
        <v>30</v>
      </c>
      <c r="H262" s="58">
        <v>0.3</v>
      </c>
      <c r="I262" s="58" t="s">
        <v>57</v>
      </c>
    </row>
    <row r="263" spans="1:9" x14ac:dyDescent="0.2">
      <c r="A263" s="3">
        <v>262</v>
      </c>
      <c r="B263" s="84" t="s">
        <v>93</v>
      </c>
      <c r="C263" s="58" t="s">
        <v>327</v>
      </c>
      <c r="D263" s="58" t="s">
        <v>329</v>
      </c>
      <c r="E263" s="58" t="s">
        <v>11</v>
      </c>
      <c r="F263" s="58" t="s">
        <v>35</v>
      </c>
      <c r="G263" s="58">
        <f t="shared" si="4"/>
        <v>30</v>
      </c>
      <c r="H263" s="58">
        <v>0.3</v>
      </c>
      <c r="I263" s="58" t="s">
        <v>57</v>
      </c>
    </row>
    <row r="264" spans="1:9" x14ac:dyDescent="0.2">
      <c r="A264" s="3">
        <v>263</v>
      </c>
      <c r="B264" s="84" t="s">
        <v>93</v>
      </c>
      <c r="C264" s="58" t="s">
        <v>327</v>
      </c>
      <c r="D264" s="58" t="s">
        <v>330</v>
      </c>
      <c r="E264" s="58" t="s">
        <v>11</v>
      </c>
      <c r="F264" s="58" t="s">
        <v>35</v>
      </c>
      <c r="G264" s="58">
        <f t="shared" si="4"/>
        <v>30</v>
      </c>
      <c r="H264" s="58">
        <v>0.3</v>
      </c>
      <c r="I264" s="58" t="s">
        <v>57</v>
      </c>
    </row>
    <row r="265" spans="1:9" x14ac:dyDescent="0.2">
      <c r="A265" s="3">
        <v>264</v>
      </c>
      <c r="B265" s="84" t="s">
        <v>93</v>
      </c>
      <c r="C265" s="58" t="s">
        <v>327</v>
      </c>
      <c r="D265" s="58" t="s">
        <v>331</v>
      </c>
      <c r="E265" s="58" t="s">
        <v>11</v>
      </c>
      <c r="F265" s="58" t="s">
        <v>35</v>
      </c>
      <c r="G265" s="58">
        <f t="shared" si="4"/>
        <v>30</v>
      </c>
      <c r="H265" s="58">
        <v>0.3</v>
      </c>
      <c r="I265" s="58" t="s">
        <v>57</v>
      </c>
    </row>
    <row r="266" spans="1:9" x14ac:dyDescent="0.2">
      <c r="A266" s="3">
        <v>265</v>
      </c>
      <c r="B266" s="84" t="s">
        <v>93</v>
      </c>
      <c r="C266" s="58" t="s">
        <v>327</v>
      </c>
      <c r="D266" s="58" t="s">
        <v>332</v>
      </c>
      <c r="E266" s="58" t="s">
        <v>11</v>
      </c>
      <c r="F266" s="58" t="s">
        <v>35</v>
      </c>
      <c r="G266" s="58">
        <f t="shared" si="4"/>
        <v>30</v>
      </c>
      <c r="H266" s="58">
        <v>0.3</v>
      </c>
      <c r="I266" s="58" t="s">
        <v>57</v>
      </c>
    </row>
    <row r="267" spans="1:9" x14ac:dyDescent="0.2">
      <c r="A267" s="3">
        <v>266</v>
      </c>
      <c r="B267" s="84" t="s">
        <v>93</v>
      </c>
      <c r="C267" s="58" t="s">
        <v>327</v>
      </c>
      <c r="D267" s="58" t="s">
        <v>333</v>
      </c>
      <c r="E267" s="58" t="s">
        <v>11</v>
      </c>
      <c r="F267" s="58" t="s">
        <v>35</v>
      </c>
      <c r="G267" s="58">
        <f t="shared" si="4"/>
        <v>30</v>
      </c>
      <c r="H267" s="58">
        <v>0.3</v>
      </c>
      <c r="I267" s="58" t="s">
        <v>57</v>
      </c>
    </row>
    <row r="268" spans="1:9" x14ac:dyDescent="0.2">
      <c r="A268" s="3">
        <v>267</v>
      </c>
      <c r="B268" s="84" t="s">
        <v>93</v>
      </c>
      <c r="C268" s="58" t="s">
        <v>327</v>
      </c>
      <c r="D268" s="58" t="s">
        <v>334</v>
      </c>
      <c r="E268" s="58" t="s">
        <v>11</v>
      </c>
      <c r="F268" s="58" t="s">
        <v>35</v>
      </c>
      <c r="G268" s="58">
        <f t="shared" si="4"/>
        <v>30</v>
      </c>
      <c r="H268" s="58">
        <v>0.3</v>
      </c>
      <c r="I268" s="58" t="s">
        <v>57</v>
      </c>
    </row>
    <row r="269" spans="1:9" x14ac:dyDescent="0.2">
      <c r="A269" s="3">
        <v>268</v>
      </c>
      <c r="B269" s="84" t="s">
        <v>93</v>
      </c>
      <c r="C269" s="58" t="s">
        <v>327</v>
      </c>
      <c r="D269" s="58" t="s">
        <v>335</v>
      </c>
      <c r="E269" s="58" t="s">
        <v>11</v>
      </c>
      <c r="F269" s="58" t="s">
        <v>35</v>
      </c>
      <c r="G269" s="58">
        <f t="shared" si="4"/>
        <v>30</v>
      </c>
      <c r="H269" s="58">
        <v>0.3</v>
      </c>
      <c r="I269" s="58" t="s">
        <v>57</v>
      </c>
    </row>
    <row r="270" spans="1:9" x14ac:dyDescent="0.2">
      <c r="A270" s="3">
        <v>269</v>
      </c>
      <c r="B270" s="84" t="s">
        <v>93</v>
      </c>
      <c r="C270" s="58" t="s">
        <v>327</v>
      </c>
      <c r="D270" s="58" t="s">
        <v>336</v>
      </c>
      <c r="E270" s="58" t="s">
        <v>11</v>
      </c>
      <c r="F270" s="58" t="s">
        <v>35</v>
      </c>
      <c r="G270" s="58">
        <f t="shared" si="4"/>
        <v>30</v>
      </c>
      <c r="H270" s="58">
        <v>0.3</v>
      </c>
      <c r="I270" s="58" t="s">
        <v>57</v>
      </c>
    </row>
    <row r="271" spans="1:9" x14ac:dyDescent="0.2">
      <c r="A271" s="3">
        <v>270</v>
      </c>
      <c r="B271" s="84" t="s">
        <v>93</v>
      </c>
      <c r="C271" s="58" t="s">
        <v>327</v>
      </c>
      <c r="D271" s="58" t="s">
        <v>337</v>
      </c>
      <c r="E271" s="58" t="s">
        <v>11</v>
      </c>
      <c r="F271" s="58" t="s">
        <v>35</v>
      </c>
      <c r="G271" s="58">
        <f t="shared" si="4"/>
        <v>30</v>
      </c>
      <c r="H271" s="58">
        <v>0.3</v>
      </c>
      <c r="I271" s="58" t="s">
        <v>57</v>
      </c>
    </row>
    <row r="272" spans="1:9" x14ac:dyDescent="0.2">
      <c r="A272" s="3">
        <v>271</v>
      </c>
      <c r="B272" s="84" t="s">
        <v>93</v>
      </c>
      <c r="C272" s="58" t="s">
        <v>327</v>
      </c>
      <c r="D272" s="58" t="s">
        <v>338</v>
      </c>
      <c r="E272" s="58" t="s">
        <v>11</v>
      </c>
      <c r="F272" s="58" t="s">
        <v>35</v>
      </c>
      <c r="G272" s="58">
        <f t="shared" si="4"/>
        <v>30</v>
      </c>
      <c r="H272" s="58">
        <v>0.3</v>
      </c>
      <c r="I272" s="58" t="s">
        <v>57</v>
      </c>
    </row>
    <row r="273" spans="1:9" x14ac:dyDescent="0.2">
      <c r="A273" s="3">
        <v>272</v>
      </c>
      <c r="B273" s="84" t="s">
        <v>93</v>
      </c>
      <c r="C273" s="58" t="s">
        <v>327</v>
      </c>
      <c r="D273" s="58" t="s">
        <v>339</v>
      </c>
      <c r="E273" s="58" t="s">
        <v>11</v>
      </c>
      <c r="F273" s="58" t="s">
        <v>35</v>
      </c>
      <c r="G273" s="58">
        <f t="shared" si="4"/>
        <v>30</v>
      </c>
      <c r="H273" s="58">
        <v>0.3</v>
      </c>
      <c r="I273" s="58" t="s">
        <v>57</v>
      </c>
    </row>
    <row r="274" spans="1:9" x14ac:dyDescent="0.2">
      <c r="A274" s="3">
        <v>273</v>
      </c>
      <c r="B274" s="84" t="s">
        <v>93</v>
      </c>
      <c r="C274" s="58" t="s">
        <v>327</v>
      </c>
      <c r="D274" s="58" t="s">
        <v>340</v>
      </c>
      <c r="E274" s="58" t="s">
        <v>11</v>
      </c>
      <c r="F274" s="58" t="s">
        <v>35</v>
      </c>
      <c r="G274" s="58">
        <f t="shared" si="4"/>
        <v>30</v>
      </c>
      <c r="H274" s="58">
        <v>0.3</v>
      </c>
      <c r="I274" s="58" t="s">
        <v>57</v>
      </c>
    </row>
    <row r="275" spans="1:9" x14ac:dyDescent="0.2">
      <c r="A275" s="3">
        <v>274</v>
      </c>
      <c r="B275" s="84" t="s">
        <v>93</v>
      </c>
      <c r="C275" s="77" t="s">
        <v>341</v>
      </c>
      <c r="D275" s="77" t="s">
        <v>342</v>
      </c>
      <c r="E275" s="77" t="s">
        <v>11</v>
      </c>
      <c r="F275" s="77" t="s">
        <v>35</v>
      </c>
      <c r="G275" s="58">
        <f t="shared" si="4"/>
        <v>30</v>
      </c>
      <c r="H275" s="77">
        <v>0.3</v>
      </c>
      <c r="I275" s="77" t="s">
        <v>57</v>
      </c>
    </row>
    <row r="276" spans="1:9" x14ac:dyDescent="0.2">
      <c r="A276" s="3">
        <v>275</v>
      </c>
      <c r="B276" s="84" t="s">
        <v>93</v>
      </c>
      <c r="C276" s="58" t="s">
        <v>341</v>
      </c>
      <c r="D276" s="58" t="s">
        <v>343</v>
      </c>
      <c r="E276" s="58" t="s">
        <v>11</v>
      </c>
      <c r="F276" s="58" t="s">
        <v>35</v>
      </c>
      <c r="G276" s="58">
        <f t="shared" si="4"/>
        <v>30</v>
      </c>
      <c r="H276" s="58">
        <v>0.3</v>
      </c>
      <c r="I276" s="58" t="s">
        <v>57</v>
      </c>
    </row>
    <row r="277" spans="1:9" x14ac:dyDescent="0.2">
      <c r="A277" s="3">
        <v>276</v>
      </c>
      <c r="B277" s="84" t="s">
        <v>93</v>
      </c>
      <c r="C277" s="77" t="s">
        <v>341</v>
      </c>
      <c r="D277" s="77" t="s">
        <v>344</v>
      </c>
      <c r="E277" s="77" t="s">
        <v>11</v>
      </c>
      <c r="F277" s="77" t="s">
        <v>35</v>
      </c>
      <c r="G277" s="58">
        <f t="shared" si="4"/>
        <v>30</v>
      </c>
      <c r="H277" s="77">
        <v>0.3</v>
      </c>
      <c r="I277" s="77" t="s">
        <v>57</v>
      </c>
    </row>
    <row r="278" spans="1:9" x14ac:dyDescent="0.2">
      <c r="A278" s="3">
        <v>277</v>
      </c>
      <c r="B278" s="84" t="s">
        <v>93</v>
      </c>
      <c r="C278" s="59" t="s">
        <v>341</v>
      </c>
      <c r="D278" s="59" t="s">
        <v>345</v>
      </c>
      <c r="E278" s="59" t="s">
        <v>11</v>
      </c>
      <c r="F278" s="59" t="s">
        <v>35</v>
      </c>
      <c r="G278" s="58">
        <f t="shared" si="4"/>
        <v>30</v>
      </c>
      <c r="H278" s="59">
        <v>0.3</v>
      </c>
      <c r="I278" s="59" t="s">
        <v>57</v>
      </c>
    </row>
    <row r="279" spans="1:9" x14ac:dyDescent="0.2">
      <c r="A279" s="3">
        <v>278</v>
      </c>
      <c r="B279" s="84" t="s">
        <v>93</v>
      </c>
      <c r="C279" s="58" t="s">
        <v>341</v>
      </c>
      <c r="D279" s="58" t="s">
        <v>346</v>
      </c>
      <c r="E279" s="58" t="s">
        <v>11</v>
      </c>
      <c r="F279" s="58" t="s">
        <v>35</v>
      </c>
      <c r="G279" s="58">
        <f t="shared" si="4"/>
        <v>30</v>
      </c>
      <c r="H279" s="58">
        <v>0.3</v>
      </c>
      <c r="I279" s="58" t="s">
        <v>57</v>
      </c>
    </row>
    <row r="280" spans="1:9" x14ac:dyDescent="0.2">
      <c r="A280" s="3">
        <v>279</v>
      </c>
      <c r="B280" s="84" t="s">
        <v>93</v>
      </c>
      <c r="C280" s="58" t="s">
        <v>341</v>
      </c>
      <c r="D280" s="58" t="s">
        <v>347</v>
      </c>
      <c r="E280" s="58" t="s">
        <v>11</v>
      </c>
      <c r="F280" s="58" t="s">
        <v>35</v>
      </c>
      <c r="G280" s="58">
        <f t="shared" si="4"/>
        <v>30</v>
      </c>
      <c r="H280" s="58">
        <v>0.3</v>
      </c>
      <c r="I280" s="58" t="s">
        <v>57</v>
      </c>
    </row>
    <row r="281" spans="1:9" x14ac:dyDescent="0.2">
      <c r="A281" s="3">
        <v>280</v>
      </c>
      <c r="B281" s="84" t="s">
        <v>93</v>
      </c>
      <c r="C281" s="58" t="s">
        <v>341</v>
      </c>
      <c r="D281" s="58" t="s">
        <v>348</v>
      </c>
      <c r="E281" s="58" t="s">
        <v>15</v>
      </c>
      <c r="F281" s="58" t="s">
        <v>35</v>
      </c>
      <c r="G281" s="58">
        <f t="shared" si="4"/>
        <v>30</v>
      </c>
      <c r="H281" s="58">
        <v>0.3</v>
      </c>
      <c r="I281" s="58" t="s">
        <v>57</v>
      </c>
    </row>
    <row r="282" spans="1:9" x14ac:dyDescent="0.2">
      <c r="A282" s="3">
        <v>281</v>
      </c>
      <c r="B282" s="84" t="s">
        <v>93</v>
      </c>
      <c r="C282" s="58" t="s">
        <v>341</v>
      </c>
      <c r="D282" s="58" t="s">
        <v>349</v>
      </c>
      <c r="E282" s="58" t="s">
        <v>11</v>
      </c>
      <c r="F282" s="58" t="s">
        <v>35</v>
      </c>
      <c r="G282" s="58">
        <f t="shared" si="4"/>
        <v>30</v>
      </c>
      <c r="H282" s="58">
        <v>0.3</v>
      </c>
      <c r="I282" s="58" t="s">
        <v>57</v>
      </c>
    </row>
    <row r="283" spans="1:9" x14ac:dyDescent="0.2">
      <c r="A283" s="3">
        <v>282</v>
      </c>
      <c r="B283" s="84" t="s">
        <v>93</v>
      </c>
      <c r="C283" s="58" t="s">
        <v>341</v>
      </c>
      <c r="D283" s="58" t="s">
        <v>350</v>
      </c>
      <c r="E283" s="58" t="s">
        <v>11</v>
      </c>
      <c r="F283" s="58" t="s">
        <v>35</v>
      </c>
      <c r="G283" s="58">
        <f t="shared" si="4"/>
        <v>30</v>
      </c>
      <c r="H283" s="58">
        <v>0.3</v>
      </c>
      <c r="I283" s="58" t="s">
        <v>57</v>
      </c>
    </row>
    <row r="284" spans="1:9" x14ac:dyDescent="0.2">
      <c r="A284" s="3">
        <v>283</v>
      </c>
      <c r="B284" s="84" t="s">
        <v>93</v>
      </c>
      <c r="C284" s="58" t="s">
        <v>341</v>
      </c>
      <c r="D284" s="58" t="s">
        <v>351</v>
      </c>
      <c r="E284" s="58" t="s">
        <v>11</v>
      </c>
      <c r="F284" s="58" t="s">
        <v>35</v>
      </c>
      <c r="G284" s="58">
        <f t="shared" si="4"/>
        <v>30</v>
      </c>
      <c r="H284" s="58">
        <v>0.3</v>
      </c>
      <c r="I284" s="58" t="s">
        <v>57</v>
      </c>
    </row>
    <row r="285" spans="1:9" x14ac:dyDescent="0.2">
      <c r="A285" s="3">
        <v>284</v>
      </c>
      <c r="B285" s="84" t="s">
        <v>93</v>
      </c>
      <c r="C285" s="77" t="s">
        <v>341</v>
      </c>
      <c r="D285" s="77" t="s">
        <v>352</v>
      </c>
      <c r="E285" s="77" t="s">
        <v>23</v>
      </c>
      <c r="F285" s="77" t="s">
        <v>35</v>
      </c>
      <c r="G285" s="58">
        <f t="shared" si="4"/>
        <v>30</v>
      </c>
      <c r="H285" s="77">
        <v>0.3</v>
      </c>
      <c r="I285" s="77" t="s">
        <v>57</v>
      </c>
    </row>
    <row r="286" spans="1:9" x14ac:dyDescent="0.2">
      <c r="A286" s="3">
        <v>285</v>
      </c>
      <c r="B286" s="84" t="s">
        <v>93</v>
      </c>
      <c r="C286" s="58" t="s">
        <v>341</v>
      </c>
      <c r="D286" s="58" t="s">
        <v>353</v>
      </c>
      <c r="E286" s="58" t="s">
        <v>11</v>
      </c>
      <c r="F286" s="58" t="s">
        <v>35</v>
      </c>
      <c r="G286" s="58">
        <f t="shared" si="4"/>
        <v>30</v>
      </c>
      <c r="H286" s="58">
        <v>0.3</v>
      </c>
      <c r="I286" s="58" t="s">
        <v>57</v>
      </c>
    </row>
    <row r="287" spans="1:9" x14ac:dyDescent="0.2">
      <c r="A287" s="3">
        <v>286</v>
      </c>
      <c r="B287" s="84" t="s">
        <v>93</v>
      </c>
      <c r="C287" s="58" t="s">
        <v>341</v>
      </c>
      <c r="D287" s="58" t="s">
        <v>354</v>
      </c>
      <c r="E287" s="58" t="s">
        <v>11</v>
      </c>
      <c r="F287" s="58" t="s">
        <v>35</v>
      </c>
      <c r="G287" s="58">
        <f t="shared" si="4"/>
        <v>30</v>
      </c>
      <c r="H287" s="58">
        <v>0.3</v>
      </c>
      <c r="I287" s="58" t="s">
        <v>57</v>
      </c>
    </row>
    <row r="288" spans="1:9" x14ac:dyDescent="0.2">
      <c r="A288" s="3">
        <v>287</v>
      </c>
      <c r="B288" s="84" t="s">
        <v>93</v>
      </c>
      <c r="C288" s="58" t="s">
        <v>355</v>
      </c>
      <c r="D288" s="58" t="s">
        <v>356</v>
      </c>
      <c r="E288" s="58" t="s">
        <v>11</v>
      </c>
      <c r="F288" s="58" t="s">
        <v>16</v>
      </c>
      <c r="G288" s="58">
        <f t="shared" si="4"/>
        <v>30</v>
      </c>
      <c r="H288" s="58">
        <v>0.3</v>
      </c>
      <c r="I288" s="58" t="s">
        <v>57</v>
      </c>
    </row>
    <row r="289" spans="1:9" x14ac:dyDescent="0.2">
      <c r="A289" s="3">
        <v>288</v>
      </c>
      <c r="B289" s="84" t="s">
        <v>93</v>
      </c>
      <c r="C289" s="58" t="s">
        <v>355</v>
      </c>
      <c r="D289" s="58" t="s">
        <v>357</v>
      </c>
      <c r="E289" s="58" t="s">
        <v>11</v>
      </c>
      <c r="F289" s="58" t="s">
        <v>16</v>
      </c>
      <c r="G289" s="58">
        <f t="shared" si="4"/>
        <v>30</v>
      </c>
      <c r="H289" s="58">
        <v>0.3</v>
      </c>
      <c r="I289" s="58" t="s">
        <v>57</v>
      </c>
    </row>
    <row r="290" spans="1:9" x14ac:dyDescent="0.2">
      <c r="A290" s="3">
        <v>289</v>
      </c>
      <c r="B290" s="84" t="s">
        <v>93</v>
      </c>
      <c r="C290" s="58" t="s">
        <v>355</v>
      </c>
      <c r="D290" s="58" t="s">
        <v>358</v>
      </c>
      <c r="E290" s="58" t="s">
        <v>11</v>
      </c>
      <c r="F290" s="58" t="s">
        <v>16</v>
      </c>
      <c r="G290" s="58">
        <f t="shared" si="4"/>
        <v>30</v>
      </c>
      <c r="H290" s="58">
        <v>0.3</v>
      </c>
      <c r="I290" s="58" t="s">
        <v>57</v>
      </c>
    </row>
    <row r="291" spans="1:9" x14ac:dyDescent="0.2">
      <c r="A291" s="3">
        <v>290</v>
      </c>
      <c r="B291" s="84" t="s">
        <v>93</v>
      </c>
      <c r="C291" s="58" t="s">
        <v>355</v>
      </c>
      <c r="D291" s="58" t="s">
        <v>359</v>
      </c>
      <c r="E291" s="58" t="s">
        <v>11</v>
      </c>
      <c r="F291" s="58" t="s">
        <v>16</v>
      </c>
      <c r="G291" s="58">
        <f t="shared" si="4"/>
        <v>30</v>
      </c>
      <c r="H291" s="58">
        <v>0.3</v>
      </c>
      <c r="I291" s="58" t="s">
        <v>57</v>
      </c>
    </row>
    <row r="292" spans="1:9" x14ac:dyDescent="0.2">
      <c r="A292" s="3">
        <v>291</v>
      </c>
      <c r="B292" s="84" t="s">
        <v>93</v>
      </c>
      <c r="C292" s="58" t="s">
        <v>355</v>
      </c>
      <c r="D292" s="58" t="s">
        <v>360</v>
      </c>
      <c r="E292" s="58" t="s">
        <v>11</v>
      </c>
      <c r="F292" s="58" t="s">
        <v>16</v>
      </c>
      <c r="G292" s="58">
        <f t="shared" si="4"/>
        <v>30</v>
      </c>
      <c r="H292" s="58">
        <v>0.3</v>
      </c>
      <c r="I292" s="58" t="s">
        <v>57</v>
      </c>
    </row>
    <row r="293" spans="1:9" x14ac:dyDescent="0.2">
      <c r="A293" s="3">
        <v>292</v>
      </c>
      <c r="B293" s="84" t="s">
        <v>93</v>
      </c>
      <c r="C293" s="58" t="s">
        <v>355</v>
      </c>
      <c r="D293" s="58" t="s">
        <v>361</v>
      </c>
      <c r="E293" s="58" t="s">
        <v>11</v>
      </c>
      <c r="F293" s="58" t="s">
        <v>16</v>
      </c>
      <c r="G293" s="58">
        <f t="shared" si="4"/>
        <v>30</v>
      </c>
      <c r="H293" s="58">
        <v>0.3</v>
      </c>
      <c r="I293" s="58" t="s">
        <v>57</v>
      </c>
    </row>
    <row r="294" spans="1:9" x14ac:dyDescent="0.2">
      <c r="A294" s="3">
        <v>293</v>
      </c>
      <c r="B294" s="84" t="s">
        <v>93</v>
      </c>
      <c r="C294" s="58" t="s">
        <v>355</v>
      </c>
      <c r="D294" s="58" t="s">
        <v>362</v>
      </c>
      <c r="E294" s="58" t="s">
        <v>11</v>
      </c>
      <c r="F294" s="58" t="s">
        <v>16</v>
      </c>
      <c r="G294" s="58">
        <f t="shared" si="4"/>
        <v>30</v>
      </c>
      <c r="H294" s="58">
        <v>0.3</v>
      </c>
      <c r="I294" s="58" t="s">
        <v>57</v>
      </c>
    </row>
    <row r="295" spans="1:9" x14ac:dyDescent="0.2">
      <c r="A295" s="3">
        <v>294</v>
      </c>
      <c r="B295" s="84" t="s">
        <v>93</v>
      </c>
      <c r="C295" s="58" t="s">
        <v>355</v>
      </c>
      <c r="D295" s="58" t="s">
        <v>363</v>
      </c>
      <c r="E295" s="58" t="s">
        <v>31</v>
      </c>
      <c r="F295" s="58" t="s">
        <v>16</v>
      </c>
      <c r="G295" s="58">
        <f t="shared" si="4"/>
        <v>30</v>
      </c>
      <c r="H295" s="58">
        <v>0.3</v>
      </c>
      <c r="I295" s="58" t="s">
        <v>57</v>
      </c>
    </row>
    <row r="296" spans="1:9" x14ac:dyDescent="0.2">
      <c r="A296" s="3">
        <v>295</v>
      </c>
      <c r="B296" s="84" t="s">
        <v>93</v>
      </c>
      <c r="C296" s="58" t="s">
        <v>364</v>
      </c>
      <c r="D296" s="58" t="s">
        <v>365</v>
      </c>
      <c r="E296" s="58" t="s">
        <v>11</v>
      </c>
      <c r="F296" s="58" t="s">
        <v>16</v>
      </c>
      <c r="G296" s="58">
        <f t="shared" si="4"/>
        <v>30</v>
      </c>
      <c r="H296" s="58">
        <v>0.3</v>
      </c>
      <c r="I296" s="58" t="s">
        <v>57</v>
      </c>
    </row>
    <row r="297" spans="1:9" x14ac:dyDescent="0.2">
      <c r="A297" s="3">
        <v>296</v>
      </c>
      <c r="B297" s="84" t="s">
        <v>93</v>
      </c>
      <c r="C297" s="58" t="s">
        <v>364</v>
      </c>
      <c r="D297" s="58" t="s">
        <v>366</v>
      </c>
      <c r="E297" s="58" t="s">
        <v>11</v>
      </c>
      <c r="F297" s="58" t="s">
        <v>16</v>
      </c>
      <c r="G297" s="58">
        <f t="shared" si="4"/>
        <v>30</v>
      </c>
      <c r="H297" s="58">
        <v>0.3</v>
      </c>
      <c r="I297" s="58" t="s">
        <v>57</v>
      </c>
    </row>
    <row r="298" spans="1:9" x14ac:dyDescent="0.2">
      <c r="A298" s="3">
        <v>297</v>
      </c>
      <c r="B298" s="84" t="s">
        <v>93</v>
      </c>
      <c r="C298" s="58" t="s">
        <v>364</v>
      </c>
      <c r="D298" s="58" t="s">
        <v>367</v>
      </c>
      <c r="E298" s="58" t="s">
        <v>11</v>
      </c>
      <c r="F298" s="58" t="s">
        <v>16</v>
      </c>
      <c r="G298" s="58">
        <f t="shared" si="4"/>
        <v>30</v>
      </c>
      <c r="H298" s="58">
        <v>0.3</v>
      </c>
      <c r="I298" s="58" t="s">
        <v>57</v>
      </c>
    </row>
    <row r="299" spans="1:9" x14ac:dyDescent="0.2">
      <c r="A299" s="3">
        <v>298</v>
      </c>
      <c r="B299" s="84" t="s">
        <v>93</v>
      </c>
      <c r="C299" s="58" t="s">
        <v>364</v>
      </c>
      <c r="D299" s="58" t="s">
        <v>368</v>
      </c>
      <c r="E299" s="58" t="s">
        <v>11</v>
      </c>
      <c r="F299" s="58" t="s">
        <v>16</v>
      </c>
      <c r="G299" s="58">
        <f t="shared" si="4"/>
        <v>30</v>
      </c>
      <c r="H299" s="58">
        <v>0.3</v>
      </c>
      <c r="I299" s="58" t="s">
        <v>57</v>
      </c>
    </row>
    <row r="300" spans="1:9" x14ac:dyDescent="0.2">
      <c r="A300" s="3">
        <v>299</v>
      </c>
      <c r="B300" s="84" t="s">
        <v>93</v>
      </c>
      <c r="C300" s="77" t="s">
        <v>364</v>
      </c>
      <c r="D300" s="77" t="s">
        <v>369</v>
      </c>
      <c r="E300" s="77" t="s">
        <v>11</v>
      </c>
      <c r="F300" s="77" t="s">
        <v>16</v>
      </c>
      <c r="G300" s="58">
        <f t="shared" si="4"/>
        <v>30</v>
      </c>
      <c r="H300" s="77">
        <v>0.3</v>
      </c>
      <c r="I300" s="77" t="s">
        <v>57</v>
      </c>
    </row>
    <row r="301" spans="1:9" x14ac:dyDescent="0.2">
      <c r="A301" s="3">
        <v>300</v>
      </c>
      <c r="B301" s="84" t="s">
        <v>93</v>
      </c>
      <c r="C301" s="58" t="s">
        <v>364</v>
      </c>
      <c r="D301" s="58" t="s">
        <v>370</v>
      </c>
      <c r="E301" s="58" t="s">
        <v>11</v>
      </c>
      <c r="F301" s="58" t="s">
        <v>16</v>
      </c>
      <c r="G301" s="58">
        <f t="shared" si="4"/>
        <v>30</v>
      </c>
      <c r="H301" s="58">
        <v>0.3</v>
      </c>
      <c r="I301" s="58" t="s">
        <v>57</v>
      </c>
    </row>
    <row r="302" spans="1:9" x14ac:dyDescent="0.2">
      <c r="A302" s="3">
        <v>301</v>
      </c>
      <c r="B302" s="84" t="s">
        <v>93</v>
      </c>
      <c r="C302" s="58" t="s">
        <v>364</v>
      </c>
      <c r="D302" s="58" t="s">
        <v>371</v>
      </c>
      <c r="E302" s="58" t="s">
        <v>11</v>
      </c>
      <c r="F302" s="58" t="s">
        <v>16</v>
      </c>
      <c r="G302" s="58">
        <f t="shared" si="4"/>
        <v>30</v>
      </c>
      <c r="H302" s="58">
        <v>0.3</v>
      </c>
      <c r="I302" s="58" t="s">
        <v>57</v>
      </c>
    </row>
    <row r="303" spans="1:9" ht="15" customHeight="1" x14ac:dyDescent="0.2">
      <c r="A303" s="3">
        <v>302</v>
      </c>
      <c r="B303" s="84" t="s">
        <v>93</v>
      </c>
      <c r="C303" s="58" t="s">
        <v>364</v>
      </c>
      <c r="D303" s="58" t="s">
        <v>372</v>
      </c>
      <c r="E303" s="58" t="s">
        <v>11</v>
      </c>
      <c r="F303" s="58" t="s">
        <v>16</v>
      </c>
      <c r="G303" s="58">
        <f t="shared" si="4"/>
        <v>30</v>
      </c>
      <c r="H303" s="58">
        <v>0.3</v>
      </c>
      <c r="I303" s="58" t="s">
        <v>57</v>
      </c>
    </row>
    <row r="304" spans="1:9" x14ac:dyDescent="0.2">
      <c r="A304" s="3">
        <v>303</v>
      </c>
      <c r="B304" s="84" t="s">
        <v>93</v>
      </c>
      <c r="C304" s="58" t="s">
        <v>364</v>
      </c>
      <c r="D304" s="58" t="s">
        <v>373</v>
      </c>
      <c r="E304" s="58" t="s">
        <v>23</v>
      </c>
      <c r="F304" s="58" t="s">
        <v>16</v>
      </c>
      <c r="G304" s="58">
        <f t="shared" si="4"/>
        <v>30</v>
      </c>
      <c r="H304" s="58">
        <v>0.3</v>
      </c>
      <c r="I304" s="58" t="s">
        <v>57</v>
      </c>
    </row>
    <row r="305" spans="1:9" x14ac:dyDescent="0.2">
      <c r="A305" s="3">
        <v>304</v>
      </c>
      <c r="B305" s="84" t="s">
        <v>93</v>
      </c>
      <c r="C305" s="58" t="s">
        <v>364</v>
      </c>
      <c r="D305" s="58" t="s">
        <v>374</v>
      </c>
      <c r="E305" s="58" t="s">
        <v>11</v>
      </c>
      <c r="F305" s="58" t="s">
        <v>16</v>
      </c>
      <c r="G305" s="58">
        <f t="shared" si="4"/>
        <v>30</v>
      </c>
      <c r="H305" s="58">
        <v>0.3</v>
      </c>
      <c r="I305" s="58" t="s">
        <v>57</v>
      </c>
    </row>
    <row r="306" spans="1:9" x14ac:dyDescent="0.2">
      <c r="A306" s="3">
        <v>305</v>
      </c>
      <c r="B306" s="84" t="s">
        <v>93</v>
      </c>
      <c r="C306" s="58" t="s">
        <v>364</v>
      </c>
      <c r="D306" s="58" t="s">
        <v>375</v>
      </c>
      <c r="E306" s="58" t="s">
        <v>11</v>
      </c>
      <c r="F306" s="58" t="s">
        <v>16</v>
      </c>
      <c r="G306" s="58">
        <f t="shared" si="4"/>
        <v>30</v>
      </c>
      <c r="H306" s="58">
        <v>0.3</v>
      </c>
      <c r="I306" s="58" t="s">
        <v>57</v>
      </c>
    </row>
    <row r="307" spans="1:9" ht="15" customHeight="1" x14ac:dyDescent="0.2">
      <c r="A307" s="3">
        <v>306</v>
      </c>
      <c r="B307" s="84" t="s">
        <v>93</v>
      </c>
      <c r="C307" s="58" t="s">
        <v>364</v>
      </c>
      <c r="D307" s="58" t="s">
        <v>376</v>
      </c>
      <c r="E307" s="58" t="s">
        <v>11</v>
      </c>
      <c r="F307" s="58" t="s">
        <v>16</v>
      </c>
      <c r="G307" s="58">
        <f t="shared" si="4"/>
        <v>30</v>
      </c>
      <c r="H307" s="58">
        <v>0.3</v>
      </c>
      <c r="I307" s="58" t="s">
        <v>57</v>
      </c>
    </row>
    <row r="308" spans="1:9" x14ac:dyDescent="0.2">
      <c r="A308" s="3">
        <v>307</v>
      </c>
      <c r="B308" s="84" t="s">
        <v>93</v>
      </c>
      <c r="C308" s="58" t="s">
        <v>364</v>
      </c>
      <c r="D308" s="58" t="s">
        <v>377</v>
      </c>
      <c r="E308" s="58" t="s">
        <v>11</v>
      </c>
      <c r="F308" s="58" t="s">
        <v>16</v>
      </c>
      <c r="G308" s="58">
        <f t="shared" si="4"/>
        <v>30</v>
      </c>
      <c r="H308" s="58">
        <v>0.3</v>
      </c>
      <c r="I308" s="58" t="s">
        <v>57</v>
      </c>
    </row>
    <row r="309" spans="1:9" x14ac:dyDescent="0.2">
      <c r="A309" s="3">
        <v>308</v>
      </c>
      <c r="B309" s="84" t="s">
        <v>93</v>
      </c>
      <c r="C309" s="58" t="s">
        <v>364</v>
      </c>
      <c r="D309" s="58" t="s">
        <v>378</v>
      </c>
      <c r="E309" s="58" t="s">
        <v>11</v>
      </c>
      <c r="F309" s="58" t="s">
        <v>16</v>
      </c>
      <c r="G309" s="58">
        <f t="shared" si="4"/>
        <v>30</v>
      </c>
      <c r="H309" s="58">
        <v>0.3</v>
      </c>
      <c r="I309" s="58" t="s">
        <v>57</v>
      </c>
    </row>
    <row r="310" spans="1:9" x14ac:dyDescent="0.2">
      <c r="A310" s="3">
        <v>309</v>
      </c>
      <c r="B310" s="84" t="s">
        <v>93</v>
      </c>
      <c r="C310" s="58" t="s">
        <v>364</v>
      </c>
      <c r="D310" s="58" t="s">
        <v>379</v>
      </c>
      <c r="E310" s="58" t="s">
        <v>11</v>
      </c>
      <c r="F310" s="58" t="s">
        <v>16</v>
      </c>
      <c r="G310" s="58">
        <f t="shared" si="4"/>
        <v>30</v>
      </c>
      <c r="H310" s="58">
        <v>0.3</v>
      </c>
      <c r="I310" s="58" t="s">
        <v>57</v>
      </c>
    </row>
    <row r="311" spans="1:9" x14ac:dyDescent="0.2">
      <c r="A311" s="3">
        <v>310</v>
      </c>
      <c r="B311" s="84" t="s">
        <v>93</v>
      </c>
      <c r="C311" s="3" t="s">
        <v>364</v>
      </c>
      <c r="D311" s="58" t="s">
        <v>380</v>
      </c>
      <c r="E311" s="3" t="s">
        <v>11</v>
      </c>
      <c r="F311" s="3" t="s">
        <v>16</v>
      </c>
      <c r="G311" s="58">
        <f t="shared" si="4"/>
        <v>30</v>
      </c>
      <c r="H311" s="58">
        <v>0.3</v>
      </c>
      <c r="I311" s="58" t="s">
        <v>57</v>
      </c>
    </row>
    <row r="312" spans="1:9" x14ac:dyDescent="0.2">
      <c r="A312" s="3">
        <v>311</v>
      </c>
      <c r="B312" s="84" t="s">
        <v>93</v>
      </c>
      <c r="C312" s="3" t="s">
        <v>364</v>
      </c>
      <c r="D312" s="58" t="s">
        <v>381</v>
      </c>
      <c r="E312" s="3" t="s">
        <v>11</v>
      </c>
      <c r="F312" s="3" t="s">
        <v>16</v>
      </c>
      <c r="G312" s="58">
        <f t="shared" si="4"/>
        <v>30</v>
      </c>
      <c r="H312" s="58">
        <v>0.3</v>
      </c>
      <c r="I312" s="58" t="s">
        <v>57</v>
      </c>
    </row>
    <row r="313" spans="1:9" x14ac:dyDescent="0.2">
      <c r="A313" s="3">
        <v>312</v>
      </c>
      <c r="B313" s="84" t="s">
        <v>93</v>
      </c>
      <c r="C313" s="3" t="s">
        <v>364</v>
      </c>
      <c r="D313" s="58" t="s">
        <v>382</v>
      </c>
      <c r="E313" s="3" t="s">
        <v>11</v>
      </c>
      <c r="F313" s="3" t="s">
        <v>16</v>
      </c>
      <c r="G313" s="58">
        <f t="shared" si="4"/>
        <v>30</v>
      </c>
      <c r="H313" s="58">
        <v>0.3</v>
      </c>
      <c r="I313" s="58" t="s">
        <v>57</v>
      </c>
    </row>
    <row r="314" spans="1:9" x14ac:dyDescent="0.2">
      <c r="A314" s="3">
        <v>313</v>
      </c>
      <c r="B314" s="84" t="s">
        <v>93</v>
      </c>
      <c r="C314" s="3" t="s">
        <v>364</v>
      </c>
      <c r="D314" s="3" t="s">
        <v>383</v>
      </c>
      <c r="E314" s="3" t="s">
        <v>384</v>
      </c>
      <c r="F314" s="3" t="s">
        <v>16</v>
      </c>
      <c r="G314" s="58">
        <f t="shared" si="4"/>
        <v>30</v>
      </c>
      <c r="H314" s="58">
        <v>0.3</v>
      </c>
      <c r="I314" s="58" t="s">
        <v>57</v>
      </c>
    </row>
    <row r="315" spans="1:9" x14ac:dyDescent="0.2">
      <c r="A315" s="3">
        <v>314</v>
      </c>
      <c r="B315" s="84" t="s">
        <v>93</v>
      </c>
      <c r="C315" s="58" t="s">
        <v>364</v>
      </c>
      <c r="D315" s="58" t="s">
        <v>385</v>
      </c>
      <c r="E315" s="58" t="s">
        <v>11</v>
      </c>
      <c r="F315" s="58" t="s">
        <v>16</v>
      </c>
      <c r="G315" s="58">
        <f t="shared" si="4"/>
        <v>30</v>
      </c>
      <c r="H315" s="58">
        <v>0.3</v>
      </c>
      <c r="I315" s="58" t="s">
        <v>57</v>
      </c>
    </row>
    <row r="316" spans="1:9" x14ac:dyDescent="0.2">
      <c r="A316" s="3">
        <v>315</v>
      </c>
      <c r="B316" s="84" t="s">
        <v>93</v>
      </c>
      <c r="C316" s="77" t="s">
        <v>386</v>
      </c>
      <c r="D316" s="77" t="s">
        <v>387</v>
      </c>
      <c r="E316" s="77" t="s">
        <v>11</v>
      </c>
      <c r="F316" s="77" t="s">
        <v>16</v>
      </c>
      <c r="G316" s="58">
        <f t="shared" si="4"/>
        <v>30</v>
      </c>
      <c r="H316" s="77">
        <v>0.3</v>
      </c>
      <c r="I316" s="77" t="s">
        <v>57</v>
      </c>
    </row>
    <row r="317" spans="1:9" x14ac:dyDescent="0.2">
      <c r="A317" s="3">
        <v>316</v>
      </c>
      <c r="B317" s="84" t="s">
        <v>93</v>
      </c>
      <c r="C317" s="58" t="s">
        <v>386</v>
      </c>
      <c r="D317" s="58" t="s">
        <v>388</v>
      </c>
      <c r="E317" s="58" t="s">
        <v>11</v>
      </c>
      <c r="F317" s="58" t="s">
        <v>16</v>
      </c>
      <c r="G317" s="58">
        <f t="shared" si="4"/>
        <v>30</v>
      </c>
      <c r="H317" s="58">
        <v>0.3</v>
      </c>
      <c r="I317" s="58" t="s">
        <v>57</v>
      </c>
    </row>
    <row r="318" spans="1:9" x14ac:dyDescent="0.2">
      <c r="A318" s="3">
        <v>317</v>
      </c>
      <c r="B318" s="84" t="s">
        <v>93</v>
      </c>
      <c r="C318" s="58" t="s">
        <v>386</v>
      </c>
      <c r="D318" s="58" t="s">
        <v>389</v>
      </c>
      <c r="E318" s="58" t="s">
        <v>11</v>
      </c>
      <c r="F318" s="58" t="s">
        <v>16</v>
      </c>
      <c r="G318" s="58">
        <f t="shared" si="4"/>
        <v>30</v>
      </c>
      <c r="H318" s="58">
        <v>0.3</v>
      </c>
      <c r="I318" s="58" t="s">
        <v>57</v>
      </c>
    </row>
    <row r="319" spans="1:9" x14ac:dyDescent="0.2">
      <c r="A319" s="3">
        <v>318</v>
      </c>
      <c r="B319" s="84" t="s">
        <v>93</v>
      </c>
      <c r="C319" s="58" t="s">
        <v>386</v>
      </c>
      <c r="D319" s="58" t="s">
        <v>390</v>
      </c>
      <c r="E319" s="58" t="s">
        <v>11</v>
      </c>
      <c r="F319" s="58" t="s">
        <v>16</v>
      </c>
      <c r="G319" s="58">
        <f t="shared" si="4"/>
        <v>30</v>
      </c>
      <c r="H319" s="58">
        <v>0.3</v>
      </c>
      <c r="I319" s="58" t="s">
        <v>57</v>
      </c>
    </row>
    <row r="320" spans="1:9" x14ac:dyDescent="0.2">
      <c r="A320" s="3">
        <v>319</v>
      </c>
      <c r="B320" s="84" t="s">
        <v>93</v>
      </c>
      <c r="C320" s="58" t="s">
        <v>386</v>
      </c>
      <c r="D320" s="58" t="s">
        <v>391</v>
      </c>
      <c r="E320" s="58" t="s">
        <v>11</v>
      </c>
      <c r="F320" s="58" t="s">
        <v>16</v>
      </c>
      <c r="G320" s="58">
        <f t="shared" si="4"/>
        <v>30</v>
      </c>
      <c r="H320" s="58">
        <v>0.3</v>
      </c>
      <c r="I320" s="58" t="s">
        <v>57</v>
      </c>
    </row>
    <row r="321" spans="1:9" x14ac:dyDescent="0.2">
      <c r="A321" s="3">
        <v>320</v>
      </c>
      <c r="B321" s="84" t="s">
        <v>93</v>
      </c>
      <c r="C321" s="58" t="s">
        <v>386</v>
      </c>
      <c r="D321" s="58" t="s">
        <v>392</v>
      </c>
      <c r="E321" s="58" t="s">
        <v>11</v>
      </c>
      <c r="F321" s="58" t="s">
        <v>16</v>
      </c>
      <c r="G321" s="58">
        <f t="shared" si="4"/>
        <v>30</v>
      </c>
      <c r="H321" s="58">
        <v>0.3</v>
      </c>
      <c r="I321" s="58" t="s">
        <v>57</v>
      </c>
    </row>
    <row r="322" spans="1:9" x14ac:dyDescent="0.2">
      <c r="A322" s="3">
        <v>321</v>
      </c>
      <c r="B322" s="84" t="s">
        <v>93</v>
      </c>
      <c r="C322" s="58" t="s">
        <v>386</v>
      </c>
      <c r="D322" s="58" t="s">
        <v>393</v>
      </c>
      <c r="E322" s="58" t="s">
        <v>11</v>
      </c>
      <c r="F322" s="58" t="s">
        <v>16</v>
      </c>
      <c r="G322" s="58">
        <f t="shared" si="4"/>
        <v>30</v>
      </c>
      <c r="H322" s="58">
        <v>0.3</v>
      </c>
      <c r="I322" s="58" t="s">
        <v>57</v>
      </c>
    </row>
    <row r="323" spans="1:9" x14ac:dyDescent="0.2">
      <c r="A323" s="3">
        <v>322</v>
      </c>
      <c r="B323" s="84" t="s">
        <v>93</v>
      </c>
      <c r="C323" s="58" t="s">
        <v>386</v>
      </c>
      <c r="D323" s="58" t="s">
        <v>394</v>
      </c>
      <c r="E323" s="58" t="s">
        <v>11</v>
      </c>
      <c r="F323" s="58" t="s">
        <v>16</v>
      </c>
      <c r="G323" s="58">
        <f t="shared" ref="G323:G386" si="5">H323*100</f>
        <v>30</v>
      </c>
      <c r="H323" s="58">
        <v>0.3</v>
      </c>
      <c r="I323" s="58" t="s">
        <v>57</v>
      </c>
    </row>
    <row r="324" spans="1:9" x14ac:dyDescent="0.2">
      <c r="A324" s="3">
        <v>323</v>
      </c>
      <c r="B324" s="84" t="s">
        <v>93</v>
      </c>
      <c r="C324" s="58" t="s">
        <v>386</v>
      </c>
      <c r="D324" s="58" t="s">
        <v>395</v>
      </c>
      <c r="E324" s="58" t="s">
        <v>11</v>
      </c>
      <c r="F324" s="58" t="s">
        <v>16</v>
      </c>
      <c r="G324" s="58">
        <f t="shared" si="5"/>
        <v>30</v>
      </c>
      <c r="H324" s="58">
        <v>0.3</v>
      </c>
      <c r="I324" s="58" t="s">
        <v>57</v>
      </c>
    </row>
    <row r="325" spans="1:9" x14ac:dyDescent="0.2">
      <c r="A325" s="3">
        <v>324</v>
      </c>
      <c r="B325" s="84" t="s">
        <v>93</v>
      </c>
      <c r="C325" s="58" t="s">
        <v>386</v>
      </c>
      <c r="D325" s="58" t="s">
        <v>396</v>
      </c>
      <c r="E325" s="58" t="s">
        <v>11</v>
      </c>
      <c r="F325" s="58" t="s">
        <v>16</v>
      </c>
      <c r="G325" s="58">
        <f t="shared" si="5"/>
        <v>30</v>
      </c>
      <c r="H325" s="58">
        <v>0.3</v>
      </c>
      <c r="I325" s="58" t="s">
        <v>57</v>
      </c>
    </row>
    <row r="326" spans="1:9" x14ac:dyDescent="0.2">
      <c r="A326" s="3">
        <v>325</v>
      </c>
      <c r="B326" s="84" t="s">
        <v>93</v>
      </c>
      <c r="C326" s="58" t="s">
        <v>386</v>
      </c>
      <c r="D326" s="58" t="s">
        <v>397</v>
      </c>
      <c r="E326" s="58" t="s">
        <v>11</v>
      </c>
      <c r="F326" s="58" t="s">
        <v>16</v>
      </c>
      <c r="G326" s="58">
        <f t="shared" si="5"/>
        <v>30</v>
      </c>
      <c r="H326" s="58">
        <v>0.3</v>
      </c>
      <c r="I326" s="58" t="s">
        <v>57</v>
      </c>
    </row>
    <row r="327" spans="1:9" x14ac:dyDescent="0.2">
      <c r="A327" s="3">
        <v>326</v>
      </c>
      <c r="B327" s="84" t="s">
        <v>93</v>
      </c>
      <c r="C327" s="58" t="s">
        <v>386</v>
      </c>
      <c r="D327" s="58" t="s">
        <v>398</v>
      </c>
      <c r="E327" s="58" t="s">
        <v>11</v>
      </c>
      <c r="F327" s="58" t="s">
        <v>16</v>
      </c>
      <c r="G327" s="58">
        <f t="shared" si="5"/>
        <v>30</v>
      </c>
      <c r="H327" s="58">
        <v>0.3</v>
      </c>
      <c r="I327" s="58" t="s">
        <v>57</v>
      </c>
    </row>
    <row r="328" spans="1:9" x14ac:dyDescent="0.2">
      <c r="A328" s="3">
        <v>327</v>
      </c>
      <c r="B328" s="84" t="s">
        <v>93</v>
      </c>
      <c r="C328" s="58" t="s">
        <v>399</v>
      </c>
      <c r="D328" s="58" t="s">
        <v>400</v>
      </c>
      <c r="E328" s="58" t="s">
        <v>11</v>
      </c>
      <c r="F328" s="58" t="s">
        <v>16</v>
      </c>
      <c r="G328" s="58">
        <f t="shared" si="5"/>
        <v>30</v>
      </c>
      <c r="H328" s="58">
        <v>0.3</v>
      </c>
      <c r="I328" s="58" t="s">
        <v>57</v>
      </c>
    </row>
    <row r="329" spans="1:9" x14ac:dyDescent="0.2">
      <c r="A329" s="3">
        <v>328</v>
      </c>
      <c r="B329" s="84" t="s">
        <v>93</v>
      </c>
      <c r="C329" s="58" t="s">
        <v>399</v>
      </c>
      <c r="D329" s="58" t="s">
        <v>401</v>
      </c>
      <c r="E329" s="58" t="s">
        <v>11</v>
      </c>
      <c r="F329" s="58" t="s">
        <v>16</v>
      </c>
      <c r="G329" s="58">
        <f t="shared" si="5"/>
        <v>30</v>
      </c>
      <c r="H329" s="58">
        <v>0.3</v>
      </c>
      <c r="I329" s="58" t="s">
        <v>57</v>
      </c>
    </row>
    <row r="330" spans="1:9" x14ac:dyDescent="0.2">
      <c r="A330" s="3">
        <v>329</v>
      </c>
      <c r="B330" s="84" t="s">
        <v>93</v>
      </c>
      <c r="C330" s="58" t="s">
        <v>399</v>
      </c>
      <c r="D330" s="58" t="s">
        <v>402</v>
      </c>
      <c r="E330" s="58" t="s">
        <v>11</v>
      </c>
      <c r="F330" s="58" t="s">
        <v>16</v>
      </c>
      <c r="G330" s="58">
        <f t="shared" si="5"/>
        <v>30</v>
      </c>
      <c r="H330" s="58">
        <v>0.3</v>
      </c>
      <c r="I330" s="58" t="s">
        <v>57</v>
      </c>
    </row>
    <row r="331" spans="1:9" x14ac:dyDescent="0.2">
      <c r="A331" s="3">
        <v>330</v>
      </c>
      <c r="B331" s="84" t="s">
        <v>93</v>
      </c>
      <c r="C331" s="58" t="s">
        <v>399</v>
      </c>
      <c r="D331" s="58" t="s">
        <v>403</v>
      </c>
      <c r="E331" s="58" t="s">
        <v>11</v>
      </c>
      <c r="F331" s="58" t="s">
        <v>16</v>
      </c>
      <c r="G331" s="58">
        <f t="shared" si="5"/>
        <v>30</v>
      </c>
      <c r="H331" s="58">
        <v>0.3</v>
      </c>
      <c r="I331" s="58" t="s">
        <v>57</v>
      </c>
    </row>
    <row r="332" spans="1:9" x14ac:dyDescent="0.2">
      <c r="A332" s="3">
        <v>331</v>
      </c>
      <c r="B332" s="84" t="s">
        <v>93</v>
      </c>
      <c r="C332" s="58" t="s">
        <v>399</v>
      </c>
      <c r="D332" s="58" t="s">
        <v>404</v>
      </c>
      <c r="E332" s="58" t="s">
        <v>11</v>
      </c>
      <c r="F332" s="58" t="s">
        <v>16</v>
      </c>
      <c r="G332" s="58">
        <f t="shared" si="5"/>
        <v>30</v>
      </c>
      <c r="H332" s="58">
        <v>0.3</v>
      </c>
      <c r="I332" s="58" t="s">
        <v>57</v>
      </c>
    </row>
    <row r="333" spans="1:9" x14ac:dyDescent="0.2">
      <c r="A333" s="3">
        <v>332</v>
      </c>
      <c r="B333" s="84" t="s">
        <v>93</v>
      </c>
      <c r="C333" s="58" t="s">
        <v>399</v>
      </c>
      <c r="D333" s="58" t="s">
        <v>405</v>
      </c>
      <c r="E333" s="58" t="s">
        <v>26</v>
      </c>
      <c r="F333" s="58" t="s">
        <v>16</v>
      </c>
      <c r="G333" s="58">
        <f t="shared" si="5"/>
        <v>30</v>
      </c>
      <c r="H333" s="58">
        <v>0.3</v>
      </c>
      <c r="I333" s="58" t="s">
        <v>57</v>
      </c>
    </row>
    <row r="334" spans="1:9" x14ac:dyDescent="0.2">
      <c r="A334" s="3">
        <v>333</v>
      </c>
      <c r="B334" s="84" t="s">
        <v>93</v>
      </c>
      <c r="C334" s="58" t="s">
        <v>399</v>
      </c>
      <c r="D334" s="58" t="s">
        <v>406</v>
      </c>
      <c r="E334" s="58" t="s">
        <v>26</v>
      </c>
      <c r="F334" s="58" t="s">
        <v>16</v>
      </c>
      <c r="G334" s="58">
        <f t="shared" si="5"/>
        <v>30</v>
      </c>
      <c r="H334" s="58">
        <v>0.3</v>
      </c>
      <c r="I334" s="58" t="s">
        <v>57</v>
      </c>
    </row>
    <row r="335" spans="1:9" x14ac:dyDescent="0.2">
      <c r="A335" s="3">
        <v>334</v>
      </c>
      <c r="B335" s="84" t="s">
        <v>93</v>
      </c>
      <c r="C335" s="58" t="s">
        <v>399</v>
      </c>
      <c r="D335" s="58" t="s">
        <v>407</v>
      </c>
      <c r="E335" s="58" t="s">
        <v>11</v>
      </c>
      <c r="F335" s="58" t="s">
        <v>16</v>
      </c>
      <c r="G335" s="58">
        <f t="shared" si="5"/>
        <v>30</v>
      </c>
      <c r="H335" s="58">
        <v>0.3</v>
      </c>
      <c r="I335" s="58" t="s">
        <v>57</v>
      </c>
    </row>
    <row r="336" spans="1:9" x14ac:dyDescent="0.2">
      <c r="A336" s="3">
        <v>335</v>
      </c>
      <c r="B336" s="84" t="s">
        <v>93</v>
      </c>
      <c r="C336" s="58" t="s">
        <v>399</v>
      </c>
      <c r="D336" s="58" t="s">
        <v>408</v>
      </c>
      <c r="E336" s="58" t="s">
        <v>11</v>
      </c>
      <c r="F336" s="58" t="s">
        <v>16</v>
      </c>
      <c r="G336" s="58">
        <f t="shared" si="5"/>
        <v>30</v>
      </c>
      <c r="H336" s="58">
        <v>0.3</v>
      </c>
      <c r="I336" s="58" t="s">
        <v>57</v>
      </c>
    </row>
    <row r="337" spans="1:9" x14ac:dyDescent="0.2">
      <c r="A337" s="3">
        <v>336</v>
      </c>
      <c r="B337" s="84" t="s">
        <v>93</v>
      </c>
      <c r="C337" s="58" t="s">
        <v>399</v>
      </c>
      <c r="D337" s="58" t="s">
        <v>409</v>
      </c>
      <c r="E337" s="58" t="s">
        <v>11</v>
      </c>
      <c r="F337" s="58" t="s">
        <v>16</v>
      </c>
      <c r="G337" s="58">
        <f t="shared" si="5"/>
        <v>30</v>
      </c>
      <c r="H337" s="58">
        <v>0.3</v>
      </c>
      <c r="I337" s="58" t="s">
        <v>57</v>
      </c>
    </row>
    <row r="338" spans="1:9" x14ac:dyDescent="0.2">
      <c r="A338" s="3">
        <v>337</v>
      </c>
      <c r="B338" s="84" t="s">
        <v>93</v>
      </c>
      <c r="C338" s="58" t="s">
        <v>410</v>
      </c>
      <c r="D338" s="58" t="s">
        <v>411</v>
      </c>
      <c r="E338" s="58" t="s">
        <v>11</v>
      </c>
      <c r="F338" s="58" t="s">
        <v>16</v>
      </c>
      <c r="G338" s="58">
        <f t="shared" si="5"/>
        <v>30</v>
      </c>
      <c r="H338" s="58">
        <v>0.3</v>
      </c>
      <c r="I338" s="58" t="s">
        <v>57</v>
      </c>
    </row>
    <row r="339" spans="1:9" x14ac:dyDescent="0.2">
      <c r="A339" s="3">
        <v>338</v>
      </c>
      <c r="B339" s="84" t="s">
        <v>93</v>
      </c>
      <c r="C339" s="58" t="s">
        <v>410</v>
      </c>
      <c r="D339" s="58" t="s">
        <v>412</v>
      </c>
      <c r="E339" s="58" t="s">
        <v>11</v>
      </c>
      <c r="F339" s="58" t="s">
        <v>16</v>
      </c>
      <c r="G339" s="58">
        <f t="shared" si="5"/>
        <v>30</v>
      </c>
      <c r="H339" s="58">
        <v>0.3</v>
      </c>
      <c r="I339" s="58" t="s">
        <v>57</v>
      </c>
    </row>
    <row r="340" spans="1:9" x14ac:dyDescent="0.2">
      <c r="A340" s="3">
        <v>339</v>
      </c>
      <c r="B340" s="84" t="s">
        <v>93</v>
      </c>
      <c r="C340" s="58" t="s">
        <v>410</v>
      </c>
      <c r="D340" s="58" t="s">
        <v>413</v>
      </c>
      <c r="E340" s="58" t="s">
        <v>11</v>
      </c>
      <c r="F340" s="58" t="s">
        <v>16</v>
      </c>
      <c r="G340" s="58">
        <f t="shared" si="5"/>
        <v>30</v>
      </c>
      <c r="H340" s="58">
        <v>0.3</v>
      </c>
      <c r="I340" s="58" t="s">
        <v>57</v>
      </c>
    </row>
    <row r="341" spans="1:9" x14ac:dyDescent="0.2">
      <c r="A341" s="3">
        <v>340</v>
      </c>
      <c r="B341" s="84" t="s">
        <v>93</v>
      </c>
      <c r="C341" s="58" t="s">
        <v>410</v>
      </c>
      <c r="D341" s="58" t="s">
        <v>414</v>
      </c>
      <c r="E341" s="58" t="s">
        <v>11</v>
      </c>
      <c r="F341" s="58" t="s">
        <v>16</v>
      </c>
      <c r="G341" s="58">
        <f t="shared" si="5"/>
        <v>30</v>
      </c>
      <c r="H341" s="58">
        <v>0.3</v>
      </c>
      <c r="I341" s="58" t="s">
        <v>57</v>
      </c>
    </row>
    <row r="342" spans="1:9" x14ac:dyDescent="0.2">
      <c r="A342" s="3">
        <v>341</v>
      </c>
      <c r="B342" s="84" t="s">
        <v>93</v>
      </c>
      <c r="C342" s="58" t="s">
        <v>410</v>
      </c>
      <c r="D342" s="58" t="s">
        <v>415</v>
      </c>
      <c r="E342" s="58" t="s">
        <v>11</v>
      </c>
      <c r="F342" s="58" t="s">
        <v>16</v>
      </c>
      <c r="G342" s="58">
        <f t="shared" si="5"/>
        <v>30</v>
      </c>
      <c r="H342" s="58">
        <v>0.3</v>
      </c>
      <c r="I342" s="58" t="s">
        <v>57</v>
      </c>
    </row>
    <row r="343" spans="1:9" x14ac:dyDescent="0.2">
      <c r="A343" s="3">
        <v>342</v>
      </c>
      <c r="B343" s="84" t="s">
        <v>93</v>
      </c>
      <c r="C343" s="58" t="s">
        <v>410</v>
      </c>
      <c r="D343" s="58" t="s">
        <v>416</v>
      </c>
      <c r="E343" s="58" t="s">
        <v>11</v>
      </c>
      <c r="F343" s="58" t="s">
        <v>16</v>
      </c>
      <c r="G343" s="58">
        <f t="shared" si="5"/>
        <v>30</v>
      </c>
      <c r="H343" s="58">
        <v>0.3</v>
      </c>
      <c r="I343" s="58" t="s">
        <v>57</v>
      </c>
    </row>
    <row r="344" spans="1:9" x14ac:dyDescent="0.2">
      <c r="A344" s="3">
        <v>343</v>
      </c>
      <c r="B344" s="84" t="s">
        <v>93</v>
      </c>
      <c r="C344" s="58" t="s">
        <v>417</v>
      </c>
      <c r="D344" s="58" t="s">
        <v>418</v>
      </c>
      <c r="E344" s="58" t="s">
        <v>11</v>
      </c>
      <c r="F344" s="58" t="s">
        <v>18</v>
      </c>
      <c r="G344" s="58">
        <f t="shared" si="5"/>
        <v>30</v>
      </c>
      <c r="H344" s="58">
        <v>0.3</v>
      </c>
      <c r="I344" s="58" t="s">
        <v>57</v>
      </c>
    </row>
    <row r="345" spans="1:9" x14ac:dyDescent="0.2">
      <c r="A345" s="3">
        <v>344</v>
      </c>
      <c r="B345" s="84" t="s">
        <v>93</v>
      </c>
      <c r="C345" s="58" t="s">
        <v>417</v>
      </c>
      <c r="D345" s="58" t="s">
        <v>419</v>
      </c>
      <c r="E345" s="58" t="s">
        <v>11</v>
      </c>
      <c r="F345" s="58" t="s">
        <v>18</v>
      </c>
      <c r="G345" s="58">
        <f t="shared" si="5"/>
        <v>30</v>
      </c>
      <c r="H345" s="58">
        <v>0.3</v>
      </c>
      <c r="I345" s="58" t="s">
        <v>57</v>
      </c>
    </row>
    <row r="346" spans="1:9" x14ac:dyDescent="0.2">
      <c r="A346" s="3">
        <v>345</v>
      </c>
      <c r="B346" s="84" t="s">
        <v>93</v>
      </c>
      <c r="C346" s="58" t="s">
        <v>417</v>
      </c>
      <c r="D346" s="58" t="s">
        <v>420</v>
      </c>
      <c r="E346" s="58" t="s">
        <v>11</v>
      </c>
      <c r="F346" s="58" t="s">
        <v>18</v>
      </c>
      <c r="G346" s="58">
        <f t="shared" si="5"/>
        <v>30</v>
      </c>
      <c r="H346" s="58">
        <v>0.3</v>
      </c>
      <c r="I346" s="58" t="s">
        <v>57</v>
      </c>
    </row>
    <row r="347" spans="1:9" x14ac:dyDescent="0.2">
      <c r="A347" s="3">
        <v>346</v>
      </c>
      <c r="B347" s="84" t="s">
        <v>93</v>
      </c>
      <c r="C347" s="58" t="s">
        <v>417</v>
      </c>
      <c r="D347" s="58" t="s">
        <v>421</v>
      </c>
      <c r="E347" s="58" t="s">
        <v>11</v>
      </c>
      <c r="F347" s="58" t="s">
        <v>18</v>
      </c>
      <c r="G347" s="58">
        <f t="shared" si="5"/>
        <v>30</v>
      </c>
      <c r="H347" s="58">
        <v>0.3</v>
      </c>
      <c r="I347" s="58" t="s">
        <v>57</v>
      </c>
    </row>
    <row r="348" spans="1:9" x14ac:dyDescent="0.2">
      <c r="A348" s="3">
        <v>347</v>
      </c>
      <c r="B348" s="84" t="s">
        <v>93</v>
      </c>
      <c r="C348" s="58" t="s">
        <v>417</v>
      </c>
      <c r="D348" s="58" t="s">
        <v>422</v>
      </c>
      <c r="E348" s="58" t="s">
        <v>11</v>
      </c>
      <c r="F348" s="58" t="s">
        <v>18</v>
      </c>
      <c r="G348" s="58">
        <f t="shared" si="5"/>
        <v>30</v>
      </c>
      <c r="H348" s="58">
        <v>0.3</v>
      </c>
      <c r="I348" s="58" t="s">
        <v>57</v>
      </c>
    </row>
    <row r="349" spans="1:9" x14ac:dyDescent="0.2">
      <c r="A349" s="3">
        <v>348</v>
      </c>
      <c r="B349" s="84" t="s">
        <v>93</v>
      </c>
      <c r="C349" s="58" t="s">
        <v>417</v>
      </c>
      <c r="D349" s="58" t="s">
        <v>423</v>
      </c>
      <c r="E349" s="58" t="s">
        <v>11</v>
      </c>
      <c r="F349" s="58" t="s">
        <v>18</v>
      </c>
      <c r="G349" s="58">
        <f t="shared" si="5"/>
        <v>30</v>
      </c>
      <c r="H349" s="58">
        <v>0.3</v>
      </c>
      <c r="I349" s="58" t="s">
        <v>57</v>
      </c>
    </row>
    <row r="350" spans="1:9" x14ac:dyDescent="0.2">
      <c r="A350" s="3">
        <v>349</v>
      </c>
      <c r="B350" s="84" t="s">
        <v>93</v>
      </c>
      <c r="C350" s="58" t="s">
        <v>417</v>
      </c>
      <c r="D350" s="58" t="s">
        <v>424</v>
      </c>
      <c r="E350" s="58" t="s">
        <v>11</v>
      </c>
      <c r="F350" s="58" t="s">
        <v>18</v>
      </c>
      <c r="G350" s="58">
        <f t="shared" si="5"/>
        <v>30</v>
      </c>
      <c r="H350" s="58">
        <v>0.3</v>
      </c>
      <c r="I350" s="58" t="s">
        <v>57</v>
      </c>
    </row>
    <row r="351" spans="1:9" x14ac:dyDescent="0.2">
      <c r="A351" s="3">
        <v>350</v>
      </c>
      <c r="B351" s="84" t="s">
        <v>93</v>
      </c>
      <c r="C351" s="58" t="s">
        <v>417</v>
      </c>
      <c r="D351" s="58" t="s">
        <v>425</v>
      </c>
      <c r="E351" s="58" t="s">
        <v>11</v>
      </c>
      <c r="F351" s="58" t="s">
        <v>18</v>
      </c>
      <c r="G351" s="58">
        <f t="shared" si="5"/>
        <v>30</v>
      </c>
      <c r="H351" s="58">
        <v>0.3</v>
      </c>
      <c r="I351" s="58" t="s">
        <v>57</v>
      </c>
    </row>
    <row r="352" spans="1:9" x14ac:dyDescent="0.2">
      <c r="A352" s="3">
        <v>351</v>
      </c>
      <c r="B352" s="84" t="s">
        <v>93</v>
      </c>
      <c r="C352" s="58" t="s">
        <v>426</v>
      </c>
      <c r="D352" s="58" t="s">
        <v>427</v>
      </c>
      <c r="E352" s="58" t="s">
        <v>11</v>
      </c>
      <c r="F352" s="58" t="s">
        <v>18</v>
      </c>
      <c r="G352" s="58">
        <f t="shared" si="5"/>
        <v>30</v>
      </c>
      <c r="H352" s="58">
        <v>0.3</v>
      </c>
      <c r="I352" s="58" t="s">
        <v>57</v>
      </c>
    </row>
    <row r="353" spans="1:9" x14ac:dyDescent="0.2">
      <c r="A353" s="3">
        <v>352</v>
      </c>
      <c r="B353" s="84" t="s">
        <v>93</v>
      </c>
      <c r="C353" s="58" t="s">
        <v>426</v>
      </c>
      <c r="D353" s="58" t="s">
        <v>428</v>
      </c>
      <c r="E353" s="58" t="s">
        <v>11</v>
      </c>
      <c r="F353" s="58" t="s">
        <v>18</v>
      </c>
      <c r="G353" s="58">
        <f t="shared" si="5"/>
        <v>30</v>
      </c>
      <c r="H353" s="58">
        <v>0.3</v>
      </c>
      <c r="I353" s="58" t="s">
        <v>57</v>
      </c>
    </row>
    <row r="354" spans="1:9" x14ac:dyDescent="0.2">
      <c r="A354" s="3">
        <v>353</v>
      </c>
      <c r="B354" s="84" t="s">
        <v>93</v>
      </c>
      <c r="C354" s="58" t="s">
        <v>426</v>
      </c>
      <c r="D354" s="58" t="s">
        <v>429</v>
      </c>
      <c r="E354" s="58" t="s">
        <v>11</v>
      </c>
      <c r="F354" s="58" t="s">
        <v>18</v>
      </c>
      <c r="G354" s="58">
        <f t="shared" si="5"/>
        <v>30</v>
      </c>
      <c r="H354" s="58">
        <v>0.3</v>
      </c>
      <c r="I354" s="58" t="s">
        <v>57</v>
      </c>
    </row>
    <row r="355" spans="1:9" x14ac:dyDescent="0.2">
      <c r="A355" s="3">
        <v>354</v>
      </c>
      <c r="B355" s="84" t="s">
        <v>93</v>
      </c>
      <c r="C355" s="58" t="s">
        <v>426</v>
      </c>
      <c r="D355" s="58" t="s">
        <v>430</v>
      </c>
      <c r="E355" s="58" t="s">
        <v>11</v>
      </c>
      <c r="F355" s="58" t="s">
        <v>18</v>
      </c>
      <c r="G355" s="58">
        <f t="shared" si="5"/>
        <v>30</v>
      </c>
      <c r="H355" s="58">
        <v>0.3</v>
      </c>
      <c r="I355" s="58" t="s">
        <v>57</v>
      </c>
    </row>
    <row r="356" spans="1:9" x14ac:dyDescent="0.2">
      <c r="A356" s="3">
        <v>355</v>
      </c>
      <c r="B356" s="84" t="s">
        <v>93</v>
      </c>
      <c r="C356" s="58" t="s">
        <v>426</v>
      </c>
      <c r="D356" s="58" t="s">
        <v>431</v>
      </c>
      <c r="E356" s="58" t="s">
        <v>11</v>
      </c>
      <c r="F356" s="58" t="s">
        <v>18</v>
      </c>
      <c r="G356" s="58">
        <f t="shared" si="5"/>
        <v>30</v>
      </c>
      <c r="H356" s="58">
        <v>0.3</v>
      </c>
      <c r="I356" s="58" t="s">
        <v>57</v>
      </c>
    </row>
    <row r="357" spans="1:9" x14ac:dyDescent="0.2">
      <c r="A357" s="3">
        <v>356</v>
      </c>
      <c r="B357" s="84" t="s">
        <v>93</v>
      </c>
      <c r="C357" s="58" t="s">
        <v>426</v>
      </c>
      <c r="D357" s="58" t="s">
        <v>432</v>
      </c>
      <c r="E357" s="58" t="s">
        <v>11</v>
      </c>
      <c r="F357" s="58" t="s">
        <v>18</v>
      </c>
      <c r="G357" s="58">
        <f t="shared" si="5"/>
        <v>30</v>
      </c>
      <c r="H357" s="58">
        <v>0.3</v>
      </c>
      <c r="I357" s="58" t="s">
        <v>57</v>
      </c>
    </row>
    <row r="358" spans="1:9" x14ac:dyDescent="0.2">
      <c r="A358" s="3">
        <v>357</v>
      </c>
      <c r="B358" s="84" t="s">
        <v>93</v>
      </c>
      <c r="C358" s="58" t="s">
        <v>426</v>
      </c>
      <c r="D358" s="58" t="s">
        <v>433</v>
      </c>
      <c r="E358" s="58" t="s">
        <v>11</v>
      </c>
      <c r="F358" s="58" t="s">
        <v>18</v>
      </c>
      <c r="G358" s="58">
        <f t="shared" si="5"/>
        <v>30</v>
      </c>
      <c r="H358" s="58">
        <v>0.3</v>
      </c>
      <c r="I358" s="58" t="s">
        <v>57</v>
      </c>
    </row>
    <row r="359" spans="1:9" x14ac:dyDescent="0.2">
      <c r="A359" s="3">
        <v>358</v>
      </c>
      <c r="B359" s="84" t="s">
        <v>93</v>
      </c>
      <c r="C359" s="58" t="s">
        <v>426</v>
      </c>
      <c r="D359" s="58" t="s">
        <v>434</v>
      </c>
      <c r="E359" s="58" t="s">
        <v>11</v>
      </c>
      <c r="F359" s="58" t="s">
        <v>18</v>
      </c>
      <c r="G359" s="58">
        <f t="shared" si="5"/>
        <v>30</v>
      </c>
      <c r="H359" s="58">
        <v>0.3</v>
      </c>
      <c r="I359" s="58" t="s">
        <v>57</v>
      </c>
    </row>
    <row r="360" spans="1:9" x14ac:dyDescent="0.2">
      <c r="A360" s="3">
        <v>359</v>
      </c>
      <c r="B360" s="84" t="s">
        <v>93</v>
      </c>
      <c r="C360" s="3" t="s">
        <v>426</v>
      </c>
      <c r="D360" s="58" t="s">
        <v>435</v>
      </c>
      <c r="E360" s="58" t="s">
        <v>11</v>
      </c>
      <c r="F360" s="3" t="s">
        <v>18</v>
      </c>
      <c r="G360" s="58">
        <f t="shared" si="5"/>
        <v>30</v>
      </c>
      <c r="H360" s="58">
        <v>0.3</v>
      </c>
      <c r="I360" s="58" t="s">
        <v>57</v>
      </c>
    </row>
    <row r="361" spans="1:9" ht="15" customHeight="1" x14ac:dyDescent="0.2">
      <c r="A361" s="3">
        <v>360</v>
      </c>
      <c r="B361" s="84" t="s">
        <v>93</v>
      </c>
      <c r="C361" s="3" t="s">
        <v>426</v>
      </c>
      <c r="D361" s="3" t="s">
        <v>436</v>
      </c>
      <c r="E361" s="3" t="s">
        <v>11</v>
      </c>
      <c r="F361" s="3" t="s">
        <v>18</v>
      </c>
      <c r="G361" s="58">
        <f t="shared" si="5"/>
        <v>30</v>
      </c>
      <c r="H361" s="58">
        <v>0.3</v>
      </c>
      <c r="I361" s="58" t="s">
        <v>57</v>
      </c>
    </row>
    <row r="362" spans="1:9" x14ac:dyDescent="0.2">
      <c r="A362" s="3">
        <v>361</v>
      </c>
      <c r="B362" s="86" t="s">
        <v>93</v>
      </c>
      <c r="C362" s="3" t="s">
        <v>426</v>
      </c>
      <c r="D362" s="3" t="s">
        <v>437</v>
      </c>
      <c r="E362" s="3" t="s">
        <v>11</v>
      </c>
      <c r="F362" s="3" t="s">
        <v>18</v>
      </c>
      <c r="G362" s="58">
        <f t="shared" si="5"/>
        <v>30</v>
      </c>
      <c r="H362" s="3">
        <v>0.3</v>
      </c>
      <c r="I362" s="3" t="s">
        <v>57</v>
      </c>
    </row>
    <row r="363" spans="1:9" x14ac:dyDescent="0.2">
      <c r="A363" s="3">
        <v>362</v>
      </c>
      <c r="B363" s="84" t="s">
        <v>93</v>
      </c>
      <c r="C363" s="58" t="s">
        <v>438</v>
      </c>
      <c r="D363" s="58" t="s">
        <v>439</v>
      </c>
      <c r="E363" s="58" t="s">
        <v>11</v>
      </c>
      <c r="F363" s="58" t="s">
        <v>18</v>
      </c>
      <c r="G363" s="58">
        <f t="shared" si="5"/>
        <v>30</v>
      </c>
      <c r="H363" s="58">
        <v>0.3</v>
      </c>
      <c r="I363" s="58" t="s">
        <v>57</v>
      </c>
    </row>
    <row r="364" spans="1:9" x14ac:dyDescent="0.2">
      <c r="A364" s="3">
        <v>363</v>
      </c>
      <c r="B364" s="84" t="s">
        <v>93</v>
      </c>
      <c r="C364" s="77" t="s">
        <v>438</v>
      </c>
      <c r="D364" s="77" t="s">
        <v>440</v>
      </c>
      <c r="E364" s="77" t="s">
        <v>11</v>
      </c>
      <c r="F364" s="77" t="s">
        <v>18</v>
      </c>
      <c r="G364" s="58">
        <f t="shared" si="5"/>
        <v>30</v>
      </c>
      <c r="H364" s="77">
        <v>0.3</v>
      </c>
      <c r="I364" s="77" t="s">
        <v>57</v>
      </c>
    </row>
    <row r="365" spans="1:9" x14ac:dyDescent="0.2">
      <c r="A365" s="3">
        <v>364</v>
      </c>
      <c r="B365" s="84" t="s">
        <v>93</v>
      </c>
      <c r="C365" s="58" t="s">
        <v>438</v>
      </c>
      <c r="D365" s="58" t="s">
        <v>441</v>
      </c>
      <c r="E365" s="58" t="s">
        <v>11</v>
      </c>
      <c r="F365" s="58" t="s">
        <v>18</v>
      </c>
      <c r="G365" s="58">
        <f t="shared" si="5"/>
        <v>30</v>
      </c>
      <c r="H365" s="58">
        <v>0.3</v>
      </c>
      <c r="I365" s="58" t="s">
        <v>57</v>
      </c>
    </row>
    <row r="366" spans="1:9" x14ac:dyDescent="0.2">
      <c r="A366" s="3">
        <v>365</v>
      </c>
      <c r="B366" s="84" t="s">
        <v>93</v>
      </c>
      <c r="C366" s="58" t="s">
        <v>438</v>
      </c>
      <c r="D366" s="58" t="s">
        <v>442</v>
      </c>
      <c r="E366" s="58" t="s">
        <v>11</v>
      </c>
      <c r="F366" s="58" t="s">
        <v>18</v>
      </c>
      <c r="G366" s="58">
        <f t="shared" si="5"/>
        <v>30</v>
      </c>
      <c r="H366" s="58">
        <v>0.3</v>
      </c>
      <c r="I366" s="58" t="s">
        <v>57</v>
      </c>
    </row>
    <row r="367" spans="1:9" x14ac:dyDescent="0.2">
      <c r="A367" s="3">
        <v>366</v>
      </c>
      <c r="B367" s="84" t="s">
        <v>93</v>
      </c>
      <c r="C367" s="58" t="s">
        <v>438</v>
      </c>
      <c r="D367" s="58" t="s">
        <v>443</v>
      </c>
      <c r="E367" s="58" t="s">
        <v>11</v>
      </c>
      <c r="F367" s="58" t="s">
        <v>18</v>
      </c>
      <c r="G367" s="58">
        <f t="shared" si="5"/>
        <v>30</v>
      </c>
      <c r="H367" s="58">
        <v>0.3</v>
      </c>
      <c r="I367" s="58" t="s">
        <v>57</v>
      </c>
    </row>
    <row r="368" spans="1:9" x14ac:dyDescent="0.2">
      <c r="A368" s="3">
        <v>367</v>
      </c>
      <c r="B368" s="84" t="s">
        <v>93</v>
      </c>
      <c r="C368" s="58" t="s">
        <v>444</v>
      </c>
      <c r="D368" s="58" t="s">
        <v>445</v>
      </c>
      <c r="E368" s="58" t="s">
        <v>11</v>
      </c>
      <c r="F368" s="58" t="s">
        <v>18</v>
      </c>
      <c r="G368" s="58">
        <f t="shared" si="5"/>
        <v>30</v>
      </c>
      <c r="H368" s="58">
        <v>0.3</v>
      </c>
      <c r="I368" s="58" t="s">
        <v>57</v>
      </c>
    </row>
    <row r="369" spans="1:9" ht="15" customHeight="1" x14ac:dyDescent="0.2">
      <c r="A369" s="3">
        <v>368</v>
      </c>
      <c r="B369" s="84" t="s">
        <v>93</v>
      </c>
      <c r="C369" s="58" t="s">
        <v>444</v>
      </c>
      <c r="D369" s="58" t="s">
        <v>446</v>
      </c>
      <c r="E369" s="58" t="s">
        <v>11</v>
      </c>
      <c r="F369" s="58" t="s">
        <v>18</v>
      </c>
      <c r="G369" s="58">
        <f t="shared" si="5"/>
        <v>30</v>
      </c>
      <c r="H369" s="58">
        <v>0.3</v>
      </c>
      <c r="I369" s="58" t="s">
        <v>57</v>
      </c>
    </row>
    <row r="370" spans="1:9" x14ac:dyDescent="0.2">
      <c r="A370" s="3">
        <v>369</v>
      </c>
      <c r="B370" s="84" t="s">
        <v>93</v>
      </c>
      <c r="C370" s="58" t="s">
        <v>444</v>
      </c>
      <c r="D370" s="58" t="s">
        <v>447</v>
      </c>
      <c r="E370" s="58" t="s">
        <v>11</v>
      </c>
      <c r="F370" s="58" t="s">
        <v>18</v>
      </c>
      <c r="G370" s="58">
        <f t="shared" si="5"/>
        <v>30</v>
      </c>
      <c r="H370" s="58">
        <v>0.3</v>
      </c>
      <c r="I370" s="58" t="s">
        <v>57</v>
      </c>
    </row>
    <row r="371" spans="1:9" ht="15" customHeight="1" x14ac:dyDescent="0.2">
      <c r="A371" s="3">
        <v>370</v>
      </c>
      <c r="B371" s="84" t="s">
        <v>93</v>
      </c>
      <c r="C371" s="58" t="s">
        <v>444</v>
      </c>
      <c r="D371" s="58" t="s">
        <v>448</v>
      </c>
      <c r="E371" s="58" t="s">
        <v>11</v>
      </c>
      <c r="F371" s="58" t="s">
        <v>18</v>
      </c>
      <c r="G371" s="58">
        <f t="shared" si="5"/>
        <v>30</v>
      </c>
      <c r="H371" s="58">
        <v>0.3</v>
      </c>
      <c r="I371" s="58" t="s">
        <v>57</v>
      </c>
    </row>
    <row r="372" spans="1:9" x14ac:dyDescent="0.2">
      <c r="A372" s="3">
        <v>371</v>
      </c>
      <c r="B372" s="84" t="s">
        <v>93</v>
      </c>
      <c r="C372" s="58" t="s">
        <v>444</v>
      </c>
      <c r="D372" s="58" t="s">
        <v>449</v>
      </c>
      <c r="E372" s="58" t="s">
        <v>11</v>
      </c>
      <c r="F372" s="58" t="s">
        <v>18</v>
      </c>
      <c r="G372" s="58">
        <f t="shared" si="5"/>
        <v>30</v>
      </c>
      <c r="H372" s="58">
        <v>0.3</v>
      </c>
      <c r="I372" s="58" t="s">
        <v>57</v>
      </c>
    </row>
    <row r="373" spans="1:9" x14ac:dyDescent="0.2">
      <c r="A373" s="3">
        <v>372</v>
      </c>
      <c r="B373" s="84" t="s">
        <v>93</v>
      </c>
      <c r="C373" s="58" t="s">
        <v>444</v>
      </c>
      <c r="D373" s="58" t="s">
        <v>450</v>
      </c>
      <c r="E373" s="58" t="s">
        <v>11</v>
      </c>
      <c r="F373" s="58" t="s">
        <v>18</v>
      </c>
      <c r="G373" s="58">
        <f t="shared" si="5"/>
        <v>30</v>
      </c>
      <c r="H373" s="58">
        <v>0.3</v>
      </c>
      <c r="I373" s="58" t="s">
        <v>57</v>
      </c>
    </row>
    <row r="374" spans="1:9" x14ac:dyDescent="0.2">
      <c r="A374" s="3">
        <v>373</v>
      </c>
      <c r="B374" s="84" t="s">
        <v>93</v>
      </c>
      <c r="C374" s="58" t="s">
        <v>444</v>
      </c>
      <c r="D374" s="58" t="s">
        <v>451</v>
      </c>
      <c r="E374" s="58" t="s">
        <v>11</v>
      </c>
      <c r="F374" s="58" t="s">
        <v>18</v>
      </c>
      <c r="G374" s="58">
        <f t="shared" si="5"/>
        <v>30</v>
      </c>
      <c r="H374" s="58">
        <v>0.3</v>
      </c>
      <c r="I374" s="58" t="s">
        <v>57</v>
      </c>
    </row>
    <row r="375" spans="1:9" x14ac:dyDescent="0.2">
      <c r="A375" s="3">
        <v>374</v>
      </c>
      <c r="B375" s="84" t="s">
        <v>93</v>
      </c>
      <c r="C375" s="58" t="s">
        <v>444</v>
      </c>
      <c r="D375" s="58" t="s">
        <v>452</v>
      </c>
      <c r="E375" s="58" t="s">
        <v>11</v>
      </c>
      <c r="F375" s="58" t="s">
        <v>18</v>
      </c>
      <c r="G375" s="58">
        <f t="shared" si="5"/>
        <v>30</v>
      </c>
      <c r="H375" s="58">
        <v>0.3</v>
      </c>
      <c r="I375" s="58" t="s">
        <v>57</v>
      </c>
    </row>
    <row r="376" spans="1:9" x14ac:dyDescent="0.2">
      <c r="A376" s="3">
        <v>375</v>
      </c>
      <c r="B376" s="84" t="s">
        <v>93</v>
      </c>
      <c r="C376" s="58" t="s">
        <v>444</v>
      </c>
      <c r="D376" s="58" t="s">
        <v>453</v>
      </c>
      <c r="E376" s="58" t="s">
        <v>11</v>
      </c>
      <c r="F376" s="58" t="s">
        <v>18</v>
      </c>
      <c r="G376" s="58">
        <f t="shared" si="5"/>
        <v>30</v>
      </c>
      <c r="H376" s="58">
        <v>0.3</v>
      </c>
      <c r="I376" s="58" t="s">
        <v>57</v>
      </c>
    </row>
    <row r="377" spans="1:9" x14ac:dyDescent="0.2">
      <c r="A377" s="3">
        <v>376</v>
      </c>
      <c r="B377" s="84" t="s">
        <v>93</v>
      </c>
      <c r="C377" s="58" t="s">
        <v>444</v>
      </c>
      <c r="D377" s="58" t="s">
        <v>454</v>
      </c>
      <c r="E377" s="58" t="s">
        <v>11</v>
      </c>
      <c r="F377" s="58" t="s">
        <v>18</v>
      </c>
      <c r="G377" s="58">
        <f t="shared" si="5"/>
        <v>30</v>
      </c>
      <c r="H377" s="58">
        <v>0.3</v>
      </c>
      <c r="I377" s="58" t="s">
        <v>57</v>
      </c>
    </row>
    <row r="378" spans="1:9" x14ac:dyDescent="0.2">
      <c r="A378" s="3">
        <v>377</v>
      </c>
      <c r="B378" s="84" t="s">
        <v>93</v>
      </c>
      <c r="C378" s="58" t="s">
        <v>444</v>
      </c>
      <c r="D378" s="58" t="s">
        <v>455</v>
      </c>
      <c r="E378" s="58" t="s">
        <v>11</v>
      </c>
      <c r="F378" s="58" t="s">
        <v>18</v>
      </c>
      <c r="G378" s="58">
        <f t="shared" si="5"/>
        <v>30</v>
      </c>
      <c r="H378" s="58">
        <v>0.3</v>
      </c>
      <c r="I378" s="58" t="s">
        <v>57</v>
      </c>
    </row>
    <row r="379" spans="1:9" x14ac:dyDescent="0.2">
      <c r="A379" s="3">
        <v>378</v>
      </c>
      <c r="B379" s="84" t="s">
        <v>93</v>
      </c>
      <c r="C379" s="58" t="s">
        <v>444</v>
      </c>
      <c r="D379" s="58" t="s">
        <v>456</v>
      </c>
      <c r="E379" s="58" t="s">
        <v>11</v>
      </c>
      <c r="F379" s="58" t="s">
        <v>18</v>
      </c>
      <c r="G379" s="58">
        <f t="shared" si="5"/>
        <v>30</v>
      </c>
      <c r="H379" s="58">
        <v>0.3</v>
      </c>
      <c r="I379" s="58" t="s">
        <v>57</v>
      </c>
    </row>
    <row r="380" spans="1:9" x14ac:dyDescent="0.2">
      <c r="A380" s="3">
        <v>379</v>
      </c>
      <c r="B380" s="84" t="s">
        <v>93</v>
      </c>
      <c r="C380" s="58" t="s">
        <v>457</v>
      </c>
      <c r="D380" s="58" t="s">
        <v>458</v>
      </c>
      <c r="E380" s="58" t="s">
        <v>20</v>
      </c>
      <c r="F380" s="58" t="s">
        <v>18</v>
      </c>
      <c r="G380" s="58">
        <f t="shared" si="5"/>
        <v>30</v>
      </c>
      <c r="H380" s="58">
        <v>0.3</v>
      </c>
      <c r="I380" s="58" t="s">
        <v>57</v>
      </c>
    </row>
    <row r="381" spans="1:9" x14ac:dyDescent="0.2">
      <c r="A381" s="3">
        <v>380</v>
      </c>
      <c r="B381" s="84" t="s">
        <v>93</v>
      </c>
      <c r="C381" s="58" t="s">
        <v>457</v>
      </c>
      <c r="D381" s="58" t="s">
        <v>459</v>
      </c>
      <c r="E381" s="58" t="s">
        <v>11</v>
      </c>
      <c r="F381" s="58" t="s">
        <v>18</v>
      </c>
      <c r="G381" s="58">
        <f t="shared" si="5"/>
        <v>30</v>
      </c>
      <c r="H381" s="58">
        <v>0.3</v>
      </c>
      <c r="I381" s="58" t="s">
        <v>57</v>
      </c>
    </row>
    <row r="382" spans="1:9" x14ac:dyDescent="0.2">
      <c r="A382" s="3">
        <v>381</v>
      </c>
      <c r="B382" s="84" t="s">
        <v>93</v>
      </c>
      <c r="C382" s="58" t="s">
        <v>457</v>
      </c>
      <c r="D382" s="58" t="s">
        <v>460</v>
      </c>
      <c r="E382" s="58" t="s">
        <v>11</v>
      </c>
      <c r="F382" s="58" t="s">
        <v>18</v>
      </c>
      <c r="G382" s="58">
        <f t="shared" si="5"/>
        <v>30</v>
      </c>
      <c r="H382" s="58">
        <v>0.3</v>
      </c>
      <c r="I382" s="58" t="s">
        <v>57</v>
      </c>
    </row>
    <row r="383" spans="1:9" x14ac:dyDescent="0.2">
      <c r="A383" s="3">
        <v>382</v>
      </c>
      <c r="B383" s="84" t="s">
        <v>93</v>
      </c>
      <c r="C383" s="58" t="s">
        <v>457</v>
      </c>
      <c r="D383" s="58" t="s">
        <v>461</v>
      </c>
      <c r="E383" s="58" t="s">
        <v>11</v>
      </c>
      <c r="F383" s="58" t="s">
        <v>18</v>
      </c>
      <c r="G383" s="58">
        <f t="shared" si="5"/>
        <v>30</v>
      </c>
      <c r="H383" s="58">
        <v>0.3</v>
      </c>
      <c r="I383" s="58" t="s">
        <v>57</v>
      </c>
    </row>
    <row r="384" spans="1:9" x14ac:dyDescent="0.2">
      <c r="A384" s="3">
        <v>383</v>
      </c>
      <c r="B384" s="84" t="s">
        <v>93</v>
      </c>
      <c r="C384" s="58" t="s">
        <v>457</v>
      </c>
      <c r="D384" s="58" t="s">
        <v>462</v>
      </c>
      <c r="E384" s="58" t="s">
        <v>11</v>
      </c>
      <c r="F384" s="58" t="s">
        <v>18</v>
      </c>
      <c r="G384" s="58">
        <f t="shared" si="5"/>
        <v>30</v>
      </c>
      <c r="H384" s="58">
        <v>0.3</v>
      </c>
      <c r="I384" s="58" t="s">
        <v>57</v>
      </c>
    </row>
    <row r="385" spans="1:9" x14ac:dyDescent="0.2">
      <c r="A385" s="3">
        <v>384</v>
      </c>
      <c r="B385" s="84" t="s">
        <v>93</v>
      </c>
      <c r="C385" s="58" t="s">
        <v>457</v>
      </c>
      <c r="D385" s="58" t="s">
        <v>463</v>
      </c>
      <c r="E385" s="58" t="s">
        <v>11</v>
      </c>
      <c r="F385" s="58" t="s">
        <v>18</v>
      </c>
      <c r="G385" s="58">
        <f t="shared" si="5"/>
        <v>30</v>
      </c>
      <c r="H385" s="58">
        <v>0.3</v>
      </c>
      <c r="I385" s="58" t="s">
        <v>57</v>
      </c>
    </row>
    <row r="386" spans="1:9" x14ac:dyDescent="0.2">
      <c r="A386" s="3">
        <v>385</v>
      </c>
      <c r="B386" s="84" t="s">
        <v>93</v>
      </c>
      <c r="C386" s="58" t="s">
        <v>457</v>
      </c>
      <c r="D386" s="58" t="s">
        <v>464</v>
      </c>
      <c r="E386" s="58" t="s">
        <v>11</v>
      </c>
      <c r="F386" s="58" t="s">
        <v>18</v>
      </c>
      <c r="G386" s="58">
        <f t="shared" si="5"/>
        <v>30</v>
      </c>
      <c r="H386" s="58">
        <v>0.3</v>
      </c>
      <c r="I386" s="58" t="s">
        <v>57</v>
      </c>
    </row>
    <row r="387" spans="1:9" x14ac:dyDescent="0.2">
      <c r="A387" s="3">
        <v>386</v>
      </c>
      <c r="B387" s="84" t="s">
        <v>93</v>
      </c>
      <c r="C387" s="58" t="s">
        <v>457</v>
      </c>
      <c r="D387" s="58" t="s">
        <v>465</v>
      </c>
      <c r="E387" s="58" t="s">
        <v>11</v>
      </c>
      <c r="F387" s="58" t="s">
        <v>18</v>
      </c>
      <c r="G387" s="58">
        <f t="shared" ref="G387:G450" si="6">H387*100</f>
        <v>30</v>
      </c>
      <c r="H387" s="58">
        <v>0.3</v>
      </c>
      <c r="I387" s="58" t="s">
        <v>57</v>
      </c>
    </row>
    <row r="388" spans="1:9" x14ac:dyDescent="0.2">
      <c r="A388" s="3">
        <v>387</v>
      </c>
      <c r="B388" s="84" t="s">
        <v>93</v>
      </c>
      <c r="C388" s="58" t="s">
        <v>457</v>
      </c>
      <c r="D388" s="58" t="s">
        <v>466</v>
      </c>
      <c r="E388" s="58" t="s">
        <v>11</v>
      </c>
      <c r="F388" s="58" t="s">
        <v>18</v>
      </c>
      <c r="G388" s="58">
        <f t="shared" si="6"/>
        <v>30</v>
      </c>
      <c r="H388" s="58">
        <v>0.3</v>
      </c>
      <c r="I388" s="58" t="s">
        <v>57</v>
      </c>
    </row>
    <row r="389" spans="1:9" x14ac:dyDescent="0.2">
      <c r="A389" s="3">
        <v>388</v>
      </c>
      <c r="B389" s="84" t="s">
        <v>93</v>
      </c>
      <c r="C389" s="58" t="s">
        <v>457</v>
      </c>
      <c r="D389" s="58" t="s">
        <v>467</v>
      </c>
      <c r="E389" s="58" t="s">
        <v>11</v>
      </c>
      <c r="F389" s="58" t="s">
        <v>18</v>
      </c>
      <c r="G389" s="58">
        <f t="shared" si="6"/>
        <v>30</v>
      </c>
      <c r="H389" s="58">
        <v>0.3</v>
      </c>
      <c r="I389" s="58" t="s">
        <v>57</v>
      </c>
    </row>
    <row r="390" spans="1:9" x14ac:dyDescent="0.2">
      <c r="A390" s="3">
        <v>389</v>
      </c>
      <c r="B390" s="84" t="s">
        <v>93</v>
      </c>
      <c r="C390" s="58" t="s">
        <v>457</v>
      </c>
      <c r="D390" s="58" t="s">
        <v>468</v>
      </c>
      <c r="E390" s="58" t="s">
        <v>11</v>
      </c>
      <c r="F390" s="58" t="s">
        <v>18</v>
      </c>
      <c r="G390" s="58">
        <f t="shared" si="6"/>
        <v>30</v>
      </c>
      <c r="H390" s="58">
        <v>0.3</v>
      </c>
      <c r="I390" s="58" t="s">
        <v>57</v>
      </c>
    </row>
    <row r="391" spans="1:9" x14ac:dyDescent="0.2">
      <c r="A391" s="3">
        <v>390</v>
      </c>
      <c r="B391" s="84" t="s">
        <v>93</v>
      </c>
      <c r="C391" s="58" t="s">
        <v>457</v>
      </c>
      <c r="D391" s="58" t="s">
        <v>469</v>
      </c>
      <c r="E391" s="58" t="s">
        <v>11</v>
      </c>
      <c r="F391" s="58" t="s">
        <v>18</v>
      </c>
      <c r="G391" s="58">
        <f t="shared" si="6"/>
        <v>30</v>
      </c>
      <c r="H391" s="58">
        <v>0.3</v>
      </c>
      <c r="I391" s="58" t="s">
        <v>57</v>
      </c>
    </row>
    <row r="392" spans="1:9" x14ac:dyDescent="0.2">
      <c r="A392" s="3">
        <v>391</v>
      </c>
      <c r="B392" s="84" t="s">
        <v>93</v>
      </c>
      <c r="C392" s="58" t="s">
        <v>470</v>
      </c>
      <c r="D392" s="58" t="s">
        <v>471</v>
      </c>
      <c r="E392" s="58" t="s">
        <v>11</v>
      </c>
      <c r="F392" s="58" t="s">
        <v>18</v>
      </c>
      <c r="G392" s="58">
        <f t="shared" si="6"/>
        <v>30</v>
      </c>
      <c r="H392" s="58">
        <v>0.3</v>
      </c>
      <c r="I392" s="58" t="s">
        <v>57</v>
      </c>
    </row>
    <row r="393" spans="1:9" x14ac:dyDescent="0.2">
      <c r="A393" s="3">
        <v>392</v>
      </c>
      <c r="B393" s="84" t="s">
        <v>93</v>
      </c>
      <c r="C393" s="58" t="s">
        <v>470</v>
      </c>
      <c r="D393" s="58" t="s">
        <v>472</v>
      </c>
      <c r="E393" s="58" t="s">
        <v>11</v>
      </c>
      <c r="F393" s="58" t="s">
        <v>18</v>
      </c>
      <c r="G393" s="58">
        <f t="shared" si="6"/>
        <v>30</v>
      </c>
      <c r="H393" s="58">
        <v>0.3</v>
      </c>
      <c r="I393" s="58" t="s">
        <v>57</v>
      </c>
    </row>
    <row r="394" spans="1:9" x14ac:dyDescent="0.2">
      <c r="A394" s="3">
        <v>393</v>
      </c>
      <c r="B394" s="84" t="s">
        <v>93</v>
      </c>
      <c r="C394" s="58" t="s">
        <v>470</v>
      </c>
      <c r="D394" s="58" t="s">
        <v>473</v>
      </c>
      <c r="E394" s="58" t="s">
        <v>11</v>
      </c>
      <c r="F394" s="58" t="s">
        <v>18</v>
      </c>
      <c r="G394" s="58">
        <f t="shared" si="6"/>
        <v>30</v>
      </c>
      <c r="H394" s="58">
        <v>0.3</v>
      </c>
      <c r="I394" s="58" t="s">
        <v>57</v>
      </c>
    </row>
    <row r="395" spans="1:9" x14ac:dyDescent="0.2">
      <c r="A395" s="3">
        <v>394</v>
      </c>
      <c r="B395" s="84" t="s">
        <v>93</v>
      </c>
      <c r="C395" s="58" t="s">
        <v>470</v>
      </c>
      <c r="D395" s="58" t="s">
        <v>474</v>
      </c>
      <c r="E395" s="58" t="s">
        <v>41</v>
      </c>
      <c r="F395" s="58" t="s">
        <v>18</v>
      </c>
      <c r="G395" s="58">
        <f t="shared" si="6"/>
        <v>30</v>
      </c>
      <c r="H395" s="58">
        <v>0.3</v>
      </c>
      <c r="I395" s="58" t="s">
        <v>57</v>
      </c>
    </row>
    <row r="396" spans="1:9" x14ac:dyDescent="0.2">
      <c r="A396" s="3">
        <v>395</v>
      </c>
      <c r="B396" s="84" t="s">
        <v>93</v>
      </c>
      <c r="C396" s="58" t="s">
        <v>470</v>
      </c>
      <c r="D396" s="58" t="s">
        <v>475</v>
      </c>
      <c r="E396" s="58" t="s">
        <v>11</v>
      </c>
      <c r="F396" s="58" t="s">
        <v>18</v>
      </c>
      <c r="G396" s="58">
        <f t="shared" si="6"/>
        <v>30</v>
      </c>
      <c r="H396" s="58">
        <v>0.3</v>
      </c>
      <c r="I396" s="58" t="s">
        <v>57</v>
      </c>
    </row>
    <row r="397" spans="1:9" x14ac:dyDescent="0.2">
      <c r="A397" s="3">
        <v>396</v>
      </c>
      <c r="B397" s="84" t="s">
        <v>93</v>
      </c>
      <c r="C397" s="58" t="s">
        <v>470</v>
      </c>
      <c r="D397" s="58" t="s">
        <v>476</v>
      </c>
      <c r="E397" s="58" t="s">
        <v>11</v>
      </c>
      <c r="F397" s="58" t="s">
        <v>18</v>
      </c>
      <c r="G397" s="58">
        <f t="shared" si="6"/>
        <v>30</v>
      </c>
      <c r="H397" s="58">
        <v>0.3</v>
      </c>
      <c r="I397" s="58" t="s">
        <v>57</v>
      </c>
    </row>
    <row r="398" spans="1:9" x14ac:dyDescent="0.2">
      <c r="A398" s="3">
        <v>397</v>
      </c>
      <c r="B398" s="84" t="s">
        <v>93</v>
      </c>
      <c r="C398" s="58" t="s">
        <v>477</v>
      </c>
      <c r="D398" s="58" t="s">
        <v>478</v>
      </c>
      <c r="E398" s="58" t="s">
        <v>11</v>
      </c>
      <c r="F398" s="58" t="s">
        <v>18</v>
      </c>
      <c r="G398" s="58">
        <f t="shared" si="6"/>
        <v>30</v>
      </c>
      <c r="H398" s="58">
        <v>0.3</v>
      </c>
      <c r="I398" s="58" t="s">
        <v>57</v>
      </c>
    </row>
    <row r="399" spans="1:9" x14ac:dyDescent="0.2">
      <c r="A399" s="3">
        <v>398</v>
      </c>
      <c r="B399" s="84" t="s">
        <v>93</v>
      </c>
      <c r="C399" s="58" t="s">
        <v>477</v>
      </c>
      <c r="D399" s="58" t="s">
        <v>479</v>
      </c>
      <c r="E399" s="58" t="s">
        <v>11</v>
      </c>
      <c r="F399" s="58" t="s">
        <v>18</v>
      </c>
      <c r="G399" s="58">
        <f t="shared" si="6"/>
        <v>30</v>
      </c>
      <c r="H399" s="58">
        <v>0.3</v>
      </c>
      <c r="I399" s="58" t="s">
        <v>57</v>
      </c>
    </row>
    <row r="400" spans="1:9" x14ac:dyDescent="0.2">
      <c r="A400" s="3">
        <v>399</v>
      </c>
      <c r="B400" s="84" t="s">
        <v>93</v>
      </c>
      <c r="C400" s="58" t="s">
        <v>477</v>
      </c>
      <c r="D400" s="58" t="s">
        <v>480</v>
      </c>
      <c r="E400" s="58" t="s">
        <v>11</v>
      </c>
      <c r="F400" s="58" t="s">
        <v>18</v>
      </c>
      <c r="G400" s="58">
        <f t="shared" si="6"/>
        <v>30</v>
      </c>
      <c r="H400" s="58">
        <v>0.3</v>
      </c>
      <c r="I400" s="58" t="s">
        <v>57</v>
      </c>
    </row>
    <row r="401" spans="1:9" x14ac:dyDescent="0.2">
      <c r="A401" s="3">
        <v>400</v>
      </c>
      <c r="B401" s="84" t="s">
        <v>93</v>
      </c>
      <c r="C401" s="58" t="s">
        <v>477</v>
      </c>
      <c r="D401" s="58" t="s">
        <v>481</v>
      </c>
      <c r="E401" s="58" t="s">
        <v>11</v>
      </c>
      <c r="F401" s="58" t="s">
        <v>18</v>
      </c>
      <c r="G401" s="58">
        <f t="shared" si="6"/>
        <v>30</v>
      </c>
      <c r="H401" s="58">
        <v>0.3</v>
      </c>
      <c r="I401" s="58" t="s">
        <v>57</v>
      </c>
    </row>
    <row r="402" spans="1:9" x14ac:dyDescent="0.2">
      <c r="A402" s="3">
        <v>401</v>
      </c>
      <c r="B402" s="84" t="s">
        <v>93</v>
      </c>
      <c r="C402" s="58" t="s">
        <v>477</v>
      </c>
      <c r="D402" s="58" t="s">
        <v>482</v>
      </c>
      <c r="E402" s="58" t="s">
        <v>11</v>
      </c>
      <c r="F402" s="58" t="s">
        <v>18</v>
      </c>
      <c r="G402" s="58">
        <f t="shared" si="6"/>
        <v>30</v>
      </c>
      <c r="H402" s="58">
        <v>0.3</v>
      </c>
      <c r="I402" s="58" t="s">
        <v>57</v>
      </c>
    </row>
    <row r="403" spans="1:9" x14ac:dyDescent="0.2">
      <c r="A403" s="3">
        <v>402</v>
      </c>
      <c r="B403" s="84" t="s">
        <v>93</v>
      </c>
      <c r="C403" s="58" t="s">
        <v>477</v>
      </c>
      <c r="D403" s="58" t="s">
        <v>483</v>
      </c>
      <c r="E403" s="58" t="s">
        <v>11</v>
      </c>
      <c r="F403" s="58" t="s">
        <v>18</v>
      </c>
      <c r="G403" s="58">
        <f t="shared" si="6"/>
        <v>30</v>
      </c>
      <c r="H403" s="58">
        <v>0.3</v>
      </c>
      <c r="I403" s="58" t="s">
        <v>57</v>
      </c>
    </row>
    <row r="404" spans="1:9" x14ac:dyDescent="0.2">
      <c r="A404" s="3">
        <v>403</v>
      </c>
      <c r="B404" s="84" t="s">
        <v>93</v>
      </c>
      <c r="C404" s="58" t="s">
        <v>477</v>
      </c>
      <c r="D404" s="58" t="s">
        <v>484</v>
      </c>
      <c r="E404" s="58" t="s">
        <v>11</v>
      </c>
      <c r="F404" s="58" t="s">
        <v>18</v>
      </c>
      <c r="G404" s="58">
        <f t="shared" si="6"/>
        <v>30</v>
      </c>
      <c r="H404" s="58">
        <v>0.3</v>
      </c>
      <c r="I404" s="58" t="s">
        <v>57</v>
      </c>
    </row>
    <row r="405" spans="1:9" x14ac:dyDescent="0.2">
      <c r="A405" s="3">
        <v>404</v>
      </c>
      <c r="B405" s="84" t="s">
        <v>93</v>
      </c>
      <c r="C405" s="58" t="s">
        <v>477</v>
      </c>
      <c r="D405" s="58" t="s">
        <v>485</v>
      </c>
      <c r="E405" s="58" t="s">
        <v>11</v>
      </c>
      <c r="F405" s="58" t="s">
        <v>18</v>
      </c>
      <c r="G405" s="58">
        <f t="shared" si="6"/>
        <v>30</v>
      </c>
      <c r="H405" s="58">
        <v>0.3</v>
      </c>
      <c r="I405" s="58" t="s">
        <v>57</v>
      </c>
    </row>
    <row r="406" spans="1:9" x14ac:dyDescent="0.2">
      <c r="A406" s="3">
        <v>405</v>
      </c>
      <c r="B406" s="84" t="s">
        <v>93</v>
      </c>
      <c r="C406" s="58" t="s">
        <v>477</v>
      </c>
      <c r="D406" s="58" t="s">
        <v>486</v>
      </c>
      <c r="E406" s="58" t="s">
        <v>11</v>
      </c>
      <c r="F406" s="58" t="s">
        <v>18</v>
      </c>
      <c r="G406" s="58">
        <f t="shared" si="6"/>
        <v>30</v>
      </c>
      <c r="H406" s="58">
        <v>0.3</v>
      </c>
      <c r="I406" s="58" t="s">
        <v>57</v>
      </c>
    </row>
    <row r="407" spans="1:9" ht="15" customHeight="1" x14ac:dyDescent="0.2">
      <c r="A407" s="3">
        <v>406</v>
      </c>
      <c r="B407" s="84" t="s">
        <v>93</v>
      </c>
      <c r="C407" s="58" t="s">
        <v>487</v>
      </c>
      <c r="D407" s="58" t="s">
        <v>488</v>
      </c>
      <c r="E407" s="58" t="s">
        <v>11</v>
      </c>
      <c r="F407" s="58" t="s">
        <v>18</v>
      </c>
      <c r="G407" s="58">
        <f t="shared" si="6"/>
        <v>30</v>
      </c>
      <c r="H407" s="58">
        <v>0.3</v>
      </c>
      <c r="I407" s="58" t="s">
        <v>57</v>
      </c>
    </row>
    <row r="408" spans="1:9" x14ac:dyDescent="0.2">
      <c r="A408" s="3">
        <v>407</v>
      </c>
      <c r="B408" s="84" t="s">
        <v>93</v>
      </c>
      <c r="C408" s="58" t="s">
        <v>487</v>
      </c>
      <c r="D408" s="58" t="s">
        <v>489</v>
      </c>
      <c r="E408" s="58" t="s">
        <v>11</v>
      </c>
      <c r="F408" s="58" t="s">
        <v>18</v>
      </c>
      <c r="G408" s="58">
        <f t="shared" si="6"/>
        <v>30</v>
      </c>
      <c r="H408" s="58">
        <v>0.3</v>
      </c>
      <c r="I408" s="58" t="s">
        <v>57</v>
      </c>
    </row>
    <row r="409" spans="1:9" x14ac:dyDescent="0.2">
      <c r="A409" s="3">
        <v>408</v>
      </c>
      <c r="B409" s="84" t="s">
        <v>93</v>
      </c>
      <c r="C409" s="58" t="s">
        <v>487</v>
      </c>
      <c r="D409" s="58" t="s">
        <v>490</v>
      </c>
      <c r="E409" s="58" t="s">
        <v>11</v>
      </c>
      <c r="F409" s="58" t="s">
        <v>18</v>
      </c>
      <c r="G409" s="58">
        <f t="shared" si="6"/>
        <v>30</v>
      </c>
      <c r="H409" s="58">
        <v>0.3</v>
      </c>
      <c r="I409" s="58" t="s">
        <v>57</v>
      </c>
    </row>
    <row r="410" spans="1:9" x14ac:dyDescent="0.2">
      <c r="A410" s="3">
        <v>409</v>
      </c>
      <c r="B410" s="84" t="s">
        <v>93</v>
      </c>
      <c r="C410" s="58" t="s">
        <v>487</v>
      </c>
      <c r="D410" s="58" t="s">
        <v>491</v>
      </c>
      <c r="E410" s="58" t="s">
        <v>11</v>
      </c>
      <c r="F410" s="58" t="s">
        <v>18</v>
      </c>
      <c r="G410" s="58">
        <f t="shared" si="6"/>
        <v>30</v>
      </c>
      <c r="H410" s="58">
        <v>0.3</v>
      </c>
      <c r="I410" s="58" t="s">
        <v>57</v>
      </c>
    </row>
    <row r="411" spans="1:9" x14ac:dyDescent="0.2">
      <c r="A411" s="3">
        <v>410</v>
      </c>
      <c r="B411" s="84" t="s">
        <v>93</v>
      </c>
      <c r="C411" s="58" t="s">
        <v>487</v>
      </c>
      <c r="D411" s="58" t="s">
        <v>492</v>
      </c>
      <c r="E411" s="58" t="s">
        <v>11</v>
      </c>
      <c r="F411" s="58" t="s">
        <v>18</v>
      </c>
      <c r="G411" s="58">
        <f t="shared" si="6"/>
        <v>30</v>
      </c>
      <c r="H411" s="58">
        <v>0.3</v>
      </c>
      <c r="I411" s="58" t="s">
        <v>57</v>
      </c>
    </row>
    <row r="412" spans="1:9" x14ac:dyDescent="0.2">
      <c r="A412" s="3">
        <v>411</v>
      </c>
      <c r="B412" s="84" t="s">
        <v>93</v>
      </c>
      <c r="C412" s="58" t="s">
        <v>487</v>
      </c>
      <c r="D412" s="58" t="s">
        <v>493</v>
      </c>
      <c r="E412" s="58" t="s">
        <v>11</v>
      </c>
      <c r="F412" s="58" t="s">
        <v>18</v>
      </c>
      <c r="G412" s="58">
        <f t="shared" si="6"/>
        <v>30</v>
      </c>
      <c r="H412" s="58">
        <v>0.3</v>
      </c>
      <c r="I412" s="58" t="s">
        <v>57</v>
      </c>
    </row>
    <row r="413" spans="1:9" x14ac:dyDescent="0.2">
      <c r="A413" s="3">
        <v>412</v>
      </c>
      <c r="B413" s="84" t="s">
        <v>93</v>
      </c>
      <c r="C413" s="58" t="s">
        <v>487</v>
      </c>
      <c r="D413" s="58" t="s">
        <v>494</v>
      </c>
      <c r="E413" s="58" t="s">
        <v>11</v>
      </c>
      <c r="F413" s="58" t="s">
        <v>18</v>
      </c>
      <c r="G413" s="58">
        <f t="shared" si="6"/>
        <v>30</v>
      </c>
      <c r="H413" s="58">
        <v>0.3</v>
      </c>
      <c r="I413" s="58" t="s">
        <v>57</v>
      </c>
    </row>
    <row r="414" spans="1:9" x14ac:dyDescent="0.2">
      <c r="A414" s="3">
        <v>413</v>
      </c>
      <c r="B414" s="84" t="s">
        <v>93</v>
      </c>
      <c r="C414" s="58" t="s">
        <v>487</v>
      </c>
      <c r="D414" s="58" t="s">
        <v>495</v>
      </c>
      <c r="E414" s="58" t="s">
        <v>11</v>
      </c>
      <c r="F414" s="58" t="s">
        <v>18</v>
      </c>
      <c r="G414" s="58">
        <f t="shared" si="6"/>
        <v>30</v>
      </c>
      <c r="H414" s="58">
        <v>0.3</v>
      </c>
      <c r="I414" s="58" t="s">
        <v>57</v>
      </c>
    </row>
    <row r="415" spans="1:9" x14ac:dyDescent="0.2">
      <c r="A415" s="3">
        <v>414</v>
      </c>
      <c r="B415" s="84" t="s">
        <v>93</v>
      </c>
      <c r="C415" s="58" t="s">
        <v>487</v>
      </c>
      <c r="D415" s="58" t="s">
        <v>496</v>
      </c>
      <c r="E415" s="58" t="s">
        <v>11</v>
      </c>
      <c r="F415" s="58" t="s">
        <v>18</v>
      </c>
      <c r="G415" s="58">
        <f t="shared" si="6"/>
        <v>30</v>
      </c>
      <c r="H415" s="58">
        <v>0.3</v>
      </c>
      <c r="I415" s="58" t="s">
        <v>57</v>
      </c>
    </row>
    <row r="416" spans="1:9" x14ac:dyDescent="0.2">
      <c r="A416" s="3">
        <v>415</v>
      </c>
      <c r="B416" s="84" t="s">
        <v>93</v>
      </c>
      <c r="C416" s="58" t="s">
        <v>487</v>
      </c>
      <c r="D416" s="58" t="s">
        <v>497</v>
      </c>
      <c r="E416" s="58" t="s">
        <v>11</v>
      </c>
      <c r="F416" s="58" t="s">
        <v>18</v>
      </c>
      <c r="G416" s="58">
        <f t="shared" si="6"/>
        <v>30</v>
      </c>
      <c r="H416" s="58">
        <v>0.3</v>
      </c>
      <c r="I416" s="58" t="s">
        <v>57</v>
      </c>
    </row>
    <row r="417" spans="1:9" x14ac:dyDescent="0.2">
      <c r="A417" s="3">
        <v>416</v>
      </c>
      <c r="B417" s="84" t="s">
        <v>93</v>
      </c>
      <c r="C417" s="58" t="s">
        <v>487</v>
      </c>
      <c r="D417" s="58" t="s">
        <v>498</v>
      </c>
      <c r="E417" s="58" t="s">
        <v>11</v>
      </c>
      <c r="F417" s="58" t="s">
        <v>18</v>
      </c>
      <c r="G417" s="58">
        <f t="shared" si="6"/>
        <v>30</v>
      </c>
      <c r="H417" s="58">
        <v>0.3</v>
      </c>
      <c r="I417" s="58" t="s">
        <v>57</v>
      </c>
    </row>
    <row r="418" spans="1:9" x14ac:dyDescent="0.2">
      <c r="A418" s="3">
        <v>417</v>
      </c>
      <c r="B418" s="84" t="s">
        <v>93</v>
      </c>
      <c r="C418" s="58" t="s">
        <v>487</v>
      </c>
      <c r="D418" s="58" t="s">
        <v>499</v>
      </c>
      <c r="E418" s="58" t="s">
        <v>11</v>
      </c>
      <c r="F418" s="58" t="s">
        <v>18</v>
      </c>
      <c r="G418" s="58">
        <f t="shared" si="6"/>
        <v>30</v>
      </c>
      <c r="H418" s="58">
        <v>0.3</v>
      </c>
      <c r="I418" s="58" t="s">
        <v>57</v>
      </c>
    </row>
    <row r="419" spans="1:9" ht="16" x14ac:dyDescent="0.2">
      <c r="A419" s="3">
        <v>418</v>
      </c>
      <c r="B419" s="86" t="s">
        <v>93</v>
      </c>
      <c r="C419" s="5" t="s">
        <v>487</v>
      </c>
      <c r="D419" s="3" t="s">
        <v>500</v>
      </c>
      <c r="E419" s="3" t="s">
        <v>11</v>
      </c>
      <c r="F419" s="3" t="s">
        <v>18</v>
      </c>
      <c r="G419" s="58">
        <f t="shared" si="6"/>
        <v>30</v>
      </c>
      <c r="H419" s="3">
        <v>0.3</v>
      </c>
      <c r="I419" s="3" t="s">
        <v>57</v>
      </c>
    </row>
    <row r="420" spans="1:9" x14ac:dyDescent="0.2">
      <c r="A420" s="3">
        <v>419</v>
      </c>
      <c r="B420" s="84" t="s">
        <v>93</v>
      </c>
      <c r="C420" s="58" t="s">
        <v>501</v>
      </c>
      <c r="D420" s="58" t="s">
        <v>502</v>
      </c>
      <c r="E420" s="58" t="s">
        <v>11</v>
      </c>
      <c r="F420" s="58" t="s">
        <v>18</v>
      </c>
      <c r="G420" s="58">
        <f t="shared" si="6"/>
        <v>30</v>
      </c>
      <c r="H420" s="58">
        <v>0.3</v>
      </c>
      <c r="I420" s="58" t="s">
        <v>57</v>
      </c>
    </row>
    <row r="421" spans="1:9" x14ac:dyDescent="0.2">
      <c r="A421" s="3">
        <v>420</v>
      </c>
      <c r="B421" s="84" t="s">
        <v>93</v>
      </c>
      <c r="C421" s="58" t="s">
        <v>501</v>
      </c>
      <c r="D421" s="58" t="s">
        <v>503</v>
      </c>
      <c r="E421" s="58" t="s">
        <v>11</v>
      </c>
      <c r="F421" s="58" t="s">
        <v>18</v>
      </c>
      <c r="G421" s="58">
        <f t="shared" si="6"/>
        <v>30</v>
      </c>
      <c r="H421" s="58">
        <v>0.3</v>
      </c>
      <c r="I421" s="58" t="s">
        <v>57</v>
      </c>
    </row>
    <row r="422" spans="1:9" x14ac:dyDescent="0.2">
      <c r="A422" s="3">
        <v>421</v>
      </c>
      <c r="B422" s="84" t="s">
        <v>93</v>
      </c>
      <c r="C422" s="58" t="s">
        <v>501</v>
      </c>
      <c r="D422" s="58" t="s">
        <v>504</v>
      </c>
      <c r="E422" s="58" t="s">
        <v>11</v>
      </c>
      <c r="F422" s="58" t="s">
        <v>18</v>
      </c>
      <c r="G422" s="58">
        <f t="shared" si="6"/>
        <v>30</v>
      </c>
      <c r="H422" s="58">
        <v>0.3</v>
      </c>
      <c r="I422" s="58" t="s">
        <v>57</v>
      </c>
    </row>
    <row r="423" spans="1:9" x14ac:dyDescent="0.2">
      <c r="A423" s="3">
        <v>422</v>
      </c>
      <c r="B423" s="84" t="s">
        <v>93</v>
      </c>
      <c r="C423" s="58" t="s">
        <v>501</v>
      </c>
      <c r="D423" s="58" t="s">
        <v>505</v>
      </c>
      <c r="E423" s="58" t="s">
        <v>11</v>
      </c>
      <c r="F423" s="58" t="s">
        <v>18</v>
      </c>
      <c r="G423" s="58">
        <f t="shared" si="6"/>
        <v>30</v>
      </c>
      <c r="H423" s="58">
        <v>0.3</v>
      </c>
      <c r="I423" s="58" t="s">
        <v>57</v>
      </c>
    </row>
    <row r="424" spans="1:9" x14ac:dyDescent="0.2">
      <c r="A424" s="3">
        <v>423</v>
      </c>
      <c r="B424" s="84" t="s">
        <v>93</v>
      </c>
      <c r="C424" s="58" t="s">
        <v>501</v>
      </c>
      <c r="D424" s="58" t="s">
        <v>498</v>
      </c>
      <c r="E424" s="58" t="s">
        <v>11</v>
      </c>
      <c r="F424" s="58" t="s">
        <v>18</v>
      </c>
      <c r="G424" s="58">
        <f t="shared" si="6"/>
        <v>30</v>
      </c>
      <c r="H424" s="58">
        <v>0.3</v>
      </c>
      <c r="I424" s="58" t="s">
        <v>57</v>
      </c>
    </row>
    <row r="425" spans="1:9" x14ac:dyDescent="0.2">
      <c r="A425" s="3">
        <v>424</v>
      </c>
      <c r="B425" s="84" t="s">
        <v>93</v>
      </c>
      <c r="C425" s="58" t="s">
        <v>501</v>
      </c>
      <c r="D425" s="58" t="s">
        <v>506</v>
      </c>
      <c r="E425" s="58" t="s">
        <v>11</v>
      </c>
      <c r="F425" s="58" t="s">
        <v>18</v>
      </c>
      <c r="G425" s="58">
        <f t="shared" si="6"/>
        <v>30</v>
      </c>
      <c r="H425" s="58">
        <v>0.3</v>
      </c>
      <c r="I425" s="58" t="s">
        <v>57</v>
      </c>
    </row>
    <row r="426" spans="1:9" x14ac:dyDescent="0.2">
      <c r="A426" s="3">
        <v>425</v>
      </c>
      <c r="B426" s="84" t="s">
        <v>93</v>
      </c>
      <c r="C426" s="58" t="s">
        <v>507</v>
      </c>
      <c r="D426" s="58" t="s">
        <v>508</v>
      </c>
      <c r="E426" s="58" t="s">
        <v>11</v>
      </c>
      <c r="F426" s="58" t="s">
        <v>12</v>
      </c>
      <c r="G426" s="58">
        <f t="shared" si="6"/>
        <v>30</v>
      </c>
      <c r="H426" s="58">
        <v>0.3</v>
      </c>
      <c r="I426" s="58" t="s">
        <v>57</v>
      </c>
    </row>
    <row r="427" spans="1:9" x14ac:dyDescent="0.2">
      <c r="A427" s="3">
        <v>426</v>
      </c>
      <c r="B427" s="84" t="s">
        <v>93</v>
      </c>
      <c r="C427" s="58" t="s">
        <v>507</v>
      </c>
      <c r="D427" s="58" t="s">
        <v>509</v>
      </c>
      <c r="E427" s="58" t="s">
        <v>11</v>
      </c>
      <c r="F427" s="58" t="s">
        <v>12</v>
      </c>
      <c r="G427" s="58">
        <f t="shared" si="6"/>
        <v>30</v>
      </c>
      <c r="H427" s="58">
        <v>0.3</v>
      </c>
      <c r="I427" s="58" t="s">
        <v>57</v>
      </c>
    </row>
    <row r="428" spans="1:9" x14ac:dyDescent="0.2">
      <c r="A428" s="3">
        <v>427</v>
      </c>
      <c r="B428" s="84" t="s">
        <v>93</v>
      </c>
      <c r="C428" s="58" t="s">
        <v>507</v>
      </c>
      <c r="D428" s="58" t="s">
        <v>510</v>
      </c>
      <c r="E428" s="58" t="s">
        <v>23</v>
      </c>
      <c r="F428" s="58" t="s">
        <v>12</v>
      </c>
      <c r="G428" s="58">
        <f t="shared" si="6"/>
        <v>30</v>
      </c>
      <c r="H428" s="58">
        <v>0.3</v>
      </c>
      <c r="I428" s="58" t="s">
        <v>57</v>
      </c>
    </row>
    <row r="429" spans="1:9" x14ac:dyDescent="0.2">
      <c r="A429" s="3">
        <v>428</v>
      </c>
      <c r="B429" s="84" t="s">
        <v>93</v>
      </c>
      <c r="C429" s="58" t="s">
        <v>507</v>
      </c>
      <c r="D429" s="58" t="s">
        <v>511</v>
      </c>
      <c r="E429" s="58" t="s">
        <v>11</v>
      </c>
      <c r="F429" s="58" t="s">
        <v>12</v>
      </c>
      <c r="G429" s="58">
        <f t="shared" si="6"/>
        <v>30</v>
      </c>
      <c r="H429" s="58">
        <v>0.3</v>
      </c>
      <c r="I429" s="58" t="s">
        <v>57</v>
      </c>
    </row>
    <row r="430" spans="1:9" x14ac:dyDescent="0.2">
      <c r="A430" s="3">
        <v>429</v>
      </c>
      <c r="B430" s="84" t="s">
        <v>93</v>
      </c>
      <c r="C430" s="58" t="s">
        <v>507</v>
      </c>
      <c r="D430" s="58" t="s">
        <v>512</v>
      </c>
      <c r="E430" s="58" t="s">
        <v>11</v>
      </c>
      <c r="F430" s="58" t="s">
        <v>12</v>
      </c>
      <c r="G430" s="58">
        <f t="shared" si="6"/>
        <v>30</v>
      </c>
      <c r="H430" s="58">
        <v>0.3</v>
      </c>
      <c r="I430" s="58" t="s">
        <v>57</v>
      </c>
    </row>
    <row r="431" spans="1:9" x14ac:dyDescent="0.2">
      <c r="A431" s="3">
        <v>430</v>
      </c>
      <c r="B431" s="84" t="s">
        <v>93</v>
      </c>
      <c r="C431" s="58" t="s">
        <v>507</v>
      </c>
      <c r="D431" s="58" t="s">
        <v>513</v>
      </c>
      <c r="E431" s="58" t="s">
        <v>11</v>
      </c>
      <c r="F431" s="58" t="s">
        <v>12</v>
      </c>
      <c r="G431" s="58">
        <f t="shared" si="6"/>
        <v>30</v>
      </c>
      <c r="H431" s="58">
        <v>0.3</v>
      </c>
      <c r="I431" s="58" t="s">
        <v>57</v>
      </c>
    </row>
    <row r="432" spans="1:9" x14ac:dyDescent="0.2">
      <c r="A432" s="3">
        <v>431</v>
      </c>
      <c r="B432" s="84" t="s">
        <v>93</v>
      </c>
      <c r="C432" s="58" t="s">
        <v>507</v>
      </c>
      <c r="D432" s="58" t="s">
        <v>514</v>
      </c>
      <c r="E432" s="58" t="s">
        <v>11</v>
      </c>
      <c r="F432" s="58" t="s">
        <v>12</v>
      </c>
      <c r="G432" s="58">
        <f t="shared" si="6"/>
        <v>30</v>
      </c>
      <c r="H432" s="58">
        <v>0.3</v>
      </c>
      <c r="I432" s="58" t="s">
        <v>57</v>
      </c>
    </row>
    <row r="433" spans="1:9" x14ac:dyDescent="0.2">
      <c r="A433" s="3">
        <v>432</v>
      </c>
      <c r="B433" s="84" t="s">
        <v>93</v>
      </c>
      <c r="C433" s="58" t="s">
        <v>507</v>
      </c>
      <c r="D433" s="58" t="s">
        <v>515</v>
      </c>
      <c r="E433" s="58" t="s">
        <v>11</v>
      </c>
      <c r="F433" s="58" t="s">
        <v>12</v>
      </c>
      <c r="G433" s="58">
        <f t="shared" si="6"/>
        <v>30</v>
      </c>
      <c r="H433" s="58">
        <v>0.3</v>
      </c>
      <c r="I433" s="58" t="s">
        <v>57</v>
      </c>
    </row>
    <row r="434" spans="1:9" x14ac:dyDescent="0.2">
      <c r="A434" s="3">
        <v>433</v>
      </c>
      <c r="B434" s="84" t="s">
        <v>93</v>
      </c>
      <c r="C434" s="58" t="s">
        <v>507</v>
      </c>
      <c r="D434" s="58" t="s">
        <v>516</v>
      </c>
      <c r="E434" s="58" t="s">
        <v>11</v>
      </c>
      <c r="F434" s="58" t="s">
        <v>12</v>
      </c>
      <c r="G434" s="58">
        <f t="shared" si="6"/>
        <v>30</v>
      </c>
      <c r="H434" s="58">
        <v>0.3</v>
      </c>
      <c r="I434" s="58" t="s">
        <v>57</v>
      </c>
    </row>
    <row r="435" spans="1:9" x14ac:dyDescent="0.2">
      <c r="A435" s="3">
        <v>434</v>
      </c>
      <c r="B435" s="84" t="s">
        <v>93</v>
      </c>
      <c r="C435" s="58" t="s">
        <v>507</v>
      </c>
      <c r="D435" s="58" t="s">
        <v>517</v>
      </c>
      <c r="E435" s="58" t="s">
        <v>11</v>
      </c>
      <c r="F435" s="58" t="s">
        <v>12</v>
      </c>
      <c r="G435" s="58">
        <f t="shared" si="6"/>
        <v>30</v>
      </c>
      <c r="H435" s="58">
        <v>0.3</v>
      </c>
      <c r="I435" s="58" t="s">
        <v>57</v>
      </c>
    </row>
    <row r="436" spans="1:9" x14ac:dyDescent="0.2">
      <c r="A436" s="3">
        <v>435</v>
      </c>
      <c r="B436" s="84" t="s">
        <v>93</v>
      </c>
      <c r="C436" s="58" t="s">
        <v>518</v>
      </c>
      <c r="D436" s="58" t="s">
        <v>519</v>
      </c>
      <c r="E436" s="58" t="s">
        <v>11</v>
      </c>
      <c r="F436" s="58" t="s">
        <v>12</v>
      </c>
      <c r="G436" s="58">
        <f t="shared" si="6"/>
        <v>30</v>
      </c>
      <c r="H436" s="58">
        <v>0.3</v>
      </c>
      <c r="I436" s="58" t="s">
        <v>57</v>
      </c>
    </row>
    <row r="437" spans="1:9" x14ac:dyDescent="0.2">
      <c r="A437" s="3">
        <v>436</v>
      </c>
      <c r="B437" s="84" t="s">
        <v>93</v>
      </c>
      <c r="C437" s="58" t="s">
        <v>518</v>
      </c>
      <c r="D437" s="58" t="s">
        <v>520</v>
      </c>
      <c r="E437" s="58" t="s">
        <v>11</v>
      </c>
      <c r="F437" s="58" t="s">
        <v>12</v>
      </c>
      <c r="G437" s="58">
        <f t="shared" si="6"/>
        <v>30</v>
      </c>
      <c r="H437" s="58">
        <v>0.3</v>
      </c>
      <c r="I437" s="58" t="s">
        <v>57</v>
      </c>
    </row>
    <row r="438" spans="1:9" ht="15" customHeight="1" x14ac:dyDescent="0.2">
      <c r="A438" s="3">
        <v>437</v>
      </c>
      <c r="B438" s="84" t="s">
        <v>93</v>
      </c>
      <c r="C438" s="58" t="s">
        <v>518</v>
      </c>
      <c r="D438" s="58" t="s">
        <v>521</v>
      </c>
      <c r="E438" s="58" t="s">
        <v>11</v>
      </c>
      <c r="F438" s="58" t="s">
        <v>12</v>
      </c>
      <c r="G438" s="58">
        <f t="shared" si="6"/>
        <v>30</v>
      </c>
      <c r="H438" s="58">
        <v>0.3</v>
      </c>
      <c r="I438" s="58" t="s">
        <v>57</v>
      </c>
    </row>
    <row r="439" spans="1:9" x14ac:dyDescent="0.2">
      <c r="A439" s="3">
        <v>438</v>
      </c>
      <c r="B439" s="84" t="s">
        <v>93</v>
      </c>
      <c r="C439" s="58" t="s">
        <v>518</v>
      </c>
      <c r="D439" s="58" t="s">
        <v>522</v>
      </c>
      <c r="E439" s="58" t="s">
        <v>11</v>
      </c>
      <c r="F439" s="58" t="s">
        <v>12</v>
      </c>
      <c r="G439" s="58">
        <f t="shared" si="6"/>
        <v>30</v>
      </c>
      <c r="H439" s="58">
        <v>0.3</v>
      </c>
      <c r="I439" s="58" t="s">
        <v>57</v>
      </c>
    </row>
    <row r="440" spans="1:9" x14ac:dyDescent="0.2">
      <c r="A440" s="3">
        <v>439</v>
      </c>
      <c r="B440" s="84" t="s">
        <v>93</v>
      </c>
      <c r="C440" s="58" t="s">
        <v>518</v>
      </c>
      <c r="D440" s="58" t="s">
        <v>523</v>
      </c>
      <c r="E440" s="58" t="s">
        <v>11</v>
      </c>
      <c r="F440" s="58" t="s">
        <v>12</v>
      </c>
      <c r="G440" s="58">
        <f t="shared" si="6"/>
        <v>30</v>
      </c>
      <c r="H440" s="58">
        <v>0.3</v>
      </c>
      <c r="I440" s="58" t="s">
        <v>57</v>
      </c>
    </row>
    <row r="441" spans="1:9" x14ac:dyDescent="0.2">
      <c r="A441" s="3">
        <v>440</v>
      </c>
      <c r="B441" s="84" t="s">
        <v>93</v>
      </c>
      <c r="C441" s="58" t="s">
        <v>518</v>
      </c>
      <c r="D441" s="58" t="s">
        <v>524</v>
      </c>
      <c r="E441" s="58" t="s">
        <v>11</v>
      </c>
      <c r="F441" s="58" t="s">
        <v>12</v>
      </c>
      <c r="G441" s="58">
        <f t="shared" si="6"/>
        <v>30</v>
      </c>
      <c r="H441" s="58">
        <v>0.3</v>
      </c>
      <c r="I441" s="58" t="s">
        <v>57</v>
      </c>
    </row>
    <row r="442" spans="1:9" x14ac:dyDescent="0.2">
      <c r="A442" s="3">
        <v>441</v>
      </c>
      <c r="B442" s="84" t="s">
        <v>93</v>
      </c>
      <c r="C442" s="58" t="s">
        <v>518</v>
      </c>
      <c r="D442" s="58" t="s">
        <v>525</v>
      </c>
      <c r="E442" s="58" t="s">
        <v>11</v>
      </c>
      <c r="F442" s="58" t="s">
        <v>12</v>
      </c>
      <c r="G442" s="58">
        <f t="shared" si="6"/>
        <v>30</v>
      </c>
      <c r="H442" s="58">
        <v>0.3</v>
      </c>
      <c r="I442" s="58" t="s">
        <v>57</v>
      </c>
    </row>
    <row r="443" spans="1:9" x14ac:dyDescent="0.2">
      <c r="A443" s="3">
        <v>442</v>
      </c>
      <c r="B443" s="84" t="s">
        <v>93</v>
      </c>
      <c r="C443" s="3" t="s">
        <v>518</v>
      </c>
      <c r="D443" s="3" t="s">
        <v>526</v>
      </c>
      <c r="E443" s="3" t="s">
        <v>11</v>
      </c>
      <c r="F443" s="3" t="s">
        <v>12</v>
      </c>
      <c r="G443" s="58">
        <f t="shared" si="6"/>
        <v>30</v>
      </c>
      <c r="H443" s="58">
        <v>0.3</v>
      </c>
      <c r="I443" s="58" t="s">
        <v>57</v>
      </c>
    </row>
    <row r="444" spans="1:9" x14ac:dyDescent="0.2">
      <c r="A444" s="3">
        <v>443</v>
      </c>
      <c r="B444" s="84" t="s">
        <v>93</v>
      </c>
      <c r="C444" s="3" t="s">
        <v>518</v>
      </c>
      <c r="D444" s="3" t="s">
        <v>527</v>
      </c>
      <c r="E444" s="3" t="s">
        <v>23</v>
      </c>
      <c r="F444" s="3" t="s">
        <v>12</v>
      </c>
      <c r="G444" s="58">
        <f t="shared" si="6"/>
        <v>30</v>
      </c>
      <c r="H444" s="3">
        <v>0.3</v>
      </c>
      <c r="I444" s="3" t="s">
        <v>57</v>
      </c>
    </row>
    <row r="445" spans="1:9" x14ac:dyDescent="0.2">
      <c r="A445" s="3">
        <v>444</v>
      </c>
      <c r="B445" s="84" t="s">
        <v>93</v>
      </c>
      <c r="C445" s="3" t="s">
        <v>518</v>
      </c>
      <c r="D445" s="3" t="s">
        <v>528</v>
      </c>
      <c r="E445" s="3" t="s">
        <v>15</v>
      </c>
      <c r="F445" s="3" t="s">
        <v>12</v>
      </c>
      <c r="G445" s="58">
        <f t="shared" si="6"/>
        <v>30</v>
      </c>
      <c r="H445" s="3">
        <v>0.3</v>
      </c>
      <c r="I445" s="3" t="s">
        <v>57</v>
      </c>
    </row>
    <row r="446" spans="1:9" x14ac:dyDescent="0.2">
      <c r="A446" s="3">
        <v>445</v>
      </c>
      <c r="B446" s="84" t="s">
        <v>93</v>
      </c>
      <c r="C446" s="58" t="s">
        <v>529</v>
      </c>
      <c r="D446" s="58" t="s">
        <v>530</v>
      </c>
      <c r="E446" s="58" t="s">
        <v>23</v>
      </c>
      <c r="F446" s="58" t="s">
        <v>12</v>
      </c>
      <c r="G446" s="58">
        <f t="shared" si="6"/>
        <v>30</v>
      </c>
      <c r="H446" s="58">
        <v>0.3</v>
      </c>
      <c r="I446" s="58" t="s">
        <v>57</v>
      </c>
    </row>
    <row r="447" spans="1:9" x14ac:dyDescent="0.2">
      <c r="A447" s="3">
        <v>446</v>
      </c>
      <c r="B447" s="84" t="s">
        <v>93</v>
      </c>
      <c r="C447" s="58" t="s">
        <v>529</v>
      </c>
      <c r="D447" s="58" t="s">
        <v>531</v>
      </c>
      <c r="E447" s="58" t="s">
        <v>11</v>
      </c>
      <c r="F447" s="58" t="s">
        <v>12</v>
      </c>
      <c r="G447" s="58">
        <f t="shared" si="6"/>
        <v>30</v>
      </c>
      <c r="H447" s="58">
        <v>0.3</v>
      </c>
      <c r="I447" s="58" t="s">
        <v>57</v>
      </c>
    </row>
    <row r="448" spans="1:9" x14ac:dyDescent="0.2">
      <c r="A448" s="3">
        <v>447</v>
      </c>
      <c r="B448" s="84" t="s">
        <v>93</v>
      </c>
      <c r="C448" s="58" t="s">
        <v>529</v>
      </c>
      <c r="D448" s="58" t="s">
        <v>532</v>
      </c>
      <c r="E448" s="58" t="s">
        <v>11</v>
      </c>
      <c r="F448" s="58" t="s">
        <v>12</v>
      </c>
      <c r="G448" s="58">
        <f t="shared" si="6"/>
        <v>30</v>
      </c>
      <c r="H448" s="58">
        <v>0.3</v>
      </c>
      <c r="I448" s="58" t="s">
        <v>57</v>
      </c>
    </row>
    <row r="449" spans="1:9" ht="15" customHeight="1" x14ac:dyDescent="0.2">
      <c r="A449" s="3">
        <v>448</v>
      </c>
      <c r="B449" s="84" t="s">
        <v>93</v>
      </c>
      <c r="C449" s="58" t="s">
        <v>529</v>
      </c>
      <c r="D449" s="58" t="s">
        <v>533</v>
      </c>
      <c r="E449" s="58" t="s">
        <v>11</v>
      </c>
      <c r="F449" s="58" t="s">
        <v>12</v>
      </c>
      <c r="G449" s="58">
        <f t="shared" si="6"/>
        <v>30</v>
      </c>
      <c r="H449" s="58">
        <v>0.3</v>
      </c>
      <c r="I449" s="58" t="s">
        <v>57</v>
      </c>
    </row>
    <row r="450" spans="1:9" ht="15" customHeight="1" x14ac:dyDescent="0.2">
      <c r="A450" s="3">
        <v>449</v>
      </c>
      <c r="B450" s="84" t="s">
        <v>93</v>
      </c>
      <c r="C450" s="58" t="s">
        <v>529</v>
      </c>
      <c r="D450" s="58" t="s">
        <v>534</v>
      </c>
      <c r="E450" s="58" t="s">
        <v>11</v>
      </c>
      <c r="F450" s="58" t="s">
        <v>12</v>
      </c>
      <c r="G450" s="58">
        <f t="shared" si="6"/>
        <v>30</v>
      </c>
      <c r="H450" s="58">
        <v>0.3</v>
      </c>
      <c r="I450" s="58" t="s">
        <v>57</v>
      </c>
    </row>
    <row r="451" spans="1:9" x14ac:dyDescent="0.2">
      <c r="A451" s="3">
        <v>450</v>
      </c>
      <c r="B451" s="84" t="s">
        <v>93</v>
      </c>
      <c r="C451" s="58" t="s">
        <v>529</v>
      </c>
      <c r="D451" s="58" t="s">
        <v>535</v>
      </c>
      <c r="E451" s="58" t="s">
        <v>11</v>
      </c>
      <c r="F451" s="58" t="s">
        <v>12</v>
      </c>
      <c r="G451" s="58">
        <f t="shared" ref="G451:G514" si="7">H451*100</f>
        <v>30</v>
      </c>
      <c r="H451" s="58">
        <v>0.3</v>
      </c>
      <c r="I451" s="58" t="s">
        <v>57</v>
      </c>
    </row>
    <row r="452" spans="1:9" x14ac:dyDescent="0.2">
      <c r="A452" s="3">
        <v>451</v>
      </c>
      <c r="B452" s="84" t="s">
        <v>93</v>
      </c>
      <c r="C452" s="58" t="s">
        <v>529</v>
      </c>
      <c r="D452" s="58" t="s">
        <v>536</v>
      </c>
      <c r="E452" s="58" t="s">
        <v>11</v>
      </c>
      <c r="F452" s="58" t="s">
        <v>12</v>
      </c>
      <c r="G452" s="58">
        <f t="shared" si="7"/>
        <v>30</v>
      </c>
      <c r="H452" s="58">
        <v>0.3</v>
      </c>
      <c r="I452" s="58" t="s">
        <v>57</v>
      </c>
    </row>
    <row r="453" spans="1:9" x14ac:dyDescent="0.2">
      <c r="A453" s="3">
        <v>452</v>
      </c>
      <c r="B453" s="84" t="s">
        <v>93</v>
      </c>
      <c r="C453" s="58" t="s">
        <v>529</v>
      </c>
      <c r="D453" s="58" t="s">
        <v>537</v>
      </c>
      <c r="E453" s="58" t="s">
        <v>11</v>
      </c>
      <c r="F453" s="58" t="s">
        <v>12</v>
      </c>
      <c r="G453" s="58">
        <f t="shared" si="7"/>
        <v>30</v>
      </c>
      <c r="H453" s="58">
        <v>0.3</v>
      </c>
      <c r="I453" s="58" t="s">
        <v>57</v>
      </c>
    </row>
    <row r="454" spans="1:9" ht="15" customHeight="1" x14ac:dyDescent="0.2">
      <c r="A454" s="3">
        <v>453</v>
      </c>
      <c r="B454" s="84" t="s">
        <v>93</v>
      </c>
      <c r="C454" s="58" t="s">
        <v>538</v>
      </c>
      <c r="D454" s="58" t="s">
        <v>539</v>
      </c>
      <c r="E454" s="58" t="s">
        <v>11</v>
      </c>
      <c r="F454" s="58" t="s">
        <v>12</v>
      </c>
      <c r="G454" s="58">
        <f t="shared" si="7"/>
        <v>30</v>
      </c>
      <c r="H454" s="58">
        <v>0.3</v>
      </c>
      <c r="I454" s="58" t="s">
        <v>57</v>
      </c>
    </row>
    <row r="455" spans="1:9" x14ac:dyDescent="0.2">
      <c r="A455" s="3">
        <v>454</v>
      </c>
      <c r="B455" s="84" t="s">
        <v>93</v>
      </c>
      <c r="C455" s="58" t="s">
        <v>538</v>
      </c>
      <c r="D455" s="58" t="s">
        <v>540</v>
      </c>
      <c r="E455" s="58" t="s">
        <v>11</v>
      </c>
      <c r="F455" s="58" t="s">
        <v>12</v>
      </c>
      <c r="G455" s="58">
        <f t="shared" si="7"/>
        <v>30</v>
      </c>
      <c r="H455" s="58">
        <v>0.3</v>
      </c>
      <c r="I455" s="58" t="s">
        <v>57</v>
      </c>
    </row>
    <row r="456" spans="1:9" x14ac:dyDescent="0.2">
      <c r="A456" s="3">
        <v>455</v>
      </c>
      <c r="B456" s="84" t="s">
        <v>93</v>
      </c>
      <c r="C456" s="58" t="s">
        <v>538</v>
      </c>
      <c r="D456" s="58" t="s">
        <v>541</v>
      </c>
      <c r="E456" s="58" t="s">
        <v>11</v>
      </c>
      <c r="F456" s="58" t="s">
        <v>12</v>
      </c>
      <c r="G456" s="58">
        <f t="shared" si="7"/>
        <v>30</v>
      </c>
      <c r="H456" s="58">
        <v>0.3</v>
      </c>
      <c r="I456" s="58" t="s">
        <v>57</v>
      </c>
    </row>
    <row r="457" spans="1:9" x14ac:dyDescent="0.2">
      <c r="A457" s="3">
        <v>456</v>
      </c>
      <c r="B457" s="84" t="s">
        <v>93</v>
      </c>
      <c r="C457" s="58" t="s">
        <v>538</v>
      </c>
      <c r="D457" s="58" t="s">
        <v>542</v>
      </c>
      <c r="E457" s="58" t="s">
        <v>11</v>
      </c>
      <c r="F457" s="58" t="s">
        <v>12</v>
      </c>
      <c r="G457" s="58">
        <f t="shared" si="7"/>
        <v>30</v>
      </c>
      <c r="H457" s="58">
        <v>0.3</v>
      </c>
      <c r="I457" s="58" t="s">
        <v>57</v>
      </c>
    </row>
    <row r="458" spans="1:9" x14ac:dyDescent="0.2">
      <c r="A458" s="3">
        <v>457</v>
      </c>
      <c r="B458" s="84" t="s">
        <v>93</v>
      </c>
      <c r="C458" s="58" t="s">
        <v>538</v>
      </c>
      <c r="D458" s="58" t="s">
        <v>543</v>
      </c>
      <c r="E458" s="58" t="s">
        <v>11</v>
      </c>
      <c r="F458" s="58" t="s">
        <v>12</v>
      </c>
      <c r="G458" s="58">
        <f t="shared" si="7"/>
        <v>30</v>
      </c>
      <c r="H458" s="58">
        <v>0.3</v>
      </c>
      <c r="I458" s="58" t="s">
        <v>57</v>
      </c>
    </row>
    <row r="459" spans="1:9" x14ac:dyDescent="0.2">
      <c r="A459" s="3">
        <v>458</v>
      </c>
      <c r="B459" s="84" t="s">
        <v>93</v>
      </c>
      <c r="C459" s="58" t="s">
        <v>538</v>
      </c>
      <c r="D459" s="58" t="s">
        <v>544</v>
      </c>
      <c r="E459" s="58" t="s">
        <v>11</v>
      </c>
      <c r="F459" s="58" t="s">
        <v>12</v>
      </c>
      <c r="G459" s="58">
        <f t="shared" si="7"/>
        <v>30</v>
      </c>
      <c r="H459" s="58">
        <v>0.3</v>
      </c>
      <c r="I459" s="58" t="s">
        <v>57</v>
      </c>
    </row>
    <row r="460" spans="1:9" x14ac:dyDescent="0.2">
      <c r="A460" s="3">
        <v>459</v>
      </c>
      <c r="B460" s="84" t="s">
        <v>93</v>
      </c>
      <c r="C460" s="58" t="s">
        <v>545</v>
      </c>
      <c r="D460" s="58" t="s">
        <v>546</v>
      </c>
      <c r="E460" s="58" t="s">
        <v>11</v>
      </c>
      <c r="F460" s="58" t="s">
        <v>12</v>
      </c>
      <c r="G460" s="58">
        <f t="shared" si="7"/>
        <v>75</v>
      </c>
      <c r="H460" s="58">
        <v>0.75</v>
      </c>
      <c r="I460" s="58" t="s">
        <v>13</v>
      </c>
    </row>
    <row r="461" spans="1:9" x14ac:dyDescent="0.2">
      <c r="A461" s="3">
        <v>460</v>
      </c>
      <c r="B461" s="84" t="s">
        <v>93</v>
      </c>
      <c r="C461" s="58" t="s">
        <v>545</v>
      </c>
      <c r="D461" s="58" t="s">
        <v>547</v>
      </c>
      <c r="E461" s="58" t="s">
        <v>23</v>
      </c>
      <c r="F461" s="58" t="s">
        <v>12</v>
      </c>
      <c r="G461" s="58">
        <f t="shared" si="7"/>
        <v>100</v>
      </c>
      <c r="H461" s="58">
        <v>1</v>
      </c>
      <c r="I461" s="58" t="s">
        <v>13</v>
      </c>
    </row>
    <row r="462" spans="1:9" x14ac:dyDescent="0.2">
      <c r="A462" s="3">
        <v>461</v>
      </c>
      <c r="B462" s="84" t="s">
        <v>93</v>
      </c>
      <c r="C462" s="58" t="s">
        <v>545</v>
      </c>
      <c r="D462" s="58" t="s">
        <v>548</v>
      </c>
      <c r="E462" s="58" t="s">
        <v>41</v>
      </c>
      <c r="F462" s="58" t="s">
        <v>12</v>
      </c>
      <c r="G462" s="58">
        <f t="shared" si="7"/>
        <v>75</v>
      </c>
      <c r="H462" s="58">
        <v>0.75</v>
      </c>
      <c r="I462" s="58" t="s">
        <v>13</v>
      </c>
    </row>
    <row r="463" spans="1:9" x14ac:dyDescent="0.2">
      <c r="A463" s="3">
        <v>462</v>
      </c>
      <c r="B463" s="84" t="s">
        <v>93</v>
      </c>
      <c r="C463" s="58" t="s">
        <v>545</v>
      </c>
      <c r="D463" s="58" t="s">
        <v>549</v>
      </c>
      <c r="E463" s="58" t="s">
        <v>31</v>
      </c>
      <c r="F463" s="58" t="s">
        <v>12</v>
      </c>
      <c r="G463" s="58">
        <f t="shared" si="7"/>
        <v>75</v>
      </c>
      <c r="H463" s="58">
        <v>0.75</v>
      </c>
      <c r="I463" s="58" t="s">
        <v>13</v>
      </c>
    </row>
    <row r="464" spans="1:9" x14ac:dyDescent="0.2">
      <c r="A464" s="3">
        <v>463</v>
      </c>
      <c r="B464" s="76" t="s">
        <v>93</v>
      </c>
      <c r="C464" s="59" t="s">
        <v>550</v>
      </c>
      <c r="D464" s="59" t="s">
        <v>551</v>
      </c>
      <c r="E464" s="59" t="s">
        <v>26</v>
      </c>
      <c r="F464" s="59" t="s">
        <v>12</v>
      </c>
      <c r="G464" s="58">
        <f t="shared" si="7"/>
        <v>100</v>
      </c>
      <c r="H464" s="59">
        <v>1</v>
      </c>
      <c r="I464" s="59" t="s">
        <v>13</v>
      </c>
    </row>
    <row r="465" spans="1:9" x14ac:dyDescent="0.2">
      <c r="A465" s="3">
        <v>464</v>
      </c>
      <c r="B465" s="76" t="s">
        <v>93</v>
      </c>
      <c r="C465" s="59" t="s">
        <v>550</v>
      </c>
      <c r="D465" s="59" t="s">
        <v>552</v>
      </c>
      <c r="E465" s="59" t="s">
        <v>23</v>
      </c>
      <c r="F465" s="59" t="s">
        <v>12</v>
      </c>
      <c r="G465" s="58">
        <f t="shared" si="7"/>
        <v>75</v>
      </c>
      <c r="H465" s="59">
        <v>0.75</v>
      </c>
      <c r="I465" s="59" t="s">
        <v>13</v>
      </c>
    </row>
    <row r="466" spans="1:9" x14ac:dyDescent="0.2">
      <c r="A466" s="3">
        <v>465</v>
      </c>
      <c r="B466" s="84" t="s">
        <v>93</v>
      </c>
      <c r="C466" s="58" t="s">
        <v>550</v>
      </c>
      <c r="D466" s="58" t="s">
        <v>553</v>
      </c>
      <c r="E466" s="58" t="s">
        <v>26</v>
      </c>
      <c r="F466" s="58" t="s">
        <v>12</v>
      </c>
      <c r="G466" s="58">
        <f t="shared" si="7"/>
        <v>75</v>
      </c>
      <c r="H466" s="58">
        <v>0.75</v>
      </c>
      <c r="I466" s="58" t="s">
        <v>13</v>
      </c>
    </row>
    <row r="467" spans="1:9" x14ac:dyDescent="0.2">
      <c r="A467" s="3">
        <v>466</v>
      </c>
      <c r="B467" s="84" t="s">
        <v>93</v>
      </c>
      <c r="C467" s="58" t="s">
        <v>550</v>
      </c>
      <c r="D467" s="58" t="s">
        <v>554</v>
      </c>
      <c r="E467" s="58" t="s">
        <v>41</v>
      </c>
      <c r="F467" s="58" t="s">
        <v>12</v>
      </c>
      <c r="G467" s="58">
        <f t="shared" si="7"/>
        <v>100</v>
      </c>
      <c r="H467" s="58">
        <v>1</v>
      </c>
      <c r="I467" s="58" t="s">
        <v>13</v>
      </c>
    </row>
    <row r="468" spans="1:9" x14ac:dyDescent="0.2">
      <c r="A468" s="3">
        <v>467</v>
      </c>
      <c r="B468" s="84" t="s">
        <v>93</v>
      </c>
      <c r="C468" s="58" t="s">
        <v>550</v>
      </c>
      <c r="D468" s="58" t="s">
        <v>555</v>
      </c>
      <c r="E468" s="58" t="s">
        <v>28</v>
      </c>
      <c r="F468" s="58" t="s">
        <v>12</v>
      </c>
      <c r="G468" s="58">
        <f t="shared" si="7"/>
        <v>75</v>
      </c>
      <c r="H468" s="58">
        <v>0.75</v>
      </c>
      <c r="I468" s="58" t="s">
        <v>13</v>
      </c>
    </row>
    <row r="469" spans="1:9" x14ac:dyDescent="0.2">
      <c r="A469" s="3">
        <v>468</v>
      </c>
      <c r="B469" s="76" t="s">
        <v>93</v>
      </c>
      <c r="C469" s="59" t="s">
        <v>550</v>
      </c>
      <c r="D469" s="59" t="s">
        <v>556</v>
      </c>
      <c r="E469" s="59" t="s">
        <v>23</v>
      </c>
      <c r="F469" s="59" t="s">
        <v>12</v>
      </c>
      <c r="G469" s="58">
        <f t="shared" si="7"/>
        <v>75</v>
      </c>
      <c r="H469" s="59">
        <v>0.75</v>
      </c>
      <c r="I469" s="59" t="s">
        <v>13</v>
      </c>
    </row>
    <row r="470" spans="1:9" x14ac:dyDescent="0.2">
      <c r="A470" s="3">
        <v>469</v>
      </c>
      <c r="B470" s="84" t="s">
        <v>93</v>
      </c>
      <c r="C470" s="58" t="s">
        <v>550</v>
      </c>
      <c r="D470" s="58" t="s">
        <v>557</v>
      </c>
      <c r="E470" s="58" t="s">
        <v>15</v>
      </c>
      <c r="F470" s="58" t="s">
        <v>12</v>
      </c>
      <c r="G470" s="58">
        <f t="shared" si="7"/>
        <v>100</v>
      </c>
      <c r="H470" s="58">
        <v>1</v>
      </c>
      <c r="I470" s="58" t="s">
        <v>13</v>
      </c>
    </row>
    <row r="471" spans="1:9" x14ac:dyDescent="0.2">
      <c r="A471" s="3">
        <v>470</v>
      </c>
      <c r="B471" s="84" t="s">
        <v>93</v>
      </c>
      <c r="C471" s="3" t="s">
        <v>550</v>
      </c>
      <c r="D471" s="3" t="s">
        <v>558</v>
      </c>
      <c r="E471" s="3" t="s">
        <v>222</v>
      </c>
      <c r="F471" s="3" t="s">
        <v>12</v>
      </c>
      <c r="G471" s="58">
        <f t="shared" si="7"/>
        <v>50</v>
      </c>
      <c r="H471" s="3">
        <v>0.5</v>
      </c>
      <c r="I471" s="3" t="s">
        <v>13</v>
      </c>
    </row>
    <row r="472" spans="1:9" x14ac:dyDescent="0.2">
      <c r="A472" s="3">
        <v>471</v>
      </c>
      <c r="B472" s="84" t="s">
        <v>93</v>
      </c>
      <c r="C472" s="58" t="s">
        <v>559</v>
      </c>
      <c r="D472" s="58" t="s">
        <v>560</v>
      </c>
      <c r="E472" s="58" t="s">
        <v>23</v>
      </c>
      <c r="F472" s="58" t="s">
        <v>12</v>
      </c>
      <c r="G472" s="58">
        <f t="shared" si="7"/>
        <v>75</v>
      </c>
      <c r="H472" s="58">
        <v>0.75</v>
      </c>
      <c r="I472" s="58" t="s">
        <v>13</v>
      </c>
    </row>
    <row r="473" spans="1:9" x14ac:dyDescent="0.2">
      <c r="A473" s="3">
        <v>472</v>
      </c>
      <c r="B473" s="84" t="s">
        <v>93</v>
      </c>
      <c r="C473" s="58" t="s">
        <v>559</v>
      </c>
      <c r="D473" s="58" t="s">
        <v>561</v>
      </c>
      <c r="E473" s="58" t="s">
        <v>26</v>
      </c>
      <c r="F473" s="58" t="s">
        <v>12</v>
      </c>
      <c r="G473" s="58">
        <f t="shared" si="7"/>
        <v>75</v>
      </c>
      <c r="H473" s="58">
        <v>0.75</v>
      </c>
      <c r="I473" s="58" t="s">
        <v>13</v>
      </c>
    </row>
    <row r="474" spans="1:9" x14ac:dyDescent="0.2">
      <c r="A474" s="3">
        <v>473</v>
      </c>
      <c r="B474" s="84" t="s">
        <v>93</v>
      </c>
      <c r="C474" s="58" t="s">
        <v>559</v>
      </c>
      <c r="D474" s="58" t="s">
        <v>562</v>
      </c>
      <c r="E474" s="58" t="s">
        <v>110</v>
      </c>
      <c r="F474" s="58" t="s">
        <v>12</v>
      </c>
      <c r="G474" s="58">
        <f t="shared" si="7"/>
        <v>50</v>
      </c>
      <c r="H474" s="58">
        <v>0.5</v>
      </c>
      <c r="I474" s="58" t="s">
        <v>13</v>
      </c>
    </row>
    <row r="475" spans="1:9" x14ac:dyDescent="0.2">
      <c r="A475" s="3">
        <v>474</v>
      </c>
      <c r="B475" s="84" t="s">
        <v>93</v>
      </c>
      <c r="C475" s="58" t="s">
        <v>559</v>
      </c>
      <c r="D475" s="58" t="s">
        <v>563</v>
      </c>
      <c r="E475" s="58" t="s">
        <v>28</v>
      </c>
      <c r="F475" s="58" t="s">
        <v>12</v>
      </c>
      <c r="G475" s="58">
        <f t="shared" si="7"/>
        <v>75</v>
      </c>
      <c r="H475" s="58">
        <v>0.75</v>
      </c>
      <c r="I475" s="58" t="s">
        <v>13</v>
      </c>
    </row>
    <row r="476" spans="1:9" x14ac:dyDescent="0.2">
      <c r="A476" s="3">
        <v>475</v>
      </c>
      <c r="B476" s="76" t="s">
        <v>93</v>
      </c>
      <c r="C476" s="59" t="s">
        <v>559</v>
      </c>
      <c r="D476" s="59" t="s">
        <v>564</v>
      </c>
      <c r="E476" s="59" t="s">
        <v>31</v>
      </c>
      <c r="F476" s="59" t="s">
        <v>12</v>
      </c>
      <c r="G476" s="58">
        <f t="shared" si="7"/>
        <v>75</v>
      </c>
      <c r="H476" s="59">
        <v>0.75</v>
      </c>
      <c r="I476" s="59" t="s">
        <v>13</v>
      </c>
    </row>
    <row r="477" spans="1:9" x14ac:dyDescent="0.2">
      <c r="A477" s="17">
        <v>476</v>
      </c>
      <c r="B477" s="84" t="s">
        <v>93</v>
      </c>
      <c r="C477" s="58" t="s">
        <v>559</v>
      </c>
      <c r="D477" s="58" t="s">
        <v>565</v>
      </c>
      <c r="E477" s="58" t="s">
        <v>222</v>
      </c>
      <c r="F477" s="58" t="s">
        <v>12</v>
      </c>
      <c r="G477" s="58">
        <f t="shared" si="7"/>
        <v>50</v>
      </c>
      <c r="H477" s="58">
        <v>0.5</v>
      </c>
      <c r="I477" s="58" t="s">
        <v>13</v>
      </c>
    </row>
    <row r="478" spans="1:9" x14ac:dyDescent="0.2">
      <c r="A478" s="58"/>
      <c r="B478" s="58"/>
      <c r="C478" s="58"/>
      <c r="D478" s="58"/>
      <c r="E478" s="58"/>
      <c r="F478" s="58"/>
      <c r="G478" s="58">
        <f t="shared" si="7"/>
        <v>0</v>
      </c>
      <c r="H478" s="58"/>
      <c r="I478" s="58"/>
    </row>
    <row r="479" spans="1:9" ht="15" customHeight="1" x14ac:dyDescent="0.2">
      <c r="A479" s="58"/>
      <c r="B479" s="58"/>
      <c r="C479" s="58"/>
      <c r="D479" s="58"/>
      <c r="E479" s="58"/>
      <c r="F479" s="58"/>
      <c r="G479" s="58">
        <f t="shared" si="7"/>
        <v>0</v>
      </c>
      <c r="H479" s="58"/>
      <c r="I479" s="58"/>
    </row>
    <row r="480" spans="1:9" x14ac:dyDescent="0.2">
      <c r="A480" s="58"/>
      <c r="B480" s="58"/>
      <c r="C480" s="58"/>
      <c r="D480" s="58"/>
      <c r="E480" s="58"/>
      <c r="F480" s="58"/>
      <c r="G480" s="58">
        <f t="shared" si="7"/>
        <v>0</v>
      </c>
      <c r="H480" s="58"/>
      <c r="I480" s="58"/>
    </row>
    <row r="481" spans="1:9" ht="15" customHeight="1" x14ac:dyDescent="0.2">
      <c r="A481" s="58"/>
      <c r="B481" s="58"/>
      <c r="C481" s="58"/>
      <c r="D481" s="58"/>
      <c r="E481" s="58"/>
      <c r="F481" s="58"/>
      <c r="G481" s="58">
        <f t="shared" si="7"/>
        <v>0</v>
      </c>
      <c r="H481" s="58"/>
      <c r="I481" s="58"/>
    </row>
    <row r="482" spans="1:9" x14ac:dyDescent="0.2">
      <c r="A482" s="58"/>
      <c r="B482" s="58"/>
      <c r="C482" s="58"/>
      <c r="D482" s="58"/>
      <c r="E482" s="58"/>
      <c r="F482" s="58"/>
      <c r="G482" s="58">
        <f t="shared" si="7"/>
        <v>0</v>
      </c>
      <c r="H482" s="58"/>
      <c r="I482" s="58"/>
    </row>
    <row r="483" spans="1:9" x14ac:dyDescent="0.2">
      <c r="A483" s="58"/>
      <c r="B483" s="58"/>
      <c r="C483" s="58"/>
      <c r="D483" s="58"/>
      <c r="E483" s="58"/>
      <c r="F483" s="58"/>
      <c r="G483" s="58">
        <f t="shared" si="7"/>
        <v>0</v>
      </c>
      <c r="H483" s="58"/>
      <c r="I483" s="58"/>
    </row>
    <row r="484" spans="1:9" x14ac:dyDescent="0.2">
      <c r="A484" s="58"/>
      <c r="B484" s="58"/>
      <c r="C484" s="58"/>
      <c r="D484" s="58"/>
      <c r="E484" s="58"/>
      <c r="F484" s="58"/>
      <c r="G484" s="58">
        <f t="shared" si="7"/>
        <v>0</v>
      </c>
      <c r="H484" s="58"/>
      <c r="I484" s="58"/>
    </row>
    <row r="485" spans="1:9" x14ac:dyDescent="0.2">
      <c r="A485" s="58"/>
      <c r="B485" s="58"/>
      <c r="C485" s="58"/>
      <c r="D485" s="58"/>
      <c r="E485" s="58"/>
      <c r="F485" s="58"/>
      <c r="G485" s="58">
        <f t="shared" si="7"/>
        <v>0</v>
      </c>
      <c r="H485" s="58"/>
      <c r="I485" s="58"/>
    </row>
    <row r="486" spans="1:9" x14ac:dyDescent="0.2">
      <c r="A486" s="58"/>
      <c r="B486" s="58"/>
      <c r="C486" s="58"/>
      <c r="D486" s="58"/>
      <c r="E486" s="58"/>
      <c r="F486" s="58"/>
      <c r="G486" s="58">
        <f t="shared" si="7"/>
        <v>0</v>
      </c>
      <c r="H486" s="58"/>
      <c r="I486" s="58"/>
    </row>
    <row r="487" spans="1:9" x14ac:dyDescent="0.2">
      <c r="A487" s="58"/>
      <c r="B487" s="58"/>
      <c r="C487" s="58"/>
      <c r="D487" s="58"/>
      <c r="E487" s="58"/>
      <c r="F487" s="58"/>
      <c r="G487" s="58">
        <f t="shared" si="7"/>
        <v>0</v>
      </c>
      <c r="H487" s="58"/>
      <c r="I487" s="58"/>
    </row>
    <row r="488" spans="1:9" x14ac:dyDescent="0.2">
      <c r="A488" s="58"/>
      <c r="B488" s="58"/>
      <c r="C488" s="58"/>
      <c r="D488" s="58"/>
      <c r="E488" s="58"/>
      <c r="F488" s="58"/>
      <c r="G488" s="58">
        <f t="shared" si="7"/>
        <v>0</v>
      </c>
      <c r="H488" s="58"/>
      <c r="I488" s="58"/>
    </row>
    <row r="489" spans="1:9" x14ac:dyDescent="0.2">
      <c r="A489" s="58"/>
      <c r="B489" s="58"/>
      <c r="C489" s="58"/>
      <c r="D489" s="58"/>
      <c r="E489" s="58"/>
      <c r="F489" s="58"/>
      <c r="G489" s="58">
        <f t="shared" si="7"/>
        <v>0</v>
      </c>
      <c r="H489" s="58"/>
      <c r="I489" s="58"/>
    </row>
    <row r="490" spans="1:9" x14ac:dyDescent="0.2">
      <c r="A490" s="58"/>
      <c r="B490" s="58"/>
      <c r="C490" s="58"/>
      <c r="D490" s="58"/>
      <c r="E490" s="58"/>
      <c r="F490" s="58"/>
      <c r="G490" s="58">
        <f t="shared" si="7"/>
        <v>0</v>
      </c>
      <c r="H490" s="58"/>
      <c r="I490" s="58"/>
    </row>
    <row r="491" spans="1:9" x14ac:dyDescent="0.2">
      <c r="A491" s="58"/>
      <c r="B491" s="58"/>
      <c r="C491" s="58"/>
      <c r="D491" s="58"/>
      <c r="E491" s="58"/>
      <c r="F491" s="58"/>
      <c r="G491" s="58">
        <f t="shared" si="7"/>
        <v>0</v>
      </c>
      <c r="H491" s="58"/>
      <c r="I491" s="58"/>
    </row>
    <row r="492" spans="1:9" x14ac:dyDescent="0.2">
      <c r="A492" s="58"/>
      <c r="B492" s="58"/>
      <c r="C492" s="58"/>
      <c r="D492" s="58"/>
      <c r="E492" s="58"/>
      <c r="F492" s="58"/>
      <c r="G492" s="58">
        <f t="shared" si="7"/>
        <v>0</v>
      </c>
      <c r="H492" s="58"/>
      <c r="I492" s="58"/>
    </row>
    <row r="493" spans="1:9" x14ac:dyDescent="0.2">
      <c r="A493" s="58"/>
      <c r="B493" s="58"/>
      <c r="C493" s="58"/>
      <c r="D493" s="58"/>
      <c r="E493" s="58"/>
      <c r="F493" s="58"/>
      <c r="G493" s="58">
        <f t="shared" si="7"/>
        <v>0</v>
      </c>
      <c r="H493" s="58"/>
      <c r="I493" s="58"/>
    </row>
    <row r="494" spans="1:9" x14ac:dyDescent="0.2">
      <c r="A494" s="58"/>
      <c r="B494" s="58"/>
      <c r="C494" s="58"/>
      <c r="D494" s="58"/>
      <c r="E494" s="58"/>
      <c r="F494" s="58"/>
      <c r="G494" s="58">
        <f t="shared" si="7"/>
        <v>0</v>
      </c>
      <c r="H494" s="58"/>
      <c r="I494" s="58"/>
    </row>
    <row r="495" spans="1:9" x14ac:dyDescent="0.2">
      <c r="A495" s="58"/>
      <c r="B495" s="58"/>
      <c r="C495" s="58"/>
      <c r="D495" s="58"/>
      <c r="E495" s="58"/>
      <c r="F495" s="58"/>
      <c r="G495" s="58">
        <f t="shared" si="7"/>
        <v>0</v>
      </c>
      <c r="H495" s="58"/>
      <c r="I495" s="58"/>
    </row>
    <row r="496" spans="1:9" x14ac:dyDescent="0.2">
      <c r="A496" s="58"/>
      <c r="B496" s="58"/>
      <c r="C496" s="58"/>
      <c r="D496" s="58"/>
      <c r="E496" s="58"/>
      <c r="F496" s="58"/>
      <c r="G496" s="58">
        <f t="shared" si="7"/>
        <v>0</v>
      </c>
      <c r="H496" s="58"/>
      <c r="I496" s="58"/>
    </row>
    <row r="497" spans="1:9" x14ac:dyDescent="0.2">
      <c r="A497" s="58"/>
      <c r="B497" s="58"/>
      <c r="C497" s="58"/>
      <c r="D497" s="58"/>
      <c r="E497" s="58"/>
      <c r="F497" s="58"/>
      <c r="G497" s="58">
        <f t="shared" si="7"/>
        <v>0</v>
      </c>
      <c r="H497" s="58"/>
      <c r="I497" s="58"/>
    </row>
    <row r="498" spans="1:9" x14ac:dyDescent="0.2">
      <c r="A498" s="58"/>
      <c r="B498" s="58"/>
      <c r="C498" s="58"/>
      <c r="D498" s="58"/>
      <c r="E498" s="58"/>
      <c r="F498" s="58"/>
      <c r="G498" s="58">
        <f t="shared" si="7"/>
        <v>0</v>
      </c>
      <c r="H498" s="58"/>
      <c r="I498" s="58"/>
    </row>
    <row r="499" spans="1:9" x14ac:dyDescent="0.2">
      <c r="A499" s="58"/>
      <c r="B499" s="58"/>
      <c r="C499" s="58"/>
      <c r="D499" s="58"/>
      <c r="E499" s="58"/>
      <c r="F499" s="58"/>
      <c r="G499" s="58">
        <f t="shared" si="7"/>
        <v>0</v>
      </c>
      <c r="H499" s="58"/>
      <c r="I499" s="58"/>
    </row>
    <row r="500" spans="1:9" x14ac:dyDescent="0.2">
      <c r="A500" s="58"/>
      <c r="B500" s="58"/>
      <c r="C500" s="58"/>
      <c r="D500" s="58"/>
      <c r="E500" s="58"/>
      <c r="F500" s="58"/>
      <c r="G500" s="58">
        <f t="shared" si="7"/>
        <v>0</v>
      </c>
      <c r="H500" s="58"/>
      <c r="I500" s="58"/>
    </row>
    <row r="501" spans="1:9" x14ac:dyDescent="0.2">
      <c r="A501" s="58"/>
      <c r="B501" s="58"/>
      <c r="C501" s="58"/>
      <c r="D501" s="58"/>
      <c r="E501" s="58"/>
      <c r="F501" s="58"/>
      <c r="G501" s="58">
        <f t="shared" si="7"/>
        <v>0</v>
      </c>
      <c r="H501" s="58"/>
      <c r="I501" s="58"/>
    </row>
    <row r="502" spans="1:9" x14ac:dyDescent="0.2">
      <c r="A502" s="58"/>
      <c r="B502" s="58"/>
      <c r="C502" s="58"/>
      <c r="D502" s="58"/>
      <c r="E502" s="58"/>
      <c r="F502" s="58"/>
      <c r="G502" s="58">
        <f t="shared" si="7"/>
        <v>0</v>
      </c>
      <c r="H502" s="58"/>
      <c r="I502" s="58"/>
    </row>
    <row r="503" spans="1:9" x14ac:dyDescent="0.2">
      <c r="A503" s="58"/>
      <c r="B503" s="58"/>
      <c r="C503" s="58"/>
      <c r="D503" s="58"/>
      <c r="E503" s="58"/>
      <c r="F503" s="58"/>
      <c r="G503" s="58">
        <f t="shared" si="7"/>
        <v>0</v>
      </c>
      <c r="H503" s="58"/>
      <c r="I503" s="58"/>
    </row>
    <row r="504" spans="1:9" x14ac:dyDescent="0.2">
      <c r="A504" s="58"/>
      <c r="B504" s="58"/>
      <c r="C504" s="58"/>
      <c r="D504" s="58"/>
      <c r="E504" s="58"/>
      <c r="F504" s="58"/>
      <c r="G504" s="58">
        <f t="shared" si="7"/>
        <v>0</v>
      </c>
      <c r="H504" s="58"/>
      <c r="I504" s="58"/>
    </row>
    <row r="505" spans="1:9" x14ac:dyDescent="0.2">
      <c r="A505" s="58"/>
      <c r="B505" s="58"/>
      <c r="C505" s="58"/>
      <c r="D505" s="58"/>
      <c r="E505" s="58"/>
      <c r="F505" s="58"/>
      <c r="G505" s="58">
        <f t="shared" si="7"/>
        <v>0</v>
      </c>
      <c r="H505" s="58"/>
      <c r="I505" s="58"/>
    </row>
    <row r="506" spans="1:9" x14ac:dyDescent="0.2">
      <c r="A506" s="58"/>
      <c r="B506" s="58"/>
      <c r="C506" s="58"/>
      <c r="D506" s="58"/>
      <c r="E506" s="58"/>
      <c r="F506" s="58"/>
      <c r="G506" s="58">
        <f t="shared" si="7"/>
        <v>0</v>
      </c>
      <c r="H506" s="58"/>
      <c r="I506" s="58"/>
    </row>
    <row r="507" spans="1:9" x14ac:dyDescent="0.2">
      <c r="A507" s="58"/>
      <c r="B507" s="58"/>
      <c r="C507" s="58"/>
      <c r="D507" s="58"/>
      <c r="E507" s="58"/>
      <c r="F507" s="58"/>
      <c r="G507" s="58">
        <f t="shared" si="7"/>
        <v>0</v>
      </c>
      <c r="H507" s="58"/>
      <c r="I507" s="58"/>
    </row>
    <row r="508" spans="1:9" x14ac:dyDescent="0.2">
      <c r="A508" s="58"/>
      <c r="B508" s="58"/>
      <c r="C508" s="58"/>
      <c r="D508" s="58"/>
      <c r="E508" s="58"/>
      <c r="F508" s="58"/>
      <c r="G508" s="58">
        <f t="shared" si="7"/>
        <v>0</v>
      </c>
      <c r="H508" s="58"/>
      <c r="I508" s="58"/>
    </row>
    <row r="509" spans="1:9" x14ac:dyDescent="0.2">
      <c r="A509" s="58"/>
      <c r="B509" s="58"/>
      <c r="C509" s="58"/>
      <c r="D509" s="58"/>
      <c r="E509" s="58"/>
      <c r="F509" s="58"/>
      <c r="G509" s="58">
        <f t="shared" si="7"/>
        <v>0</v>
      </c>
      <c r="H509" s="58"/>
      <c r="I509" s="58"/>
    </row>
    <row r="510" spans="1:9" x14ac:dyDescent="0.2">
      <c r="A510" s="58"/>
      <c r="B510" s="58"/>
      <c r="C510" s="58"/>
      <c r="D510" s="58"/>
      <c r="E510" s="58"/>
      <c r="F510" s="58"/>
      <c r="G510" s="58">
        <f t="shared" si="7"/>
        <v>0</v>
      </c>
      <c r="H510" s="58"/>
      <c r="I510" s="58"/>
    </row>
    <row r="511" spans="1:9" x14ac:dyDescent="0.2">
      <c r="A511" s="58"/>
      <c r="B511" s="58"/>
      <c r="C511" s="58"/>
      <c r="D511" s="58"/>
      <c r="E511" s="58"/>
      <c r="F511" s="58"/>
      <c r="G511" s="58">
        <f t="shared" si="7"/>
        <v>0</v>
      </c>
      <c r="H511" s="58"/>
      <c r="I511" s="58"/>
    </row>
    <row r="512" spans="1:9" x14ac:dyDescent="0.2">
      <c r="A512" s="58"/>
      <c r="B512" s="58"/>
      <c r="C512" s="58"/>
      <c r="D512" s="58"/>
      <c r="E512" s="58"/>
      <c r="F512" s="58"/>
      <c r="G512" s="58">
        <f t="shared" si="7"/>
        <v>0</v>
      </c>
      <c r="H512" s="58"/>
      <c r="I512" s="58"/>
    </row>
    <row r="513" spans="1:9" x14ac:dyDescent="0.2">
      <c r="A513" s="58"/>
      <c r="B513" s="58"/>
      <c r="C513" s="58"/>
      <c r="D513" s="58"/>
      <c r="E513" s="58"/>
      <c r="F513" s="58"/>
      <c r="G513" s="58">
        <f t="shared" si="7"/>
        <v>0</v>
      </c>
      <c r="H513" s="58"/>
      <c r="I513" s="58"/>
    </row>
    <row r="514" spans="1:9" x14ac:dyDescent="0.2">
      <c r="A514" s="58"/>
      <c r="B514" s="58"/>
      <c r="C514" s="58"/>
      <c r="D514" s="58"/>
      <c r="E514" s="58"/>
      <c r="F514" s="58"/>
      <c r="G514" s="58">
        <f t="shared" si="7"/>
        <v>0</v>
      </c>
      <c r="H514" s="58"/>
      <c r="I514" s="58"/>
    </row>
    <row r="515" spans="1:9" x14ac:dyDescent="0.2">
      <c r="A515" s="58"/>
      <c r="B515" s="58"/>
      <c r="C515" s="58"/>
      <c r="D515" s="58"/>
      <c r="E515" s="58"/>
      <c r="F515" s="58"/>
      <c r="G515" s="58">
        <f t="shared" ref="G515:G578" si="8">H515*100</f>
        <v>0</v>
      </c>
      <c r="H515" s="58"/>
      <c r="I515" s="58"/>
    </row>
    <row r="516" spans="1:9" x14ac:dyDescent="0.2">
      <c r="A516" s="58"/>
      <c r="B516" s="58"/>
      <c r="C516" s="58"/>
      <c r="D516" s="58"/>
      <c r="E516" s="58"/>
      <c r="F516" s="58"/>
      <c r="G516" s="58">
        <f t="shared" si="8"/>
        <v>0</v>
      </c>
      <c r="H516" s="58"/>
      <c r="I516" s="58"/>
    </row>
    <row r="517" spans="1:9" x14ac:dyDescent="0.2">
      <c r="A517" s="58"/>
      <c r="B517" s="58"/>
      <c r="C517" s="58"/>
      <c r="D517" s="58"/>
      <c r="E517" s="58"/>
      <c r="F517" s="58"/>
      <c r="G517" s="58">
        <f t="shared" si="8"/>
        <v>0</v>
      </c>
      <c r="H517" s="58"/>
      <c r="I517" s="58"/>
    </row>
    <row r="518" spans="1:9" x14ac:dyDescent="0.2">
      <c r="A518" s="58"/>
      <c r="B518" s="58"/>
      <c r="C518" s="58"/>
      <c r="D518" s="58"/>
      <c r="E518" s="58"/>
      <c r="F518" s="58"/>
      <c r="G518" s="58">
        <f t="shared" si="8"/>
        <v>0</v>
      </c>
      <c r="H518" s="58"/>
      <c r="I518" s="58"/>
    </row>
    <row r="519" spans="1:9" x14ac:dyDescent="0.2">
      <c r="A519" s="58"/>
      <c r="B519" s="58"/>
      <c r="C519" s="58"/>
      <c r="D519" s="58"/>
      <c r="E519" s="58"/>
      <c r="F519" s="58"/>
      <c r="G519" s="58">
        <f t="shared" si="8"/>
        <v>0</v>
      </c>
      <c r="H519" s="58"/>
      <c r="I519" s="58"/>
    </row>
    <row r="520" spans="1:9" x14ac:dyDescent="0.2">
      <c r="A520" s="58"/>
      <c r="B520" s="58"/>
      <c r="C520" s="58"/>
      <c r="D520" s="58"/>
      <c r="E520" s="58"/>
      <c r="F520" s="58"/>
      <c r="G520" s="58">
        <f t="shared" si="8"/>
        <v>0</v>
      </c>
      <c r="H520" s="58"/>
      <c r="I520" s="58"/>
    </row>
    <row r="521" spans="1:9" x14ac:dyDescent="0.2">
      <c r="A521" s="58"/>
      <c r="B521" s="58"/>
      <c r="C521" s="58"/>
      <c r="D521" s="58"/>
      <c r="E521" s="58"/>
      <c r="F521" s="58"/>
      <c r="G521" s="58">
        <f t="shared" si="8"/>
        <v>0</v>
      </c>
      <c r="H521" s="58"/>
      <c r="I521" s="58"/>
    </row>
    <row r="522" spans="1:9" x14ac:dyDescent="0.2">
      <c r="A522" s="58"/>
      <c r="B522" s="58"/>
      <c r="C522" s="58"/>
      <c r="D522" s="58"/>
      <c r="E522" s="58"/>
      <c r="F522" s="58"/>
      <c r="G522" s="58">
        <f t="shared" si="8"/>
        <v>0</v>
      </c>
      <c r="H522" s="58"/>
      <c r="I522" s="58"/>
    </row>
    <row r="523" spans="1:9" x14ac:dyDescent="0.2">
      <c r="A523" s="58"/>
      <c r="B523" s="58"/>
      <c r="C523" s="58"/>
      <c r="D523" s="58"/>
      <c r="E523" s="58"/>
      <c r="F523" s="58"/>
      <c r="G523" s="58">
        <f t="shared" si="8"/>
        <v>0</v>
      </c>
      <c r="H523" s="58"/>
      <c r="I523" s="58"/>
    </row>
    <row r="524" spans="1:9" x14ac:dyDescent="0.2">
      <c r="A524" s="58"/>
      <c r="B524" s="58"/>
      <c r="C524" s="58"/>
      <c r="D524" s="58"/>
      <c r="E524" s="58"/>
      <c r="F524" s="58"/>
      <c r="G524" s="58">
        <f t="shared" si="8"/>
        <v>0</v>
      </c>
      <c r="H524" s="58"/>
      <c r="I524" s="58"/>
    </row>
    <row r="525" spans="1:9" x14ac:dyDescent="0.2">
      <c r="A525" s="58"/>
      <c r="B525" s="58"/>
      <c r="C525" s="58"/>
      <c r="D525" s="58"/>
      <c r="E525" s="58"/>
      <c r="F525" s="58"/>
      <c r="G525" s="58">
        <f t="shared" si="8"/>
        <v>0</v>
      </c>
      <c r="H525" s="58"/>
      <c r="I525" s="58"/>
    </row>
    <row r="526" spans="1:9" x14ac:dyDescent="0.2">
      <c r="A526" s="58"/>
      <c r="B526" s="58"/>
      <c r="C526" s="58"/>
      <c r="D526" s="58"/>
      <c r="E526" s="58"/>
      <c r="F526" s="58"/>
      <c r="G526" s="58">
        <f t="shared" si="8"/>
        <v>0</v>
      </c>
      <c r="H526" s="58"/>
      <c r="I526" s="58"/>
    </row>
    <row r="527" spans="1:9" x14ac:dyDescent="0.2">
      <c r="A527" s="58"/>
      <c r="B527" s="58"/>
      <c r="C527" s="58"/>
      <c r="D527" s="58"/>
      <c r="E527" s="58"/>
      <c r="F527" s="58"/>
      <c r="G527" s="58">
        <f t="shared" si="8"/>
        <v>0</v>
      </c>
      <c r="H527" s="58"/>
      <c r="I527" s="58"/>
    </row>
    <row r="528" spans="1:9" x14ac:dyDescent="0.2">
      <c r="A528" s="58"/>
      <c r="B528" s="58"/>
      <c r="C528" s="58"/>
      <c r="D528" s="58"/>
      <c r="E528" s="58"/>
      <c r="F528" s="58"/>
      <c r="G528" s="58">
        <f t="shared" si="8"/>
        <v>0</v>
      </c>
      <c r="H528" s="58"/>
      <c r="I528" s="58"/>
    </row>
    <row r="529" spans="1:9" x14ac:dyDescent="0.2">
      <c r="A529" s="58"/>
      <c r="B529" s="58"/>
      <c r="C529" s="58"/>
      <c r="D529" s="58"/>
      <c r="E529" s="58"/>
      <c r="F529" s="58"/>
      <c r="G529" s="58">
        <f t="shared" si="8"/>
        <v>0</v>
      </c>
      <c r="H529" s="58"/>
      <c r="I529" s="58"/>
    </row>
    <row r="530" spans="1:9" x14ac:dyDescent="0.2">
      <c r="A530" s="58"/>
      <c r="B530" s="58"/>
      <c r="C530" s="58"/>
      <c r="D530" s="58"/>
      <c r="E530" s="58"/>
      <c r="F530" s="58"/>
      <c r="G530" s="58">
        <f t="shared" si="8"/>
        <v>0</v>
      </c>
      <c r="H530" s="58"/>
      <c r="I530" s="58"/>
    </row>
    <row r="531" spans="1:9" x14ac:dyDescent="0.2">
      <c r="A531" s="58"/>
      <c r="B531" s="58"/>
      <c r="C531" s="58"/>
      <c r="D531" s="58"/>
      <c r="E531" s="58"/>
      <c r="F531" s="58"/>
      <c r="G531" s="58">
        <f t="shared" si="8"/>
        <v>0</v>
      </c>
      <c r="H531" s="58"/>
      <c r="I531" s="58"/>
    </row>
    <row r="532" spans="1:9" x14ac:dyDescent="0.2">
      <c r="A532" s="58"/>
      <c r="B532" s="58"/>
      <c r="C532" s="58"/>
      <c r="D532" s="58"/>
      <c r="E532" s="58"/>
      <c r="F532" s="58"/>
      <c r="G532" s="58">
        <f t="shared" si="8"/>
        <v>0</v>
      </c>
      <c r="H532" s="58"/>
      <c r="I532" s="58"/>
    </row>
    <row r="533" spans="1:9" x14ac:dyDescent="0.2">
      <c r="A533" s="58"/>
      <c r="B533" s="58"/>
      <c r="C533" s="58"/>
      <c r="D533" s="58"/>
      <c r="E533" s="58"/>
      <c r="F533" s="58"/>
      <c r="G533" s="58">
        <f t="shared" si="8"/>
        <v>0</v>
      </c>
      <c r="H533" s="58"/>
      <c r="I533" s="58"/>
    </row>
    <row r="534" spans="1:9" x14ac:dyDescent="0.2">
      <c r="A534" s="58"/>
      <c r="B534" s="58"/>
      <c r="C534" s="58"/>
      <c r="D534" s="58"/>
      <c r="E534" s="58"/>
      <c r="F534" s="58"/>
      <c r="G534" s="58">
        <f t="shared" si="8"/>
        <v>0</v>
      </c>
      <c r="H534" s="58"/>
      <c r="I534" s="58"/>
    </row>
    <row r="535" spans="1:9" x14ac:dyDescent="0.2">
      <c r="A535" s="58"/>
      <c r="B535" s="58"/>
      <c r="C535" s="58"/>
      <c r="D535" s="58"/>
      <c r="E535" s="58"/>
      <c r="F535" s="58"/>
      <c r="G535" s="58">
        <f t="shared" si="8"/>
        <v>0</v>
      </c>
      <c r="H535" s="58"/>
      <c r="I535" s="58"/>
    </row>
    <row r="536" spans="1:9" x14ac:dyDescent="0.2">
      <c r="A536" s="58"/>
      <c r="B536" s="58"/>
      <c r="C536" s="58"/>
      <c r="D536" s="58"/>
      <c r="E536" s="58"/>
      <c r="F536" s="58"/>
      <c r="G536" s="58">
        <f t="shared" si="8"/>
        <v>0</v>
      </c>
      <c r="H536" s="58"/>
      <c r="I536" s="58"/>
    </row>
    <row r="537" spans="1:9" x14ac:dyDescent="0.2">
      <c r="A537" s="58"/>
      <c r="B537" s="58"/>
      <c r="C537" s="58"/>
      <c r="D537" s="58"/>
      <c r="E537" s="58"/>
      <c r="F537" s="58"/>
      <c r="G537" s="58">
        <f t="shared" si="8"/>
        <v>0</v>
      </c>
      <c r="H537" s="58"/>
      <c r="I537" s="58"/>
    </row>
    <row r="538" spans="1:9" x14ac:dyDescent="0.2">
      <c r="A538" s="58"/>
      <c r="B538" s="58"/>
      <c r="C538" s="58"/>
      <c r="D538" s="58"/>
      <c r="E538" s="58"/>
      <c r="F538" s="58"/>
      <c r="G538" s="58">
        <f t="shared" si="8"/>
        <v>0</v>
      </c>
      <c r="H538" s="58"/>
      <c r="I538" s="58"/>
    </row>
    <row r="539" spans="1:9" x14ac:dyDescent="0.2">
      <c r="A539" s="58"/>
      <c r="B539" s="58"/>
      <c r="C539" s="58"/>
      <c r="D539" s="58"/>
      <c r="E539" s="58"/>
      <c r="F539" s="58"/>
      <c r="G539" s="58">
        <f t="shared" si="8"/>
        <v>0</v>
      </c>
      <c r="H539" s="58"/>
      <c r="I539" s="58"/>
    </row>
    <row r="540" spans="1:9" x14ac:dyDescent="0.2">
      <c r="A540" s="58"/>
      <c r="B540" s="58"/>
      <c r="C540" s="58"/>
      <c r="D540" s="58"/>
      <c r="E540" s="58"/>
      <c r="F540" s="58"/>
      <c r="G540" s="58">
        <f t="shared" si="8"/>
        <v>0</v>
      </c>
      <c r="H540" s="58"/>
      <c r="I540" s="58"/>
    </row>
    <row r="541" spans="1:9" x14ac:dyDescent="0.2">
      <c r="A541" s="58"/>
      <c r="B541" s="58"/>
      <c r="C541" s="58"/>
      <c r="D541" s="58"/>
      <c r="E541" s="58"/>
      <c r="F541" s="58"/>
      <c r="G541" s="58">
        <f t="shared" si="8"/>
        <v>0</v>
      </c>
      <c r="H541" s="58"/>
      <c r="I541" s="58"/>
    </row>
    <row r="542" spans="1:9" x14ac:dyDescent="0.2">
      <c r="A542" s="58"/>
      <c r="B542" s="58"/>
      <c r="C542" s="58"/>
      <c r="D542" s="58"/>
      <c r="E542" s="58"/>
      <c r="F542" s="58"/>
      <c r="G542" s="58">
        <f t="shared" si="8"/>
        <v>0</v>
      </c>
      <c r="H542" s="58"/>
      <c r="I542" s="58"/>
    </row>
    <row r="543" spans="1:9" x14ac:dyDescent="0.2">
      <c r="A543" s="58"/>
      <c r="B543" s="58"/>
      <c r="C543" s="58"/>
      <c r="D543" s="58"/>
      <c r="E543" s="58"/>
      <c r="F543" s="58"/>
      <c r="G543" s="58">
        <f t="shared" si="8"/>
        <v>0</v>
      </c>
      <c r="H543" s="58"/>
      <c r="I543" s="58"/>
    </row>
    <row r="544" spans="1:9" x14ac:dyDescent="0.2">
      <c r="A544" s="58"/>
      <c r="B544" s="58"/>
      <c r="C544" s="58"/>
      <c r="D544" s="58"/>
      <c r="E544" s="58"/>
      <c r="F544" s="58"/>
      <c r="G544" s="58">
        <f t="shared" si="8"/>
        <v>0</v>
      </c>
      <c r="H544" s="58"/>
      <c r="I544" s="58"/>
    </row>
    <row r="545" spans="1:9" x14ac:dyDescent="0.2">
      <c r="A545" s="58"/>
      <c r="B545" s="58"/>
      <c r="C545" s="58"/>
      <c r="D545" s="58"/>
      <c r="E545" s="58"/>
      <c r="F545" s="58"/>
      <c r="G545" s="58">
        <f t="shared" si="8"/>
        <v>0</v>
      </c>
      <c r="H545" s="58"/>
      <c r="I545" s="58"/>
    </row>
    <row r="546" spans="1:9" x14ac:dyDescent="0.2">
      <c r="A546" s="58"/>
      <c r="B546" s="58"/>
      <c r="C546" s="58"/>
      <c r="D546" s="58"/>
      <c r="E546" s="58"/>
      <c r="F546" s="58"/>
      <c r="G546" s="58">
        <f t="shared" si="8"/>
        <v>0</v>
      </c>
      <c r="H546" s="58"/>
      <c r="I546" s="58"/>
    </row>
    <row r="547" spans="1:9" x14ac:dyDescent="0.2">
      <c r="A547" s="58"/>
      <c r="B547" s="58"/>
      <c r="C547" s="58"/>
      <c r="D547" s="58"/>
      <c r="E547" s="58"/>
      <c r="F547" s="58"/>
      <c r="G547" s="58">
        <f t="shared" si="8"/>
        <v>0</v>
      </c>
      <c r="H547" s="58"/>
      <c r="I547" s="58"/>
    </row>
    <row r="548" spans="1:9" x14ac:dyDescent="0.2">
      <c r="A548" s="58"/>
      <c r="B548" s="58"/>
      <c r="C548" s="58"/>
      <c r="D548" s="58"/>
      <c r="E548" s="58"/>
      <c r="F548" s="58"/>
      <c r="G548" s="58">
        <f t="shared" si="8"/>
        <v>0</v>
      </c>
      <c r="H548" s="58"/>
      <c r="I548" s="58"/>
    </row>
    <row r="549" spans="1:9" x14ac:dyDescent="0.2">
      <c r="A549" s="58"/>
      <c r="B549" s="58"/>
      <c r="C549" s="58"/>
      <c r="D549" s="58"/>
      <c r="E549" s="58"/>
      <c r="F549" s="58"/>
      <c r="G549" s="58">
        <f t="shared" si="8"/>
        <v>0</v>
      </c>
      <c r="H549" s="58"/>
      <c r="I549" s="58"/>
    </row>
    <row r="550" spans="1:9" x14ac:dyDescent="0.2">
      <c r="A550" s="58"/>
      <c r="B550" s="58"/>
      <c r="C550" s="58"/>
      <c r="D550" s="58"/>
      <c r="E550" s="58"/>
      <c r="F550" s="58"/>
      <c r="G550" s="58">
        <f t="shared" si="8"/>
        <v>0</v>
      </c>
      <c r="H550" s="58"/>
      <c r="I550" s="58"/>
    </row>
    <row r="551" spans="1:9" x14ac:dyDescent="0.2">
      <c r="A551" s="58"/>
      <c r="B551" s="58"/>
      <c r="C551" s="58"/>
      <c r="D551" s="58"/>
      <c r="E551" s="58"/>
      <c r="F551" s="58"/>
      <c r="G551" s="58">
        <f t="shared" si="8"/>
        <v>0</v>
      </c>
      <c r="H551" s="58"/>
      <c r="I551" s="58"/>
    </row>
    <row r="552" spans="1:9" x14ac:dyDescent="0.2">
      <c r="A552" s="58"/>
      <c r="B552" s="58"/>
      <c r="C552" s="58"/>
      <c r="D552" s="58"/>
      <c r="E552" s="58"/>
      <c r="F552" s="58"/>
      <c r="G552" s="58">
        <f t="shared" si="8"/>
        <v>0</v>
      </c>
      <c r="H552" s="58"/>
      <c r="I552" s="58"/>
    </row>
    <row r="553" spans="1:9" x14ac:dyDescent="0.2">
      <c r="A553" s="58"/>
      <c r="B553" s="58"/>
      <c r="C553" s="58"/>
      <c r="D553" s="58"/>
      <c r="E553" s="58"/>
      <c r="F553" s="58"/>
      <c r="G553" s="58">
        <f t="shared" si="8"/>
        <v>0</v>
      </c>
      <c r="H553" s="58"/>
      <c r="I553" s="58"/>
    </row>
    <row r="554" spans="1:9" x14ac:dyDescent="0.2">
      <c r="A554" s="58"/>
      <c r="B554" s="58"/>
      <c r="C554" s="58"/>
      <c r="D554" s="58"/>
      <c r="E554" s="58"/>
      <c r="F554" s="58"/>
      <c r="G554" s="58">
        <f t="shared" si="8"/>
        <v>0</v>
      </c>
      <c r="H554" s="58"/>
      <c r="I554" s="58"/>
    </row>
    <row r="555" spans="1:9" x14ac:dyDescent="0.2">
      <c r="A555" s="58"/>
      <c r="B555" s="58"/>
      <c r="C555" s="58"/>
      <c r="D555" s="58"/>
      <c r="E555" s="58"/>
      <c r="F555" s="58"/>
      <c r="G555" s="58">
        <f t="shared" si="8"/>
        <v>0</v>
      </c>
      <c r="H555" s="58"/>
      <c r="I555" s="58"/>
    </row>
    <row r="556" spans="1:9" x14ac:dyDescent="0.2">
      <c r="A556" s="58"/>
      <c r="B556" s="58"/>
      <c r="C556" s="58"/>
      <c r="D556" s="58"/>
      <c r="E556" s="58"/>
      <c r="F556" s="58"/>
      <c r="G556" s="58">
        <f t="shared" si="8"/>
        <v>0</v>
      </c>
      <c r="H556" s="58"/>
      <c r="I556" s="58"/>
    </row>
    <row r="557" spans="1:9" x14ac:dyDescent="0.2">
      <c r="A557" s="58"/>
      <c r="B557" s="58"/>
      <c r="C557" s="58"/>
      <c r="D557" s="58"/>
      <c r="E557" s="58"/>
      <c r="F557" s="58"/>
      <c r="G557" s="58">
        <f t="shared" si="8"/>
        <v>0</v>
      </c>
      <c r="H557" s="58"/>
      <c r="I557" s="58"/>
    </row>
    <row r="558" spans="1:9" x14ac:dyDescent="0.2">
      <c r="A558" s="58"/>
      <c r="B558" s="58"/>
      <c r="C558" s="58"/>
      <c r="D558" s="58"/>
      <c r="E558" s="58"/>
      <c r="F558" s="58"/>
      <c r="G558" s="58">
        <f t="shared" si="8"/>
        <v>0</v>
      </c>
      <c r="H558" s="58"/>
      <c r="I558" s="58"/>
    </row>
    <row r="559" spans="1:9" x14ac:dyDescent="0.2">
      <c r="A559" s="58"/>
      <c r="B559" s="58"/>
      <c r="C559" s="58"/>
      <c r="D559" s="58"/>
      <c r="E559" s="58"/>
      <c r="F559" s="58"/>
      <c r="G559" s="58">
        <f t="shared" si="8"/>
        <v>0</v>
      </c>
      <c r="H559" s="58"/>
      <c r="I559" s="58"/>
    </row>
    <row r="560" spans="1:9" x14ac:dyDescent="0.2">
      <c r="A560" s="58"/>
      <c r="B560" s="58"/>
      <c r="C560" s="58"/>
      <c r="D560" s="58"/>
      <c r="E560" s="58"/>
      <c r="F560" s="58"/>
      <c r="G560" s="58">
        <f t="shared" si="8"/>
        <v>0</v>
      </c>
      <c r="H560" s="58"/>
      <c r="I560" s="58"/>
    </row>
    <row r="561" spans="1:9" x14ac:dyDescent="0.2">
      <c r="A561" s="58"/>
      <c r="B561" s="58"/>
      <c r="C561" s="58"/>
      <c r="D561" s="58"/>
      <c r="E561" s="58"/>
      <c r="F561" s="58"/>
      <c r="G561" s="58">
        <f t="shared" si="8"/>
        <v>0</v>
      </c>
      <c r="H561" s="58"/>
      <c r="I561" s="58"/>
    </row>
    <row r="562" spans="1:9" x14ac:dyDescent="0.2">
      <c r="A562" s="58"/>
      <c r="B562" s="58"/>
      <c r="C562" s="58"/>
      <c r="D562" s="58"/>
      <c r="E562" s="58"/>
      <c r="F562" s="58"/>
      <c r="G562" s="58">
        <f t="shared" si="8"/>
        <v>0</v>
      </c>
      <c r="H562" s="58"/>
      <c r="I562" s="58"/>
    </row>
    <row r="563" spans="1:9" x14ac:dyDescent="0.2">
      <c r="A563" s="58"/>
      <c r="B563" s="58"/>
      <c r="C563" s="58"/>
      <c r="D563" s="58"/>
      <c r="E563" s="58"/>
      <c r="F563" s="58"/>
      <c r="G563" s="58">
        <f t="shared" si="8"/>
        <v>0</v>
      </c>
      <c r="H563" s="58"/>
      <c r="I563" s="58"/>
    </row>
    <row r="564" spans="1:9" x14ac:dyDescent="0.2">
      <c r="A564" s="58"/>
      <c r="B564" s="58"/>
      <c r="C564" s="58"/>
      <c r="D564" s="58"/>
      <c r="E564" s="58"/>
      <c r="F564" s="58"/>
      <c r="G564" s="58">
        <f t="shared" si="8"/>
        <v>0</v>
      </c>
      <c r="H564" s="58"/>
      <c r="I564" s="58"/>
    </row>
    <row r="565" spans="1:9" x14ac:dyDescent="0.2">
      <c r="A565" s="58"/>
      <c r="B565" s="58"/>
      <c r="C565" s="58"/>
      <c r="D565" s="58"/>
      <c r="E565" s="58"/>
      <c r="F565" s="58"/>
      <c r="G565" s="58">
        <f t="shared" si="8"/>
        <v>0</v>
      </c>
      <c r="H565" s="58"/>
      <c r="I565" s="58"/>
    </row>
    <row r="566" spans="1:9" x14ac:dyDescent="0.2">
      <c r="A566" s="58"/>
      <c r="B566" s="58"/>
      <c r="C566" s="58"/>
      <c r="D566" s="58"/>
      <c r="E566" s="58"/>
      <c r="F566" s="58"/>
      <c r="G566" s="58">
        <f t="shared" si="8"/>
        <v>0</v>
      </c>
      <c r="H566" s="58"/>
      <c r="I566" s="58"/>
    </row>
    <row r="567" spans="1:9" x14ac:dyDescent="0.2">
      <c r="A567" s="58"/>
      <c r="B567" s="58"/>
      <c r="C567" s="58"/>
      <c r="D567" s="58"/>
      <c r="E567" s="58"/>
      <c r="F567" s="58"/>
      <c r="G567" s="58">
        <f t="shared" si="8"/>
        <v>0</v>
      </c>
      <c r="H567" s="58"/>
      <c r="I567" s="58"/>
    </row>
    <row r="568" spans="1:9" x14ac:dyDescent="0.2">
      <c r="A568" s="58"/>
      <c r="B568" s="58"/>
      <c r="C568" s="58"/>
      <c r="D568" s="58"/>
      <c r="E568" s="58"/>
      <c r="F568" s="58"/>
      <c r="G568" s="58">
        <f t="shared" si="8"/>
        <v>0</v>
      </c>
      <c r="H568" s="58"/>
      <c r="I568" s="58"/>
    </row>
    <row r="569" spans="1:9" x14ac:dyDescent="0.2">
      <c r="A569" s="58"/>
      <c r="B569" s="58"/>
      <c r="C569" s="58"/>
      <c r="D569" s="58"/>
      <c r="E569" s="58"/>
      <c r="F569" s="58"/>
      <c r="G569" s="58">
        <f t="shared" si="8"/>
        <v>0</v>
      </c>
      <c r="H569" s="58"/>
      <c r="I569" s="58"/>
    </row>
    <row r="570" spans="1:9" x14ac:dyDescent="0.2">
      <c r="A570" s="58"/>
      <c r="B570" s="58"/>
      <c r="C570" s="58"/>
      <c r="D570" s="58"/>
      <c r="E570" s="58"/>
      <c r="F570" s="58"/>
      <c r="G570" s="58">
        <f t="shared" si="8"/>
        <v>0</v>
      </c>
      <c r="H570" s="58"/>
      <c r="I570" s="58"/>
    </row>
    <row r="571" spans="1:9" x14ac:dyDescent="0.2">
      <c r="A571" s="58"/>
      <c r="B571" s="58"/>
      <c r="C571" s="58"/>
      <c r="D571" s="58"/>
      <c r="E571" s="58"/>
      <c r="F571" s="58"/>
      <c r="G571" s="58">
        <f t="shared" si="8"/>
        <v>0</v>
      </c>
      <c r="H571" s="58"/>
      <c r="I571" s="58"/>
    </row>
    <row r="572" spans="1:9" x14ac:dyDescent="0.2">
      <c r="A572" s="58"/>
      <c r="B572" s="58"/>
      <c r="C572" s="58"/>
      <c r="D572" s="58"/>
      <c r="E572" s="58"/>
      <c r="F572" s="58"/>
      <c r="G572" s="58">
        <f t="shared" si="8"/>
        <v>0</v>
      </c>
      <c r="H572" s="58"/>
      <c r="I572" s="58"/>
    </row>
    <row r="573" spans="1:9" x14ac:dyDescent="0.2">
      <c r="A573" s="58"/>
      <c r="B573" s="58"/>
      <c r="C573" s="58"/>
      <c r="D573" s="58"/>
      <c r="E573" s="58"/>
      <c r="F573" s="58"/>
      <c r="G573" s="58">
        <f t="shared" si="8"/>
        <v>0</v>
      </c>
      <c r="H573" s="58"/>
      <c r="I573" s="58"/>
    </row>
    <row r="574" spans="1:9" x14ac:dyDescent="0.2">
      <c r="A574" s="58"/>
      <c r="B574" s="58"/>
      <c r="C574" s="58"/>
      <c r="D574" s="58"/>
      <c r="E574" s="58"/>
      <c r="F574" s="58"/>
      <c r="G574" s="58">
        <f t="shared" si="8"/>
        <v>0</v>
      </c>
      <c r="H574" s="58"/>
      <c r="I574" s="58"/>
    </row>
    <row r="575" spans="1:9" x14ac:dyDescent="0.2">
      <c r="A575" s="58"/>
      <c r="B575" s="58"/>
      <c r="C575" s="58"/>
      <c r="D575" s="58"/>
      <c r="E575" s="58"/>
      <c r="F575" s="58"/>
      <c r="G575" s="58">
        <f t="shared" si="8"/>
        <v>0</v>
      </c>
      <c r="H575" s="58"/>
      <c r="I575" s="58"/>
    </row>
    <row r="576" spans="1:9" x14ac:dyDescent="0.2">
      <c r="A576" s="58"/>
      <c r="B576" s="58"/>
      <c r="C576" s="58"/>
      <c r="D576" s="58"/>
      <c r="E576" s="58"/>
      <c r="F576" s="58"/>
      <c r="G576" s="58">
        <f t="shared" si="8"/>
        <v>0</v>
      </c>
      <c r="H576" s="58"/>
      <c r="I576" s="58"/>
    </row>
    <row r="577" spans="1:9" x14ac:dyDescent="0.2">
      <c r="A577" s="58"/>
      <c r="B577" s="58"/>
      <c r="C577" s="58"/>
      <c r="D577" s="58"/>
      <c r="E577" s="58"/>
      <c r="F577" s="58"/>
      <c r="G577" s="58">
        <f t="shared" si="8"/>
        <v>0</v>
      </c>
      <c r="H577" s="58"/>
      <c r="I577" s="58"/>
    </row>
    <row r="578" spans="1:9" x14ac:dyDescent="0.2">
      <c r="A578" s="58"/>
      <c r="B578" s="58"/>
      <c r="C578" s="58"/>
      <c r="D578" s="58"/>
      <c r="E578" s="58"/>
      <c r="F578" s="58"/>
      <c r="G578" s="58">
        <f t="shared" si="8"/>
        <v>0</v>
      </c>
      <c r="H578" s="58"/>
      <c r="I578" s="58"/>
    </row>
    <row r="579" spans="1:9" x14ac:dyDescent="0.2">
      <c r="A579" s="58"/>
      <c r="B579" s="58"/>
      <c r="C579" s="58"/>
      <c r="D579" s="58"/>
      <c r="E579" s="58"/>
      <c r="F579" s="58"/>
      <c r="G579" s="58">
        <f t="shared" ref="G579:G629" si="9">H579*100</f>
        <v>0</v>
      </c>
      <c r="H579" s="58"/>
      <c r="I579" s="58"/>
    </row>
    <row r="580" spans="1:9" x14ac:dyDescent="0.2">
      <c r="A580" s="58"/>
      <c r="B580" s="58"/>
      <c r="C580" s="58"/>
      <c r="D580" s="58"/>
      <c r="E580" s="58"/>
      <c r="F580" s="58"/>
      <c r="G580" s="58">
        <f t="shared" si="9"/>
        <v>0</v>
      </c>
      <c r="H580" s="58"/>
      <c r="I580" s="58"/>
    </row>
    <row r="581" spans="1:9" x14ac:dyDescent="0.2">
      <c r="A581" s="58"/>
      <c r="B581" s="58"/>
      <c r="C581" s="58"/>
      <c r="D581" s="58"/>
      <c r="E581" s="58"/>
      <c r="F581" s="58"/>
      <c r="G581" s="58">
        <f t="shared" si="9"/>
        <v>0</v>
      </c>
      <c r="H581" s="58"/>
      <c r="I581" s="58"/>
    </row>
    <row r="582" spans="1:9" x14ac:dyDescent="0.2">
      <c r="A582" s="58"/>
      <c r="B582" s="58"/>
      <c r="C582" s="58"/>
      <c r="D582" s="58"/>
      <c r="E582" s="58"/>
      <c r="F582" s="58"/>
      <c r="G582" s="58">
        <f t="shared" si="9"/>
        <v>0</v>
      </c>
      <c r="H582" s="58"/>
      <c r="I582" s="58"/>
    </row>
    <row r="583" spans="1:9" x14ac:dyDescent="0.2">
      <c r="A583" s="58"/>
      <c r="B583" s="58"/>
      <c r="C583" s="58"/>
      <c r="D583" s="58"/>
      <c r="E583" s="58"/>
      <c r="F583" s="58"/>
      <c r="G583" s="58">
        <f t="shared" si="9"/>
        <v>0</v>
      </c>
      <c r="H583" s="58"/>
      <c r="I583" s="58"/>
    </row>
    <row r="584" spans="1:9" x14ac:dyDescent="0.2">
      <c r="A584" s="58"/>
      <c r="B584" s="58"/>
      <c r="C584" s="58"/>
      <c r="D584" s="58"/>
      <c r="E584" s="58"/>
      <c r="F584" s="58"/>
      <c r="G584" s="58">
        <f t="shared" si="9"/>
        <v>0</v>
      </c>
      <c r="H584" s="58"/>
      <c r="I584" s="58"/>
    </row>
    <row r="585" spans="1:9" x14ac:dyDescent="0.2">
      <c r="A585" s="58"/>
      <c r="B585" s="58"/>
      <c r="C585" s="58"/>
      <c r="D585" s="58"/>
      <c r="E585" s="58"/>
      <c r="F585" s="58"/>
      <c r="G585" s="58">
        <f t="shared" si="9"/>
        <v>0</v>
      </c>
      <c r="H585" s="58"/>
      <c r="I585" s="58"/>
    </row>
    <row r="586" spans="1:9" x14ac:dyDescent="0.2">
      <c r="A586" s="58"/>
      <c r="B586" s="58"/>
      <c r="C586" s="58"/>
      <c r="D586" s="58"/>
      <c r="E586" s="58"/>
      <c r="F586" s="58"/>
      <c r="G586" s="58">
        <f t="shared" si="9"/>
        <v>0</v>
      </c>
      <c r="H586" s="58"/>
      <c r="I586" s="58"/>
    </row>
    <row r="587" spans="1:9" x14ac:dyDescent="0.2">
      <c r="A587" s="58"/>
      <c r="B587" s="58"/>
      <c r="C587" s="58"/>
      <c r="D587" s="58"/>
      <c r="E587" s="58"/>
      <c r="F587" s="58"/>
      <c r="G587" s="58">
        <f t="shared" si="9"/>
        <v>0</v>
      </c>
      <c r="H587" s="58"/>
      <c r="I587" s="58"/>
    </row>
    <row r="588" spans="1:9" x14ac:dyDescent="0.2">
      <c r="A588" s="58"/>
      <c r="B588" s="58"/>
      <c r="C588" s="58"/>
      <c r="D588" s="58"/>
      <c r="E588" s="58"/>
      <c r="F588" s="58"/>
      <c r="G588" s="58">
        <f t="shared" si="9"/>
        <v>0</v>
      </c>
      <c r="H588" s="58"/>
      <c r="I588" s="58"/>
    </row>
    <row r="589" spans="1:9" x14ac:dyDescent="0.2">
      <c r="A589" s="58"/>
      <c r="B589" s="58"/>
      <c r="C589" s="58"/>
      <c r="D589" s="58"/>
      <c r="E589" s="58"/>
      <c r="F589" s="58"/>
      <c r="G589" s="58">
        <f t="shared" si="9"/>
        <v>0</v>
      </c>
      <c r="H589" s="58"/>
      <c r="I589" s="58"/>
    </row>
    <row r="590" spans="1:9" x14ac:dyDescent="0.2">
      <c r="A590" s="58"/>
      <c r="B590" s="58"/>
      <c r="C590" s="58"/>
      <c r="D590" s="58"/>
      <c r="E590" s="58"/>
      <c r="F590" s="58"/>
      <c r="G590" s="58">
        <f t="shared" si="9"/>
        <v>0</v>
      </c>
      <c r="H590" s="58"/>
      <c r="I590" s="58"/>
    </row>
    <row r="591" spans="1:9" x14ac:dyDescent="0.2">
      <c r="A591" s="58"/>
      <c r="B591" s="58"/>
      <c r="C591" s="58"/>
      <c r="D591" s="58"/>
      <c r="E591" s="58"/>
      <c r="F591" s="58"/>
      <c r="G591" s="58">
        <f t="shared" si="9"/>
        <v>0</v>
      </c>
      <c r="H591" s="58"/>
      <c r="I591" s="58"/>
    </row>
    <row r="592" spans="1:9" x14ac:dyDescent="0.2">
      <c r="A592" s="58"/>
      <c r="B592" s="58"/>
      <c r="C592" s="58"/>
      <c r="D592" s="58"/>
      <c r="E592" s="58"/>
      <c r="F592" s="58"/>
      <c r="G592" s="58">
        <f t="shared" si="9"/>
        <v>0</v>
      </c>
      <c r="H592" s="58"/>
      <c r="I592" s="58"/>
    </row>
    <row r="593" spans="1:9" x14ac:dyDescent="0.2">
      <c r="A593" s="58"/>
      <c r="B593" s="58"/>
      <c r="C593" s="58"/>
      <c r="D593" s="58"/>
      <c r="E593" s="58"/>
      <c r="F593" s="58"/>
      <c r="G593" s="58">
        <f t="shared" si="9"/>
        <v>0</v>
      </c>
      <c r="H593" s="58"/>
      <c r="I593" s="58"/>
    </row>
    <row r="594" spans="1:9" x14ac:dyDescent="0.2">
      <c r="A594" s="58"/>
      <c r="B594" s="58"/>
      <c r="C594" s="58"/>
      <c r="D594" s="58"/>
      <c r="E594" s="58"/>
      <c r="F594" s="58"/>
      <c r="G594" s="58">
        <f t="shared" si="9"/>
        <v>0</v>
      </c>
      <c r="H594" s="58"/>
      <c r="I594" s="58"/>
    </row>
    <row r="595" spans="1:9" x14ac:dyDescent="0.2">
      <c r="A595" s="58"/>
      <c r="B595" s="58"/>
      <c r="C595" s="58"/>
      <c r="D595" s="58"/>
      <c r="E595" s="58"/>
      <c r="F595" s="58"/>
      <c r="G595" s="58">
        <f t="shared" si="9"/>
        <v>0</v>
      </c>
      <c r="H595" s="58"/>
      <c r="I595" s="58"/>
    </row>
    <row r="596" spans="1:9" x14ac:dyDescent="0.2">
      <c r="A596" s="58"/>
      <c r="B596" s="58"/>
      <c r="C596" s="58"/>
      <c r="D596" s="58"/>
      <c r="E596" s="58"/>
      <c r="F596" s="58"/>
      <c r="G596" s="58">
        <f t="shared" si="9"/>
        <v>0</v>
      </c>
      <c r="H596" s="58"/>
      <c r="I596" s="58"/>
    </row>
    <row r="597" spans="1:9" x14ac:dyDescent="0.2">
      <c r="A597" s="58"/>
      <c r="B597" s="58"/>
      <c r="C597" s="58"/>
      <c r="D597" s="58"/>
      <c r="E597" s="58"/>
      <c r="F597" s="58"/>
      <c r="G597" s="58">
        <f t="shared" si="9"/>
        <v>0</v>
      </c>
      <c r="H597" s="58"/>
      <c r="I597" s="58"/>
    </row>
    <row r="598" spans="1:9" x14ac:dyDescent="0.2">
      <c r="A598" s="58"/>
      <c r="B598" s="58"/>
      <c r="C598" s="58"/>
      <c r="D598" s="58"/>
      <c r="E598" s="58"/>
      <c r="F598" s="58"/>
      <c r="G598" s="58">
        <f t="shared" si="9"/>
        <v>0</v>
      </c>
      <c r="H598" s="58"/>
      <c r="I598" s="58"/>
    </row>
    <row r="599" spans="1:9" x14ac:dyDescent="0.2">
      <c r="A599" s="58"/>
      <c r="B599" s="58"/>
      <c r="C599" s="58"/>
      <c r="D599" s="58"/>
      <c r="E599" s="58"/>
      <c r="F599" s="58"/>
      <c r="G599" s="58">
        <f t="shared" si="9"/>
        <v>0</v>
      </c>
      <c r="H599" s="58"/>
      <c r="I599" s="58"/>
    </row>
    <row r="600" spans="1:9" x14ac:dyDescent="0.2">
      <c r="A600" s="58"/>
      <c r="B600" s="58"/>
      <c r="C600" s="58"/>
      <c r="D600" s="58"/>
      <c r="E600" s="58"/>
      <c r="F600" s="58"/>
      <c r="G600" s="58">
        <f t="shared" si="9"/>
        <v>0</v>
      </c>
      <c r="H600" s="58"/>
      <c r="I600" s="58"/>
    </row>
    <row r="601" spans="1:9" x14ac:dyDescent="0.2">
      <c r="A601" s="58"/>
      <c r="B601" s="58"/>
      <c r="C601" s="58"/>
      <c r="D601" s="58"/>
      <c r="E601" s="58"/>
      <c r="F601" s="58"/>
      <c r="G601" s="58">
        <f t="shared" si="9"/>
        <v>0</v>
      </c>
      <c r="H601" s="58"/>
      <c r="I601" s="58"/>
    </row>
    <row r="602" spans="1:9" x14ac:dyDescent="0.2">
      <c r="A602" s="58"/>
      <c r="B602" s="58"/>
      <c r="C602" s="58"/>
      <c r="D602" s="58"/>
      <c r="E602" s="58"/>
      <c r="F602" s="58"/>
      <c r="G602" s="58">
        <f t="shared" si="9"/>
        <v>0</v>
      </c>
      <c r="H602" s="58"/>
      <c r="I602" s="58"/>
    </row>
    <row r="603" spans="1:9" x14ac:dyDescent="0.2">
      <c r="A603" s="58"/>
      <c r="B603" s="58"/>
      <c r="C603" s="58"/>
      <c r="D603" s="58"/>
      <c r="E603" s="58"/>
      <c r="F603" s="58"/>
      <c r="G603" s="58">
        <f t="shared" si="9"/>
        <v>0</v>
      </c>
      <c r="H603" s="58"/>
      <c r="I603" s="58"/>
    </row>
    <row r="604" spans="1:9" x14ac:dyDescent="0.2">
      <c r="A604" s="58"/>
      <c r="B604" s="58"/>
      <c r="C604" s="58"/>
      <c r="D604" s="58"/>
      <c r="E604" s="58"/>
      <c r="F604" s="58"/>
      <c r="G604" s="58">
        <f t="shared" si="9"/>
        <v>0</v>
      </c>
      <c r="H604" s="58"/>
      <c r="I604" s="58"/>
    </row>
    <row r="605" spans="1:9" x14ac:dyDescent="0.2">
      <c r="A605" s="58"/>
      <c r="B605" s="58"/>
      <c r="C605" s="58"/>
      <c r="D605" s="58"/>
      <c r="E605" s="58"/>
      <c r="F605" s="58"/>
      <c r="G605" s="58">
        <f t="shared" si="9"/>
        <v>0</v>
      </c>
      <c r="H605" s="58"/>
      <c r="I605" s="58"/>
    </row>
    <row r="606" spans="1:9" x14ac:dyDescent="0.2">
      <c r="A606" s="58"/>
      <c r="B606" s="58"/>
      <c r="C606" s="58"/>
      <c r="D606" s="58"/>
      <c r="E606" s="58"/>
      <c r="F606" s="58"/>
      <c r="G606" s="58">
        <f t="shared" si="9"/>
        <v>0</v>
      </c>
      <c r="H606" s="58"/>
      <c r="I606" s="58"/>
    </row>
    <row r="607" spans="1:9" x14ac:dyDescent="0.2">
      <c r="A607" s="58"/>
      <c r="B607" s="58"/>
      <c r="C607" s="58"/>
      <c r="D607" s="58"/>
      <c r="E607" s="58"/>
      <c r="F607" s="58"/>
      <c r="G607" s="58">
        <f t="shared" si="9"/>
        <v>0</v>
      </c>
      <c r="H607" s="58"/>
      <c r="I607" s="58"/>
    </row>
    <row r="608" spans="1:9" x14ac:dyDescent="0.2">
      <c r="A608" s="58"/>
      <c r="B608" s="58"/>
      <c r="C608" s="58"/>
      <c r="D608" s="58"/>
      <c r="E608" s="58"/>
      <c r="F608" s="58"/>
      <c r="G608" s="58">
        <f t="shared" si="9"/>
        <v>0</v>
      </c>
      <c r="H608" s="58"/>
      <c r="I608" s="58"/>
    </row>
    <row r="609" spans="1:9" x14ac:dyDescent="0.2">
      <c r="A609" s="58"/>
      <c r="B609" s="58"/>
      <c r="C609" s="58"/>
      <c r="D609" s="58"/>
      <c r="E609" s="58"/>
      <c r="F609" s="58"/>
      <c r="G609" s="58">
        <f t="shared" si="9"/>
        <v>0</v>
      </c>
      <c r="H609" s="58"/>
      <c r="I609" s="58"/>
    </row>
    <row r="610" spans="1:9" x14ac:dyDescent="0.2">
      <c r="A610" s="58"/>
      <c r="B610" s="58"/>
      <c r="C610" s="58"/>
      <c r="D610" s="58"/>
      <c r="E610" s="58"/>
      <c r="F610" s="58"/>
      <c r="G610" s="58">
        <f t="shared" si="9"/>
        <v>0</v>
      </c>
      <c r="H610" s="58"/>
      <c r="I610" s="58"/>
    </row>
    <row r="611" spans="1:9" x14ac:dyDescent="0.2">
      <c r="A611" s="58"/>
      <c r="B611" s="58"/>
      <c r="C611" s="58"/>
      <c r="D611" s="58"/>
      <c r="E611" s="58"/>
      <c r="F611" s="58"/>
      <c r="G611" s="58">
        <f t="shared" si="9"/>
        <v>0</v>
      </c>
      <c r="H611" s="58"/>
      <c r="I611" s="58"/>
    </row>
    <row r="612" spans="1:9" x14ac:dyDescent="0.2">
      <c r="A612" s="58"/>
      <c r="B612" s="58"/>
      <c r="C612" s="58"/>
      <c r="D612" s="58"/>
      <c r="E612" s="58"/>
      <c r="F612" s="58"/>
      <c r="G612" s="58">
        <f t="shared" si="9"/>
        <v>0</v>
      </c>
      <c r="H612" s="58"/>
      <c r="I612" s="58"/>
    </row>
    <row r="613" spans="1:9" x14ac:dyDescent="0.2">
      <c r="A613" s="58"/>
      <c r="B613" s="58"/>
      <c r="C613" s="58"/>
      <c r="D613" s="58"/>
      <c r="E613" s="58"/>
      <c r="F613" s="58"/>
      <c r="G613" s="58">
        <f t="shared" si="9"/>
        <v>0</v>
      </c>
      <c r="H613" s="58"/>
      <c r="I613" s="58"/>
    </row>
    <row r="614" spans="1:9" x14ac:dyDescent="0.2">
      <c r="A614" s="58"/>
      <c r="B614" s="58"/>
      <c r="C614" s="58"/>
      <c r="D614" s="58"/>
      <c r="E614" s="58"/>
      <c r="F614" s="58"/>
      <c r="G614" s="58">
        <f t="shared" si="9"/>
        <v>0</v>
      </c>
      <c r="H614" s="58"/>
      <c r="I614" s="58"/>
    </row>
    <row r="615" spans="1:9" x14ac:dyDescent="0.2">
      <c r="A615" s="58"/>
      <c r="B615" s="58"/>
      <c r="C615" s="58"/>
      <c r="D615" s="58"/>
      <c r="E615" s="58"/>
      <c r="F615" s="58"/>
      <c r="G615" s="58">
        <f t="shared" si="9"/>
        <v>0</v>
      </c>
      <c r="H615" s="58"/>
      <c r="I615" s="58"/>
    </row>
    <row r="616" spans="1:9" x14ac:dyDescent="0.2">
      <c r="A616" s="58"/>
      <c r="B616" s="58"/>
      <c r="C616" s="58"/>
      <c r="D616" s="58"/>
      <c r="E616" s="58"/>
      <c r="F616" s="58"/>
      <c r="G616" s="58">
        <f t="shared" si="9"/>
        <v>0</v>
      </c>
      <c r="H616" s="58"/>
      <c r="I616" s="58"/>
    </row>
    <row r="617" spans="1:9" x14ac:dyDescent="0.2">
      <c r="A617" s="58"/>
      <c r="B617" s="58"/>
      <c r="C617" s="58"/>
      <c r="D617" s="58"/>
      <c r="E617" s="58"/>
      <c r="F617" s="58"/>
      <c r="G617" s="58">
        <f t="shared" si="9"/>
        <v>0</v>
      </c>
      <c r="H617" s="58"/>
      <c r="I617" s="58"/>
    </row>
    <row r="618" spans="1:9" x14ac:dyDescent="0.2">
      <c r="A618" s="58"/>
      <c r="B618" s="58"/>
      <c r="C618" s="58"/>
      <c r="D618" s="58"/>
      <c r="E618" s="58"/>
      <c r="F618" s="58"/>
      <c r="G618" s="58">
        <f t="shared" si="9"/>
        <v>0</v>
      </c>
      <c r="H618" s="58"/>
      <c r="I618" s="58"/>
    </row>
    <row r="619" spans="1:9" x14ac:dyDescent="0.2">
      <c r="A619" s="58"/>
      <c r="B619" s="58"/>
      <c r="C619" s="58"/>
      <c r="D619" s="58"/>
      <c r="E619" s="58"/>
      <c r="F619" s="58"/>
      <c r="G619" s="58">
        <f t="shared" si="9"/>
        <v>0</v>
      </c>
      <c r="H619" s="58"/>
      <c r="I619" s="58"/>
    </row>
    <row r="620" spans="1:9" x14ac:dyDescent="0.2">
      <c r="A620" s="58"/>
      <c r="B620" s="58"/>
      <c r="C620" s="58"/>
      <c r="D620" s="58"/>
      <c r="E620" s="58"/>
      <c r="F620" s="58"/>
      <c r="G620" s="58">
        <f t="shared" si="9"/>
        <v>0</v>
      </c>
      <c r="H620" s="58"/>
      <c r="I620" s="58"/>
    </row>
    <row r="621" spans="1:9" x14ac:dyDescent="0.2">
      <c r="A621" s="58"/>
      <c r="B621" s="58"/>
      <c r="C621" s="58"/>
      <c r="D621" s="58"/>
      <c r="E621" s="58"/>
      <c r="F621" s="58"/>
      <c r="G621" s="58">
        <f t="shared" si="9"/>
        <v>0</v>
      </c>
      <c r="H621" s="58"/>
      <c r="I621" s="58"/>
    </row>
    <row r="622" spans="1:9" x14ac:dyDescent="0.2">
      <c r="A622" s="58"/>
      <c r="B622" s="58"/>
      <c r="C622" s="58"/>
      <c r="D622" s="58"/>
      <c r="E622" s="58"/>
      <c r="F622" s="58"/>
      <c r="G622" s="58">
        <f t="shared" si="9"/>
        <v>0</v>
      </c>
      <c r="H622" s="58"/>
      <c r="I622" s="58"/>
    </row>
    <row r="623" spans="1:9" x14ac:dyDescent="0.2">
      <c r="A623" s="58"/>
      <c r="B623" s="58"/>
      <c r="C623" s="58"/>
      <c r="D623" s="58"/>
      <c r="E623" s="58"/>
      <c r="F623" s="58"/>
      <c r="G623" s="58">
        <f t="shared" si="9"/>
        <v>0</v>
      </c>
      <c r="H623" s="58"/>
      <c r="I623" s="58"/>
    </row>
    <row r="624" spans="1:9" x14ac:dyDescent="0.2">
      <c r="A624" s="58"/>
      <c r="B624" s="58"/>
      <c r="C624" s="58"/>
      <c r="D624" s="58"/>
      <c r="E624" s="58"/>
      <c r="F624" s="58"/>
      <c r="G624" s="58">
        <f t="shared" si="9"/>
        <v>0</v>
      </c>
      <c r="H624" s="58"/>
      <c r="I624" s="58"/>
    </row>
    <row r="625" spans="1:9" x14ac:dyDescent="0.2">
      <c r="A625" s="58"/>
      <c r="B625" s="58"/>
      <c r="C625" s="58"/>
      <c r="D625" s="58"/>
      <c r="E625" s="58"/>
      <c r="F625" s="58"/>
      <c r="G625" s="58">
        <f t="shared" si="9"/>
        <v>0</v>
      </c>
      <c r="H625" s="58"/>
      <c r="I625" s="58"/>
    </row>
    <row r="626" spans="1:9" x14ac:dyDescent="0.2">
      <c r="A626" s="58"/>
      <c r="B626" s="58"/>
      <c r="C626" s="58"/>
      <c r="D626" s="58"/>
      <c r="E626" s="58"/>
      <c r="F626" s="58"/>
      <c r="G626" s="58">
        <f t="shared" si="9"/>
        <v>0</v>
      </c>
      <c r="H626" s="58"/>
      <c r="I626" s="58"/>
    </row>
    <row r="627" spans="1:9" x14ac:dyDescent="0.2">
      <c r="A627" s="58"/>
      <c r="B627" s="58"/>
      <c r="C627" s="58"/>
      <c r="D627" s="58"/>
      <c r="E627" s="58"/>
      <c r="F627" s="58"/>
      <c r="G627" s="58">
        <f t="shared" si="9"/>
        <v>0</v>
      </c>
      <c r="H627" s="58"/>
      <c r="I627" s="58"/>
    </row>
    <row r="628" spans="1:9" x14ac:dyDescent="0.2">
      <c r="A628" s="58"/>
      <c r="B628" s="58"/>
      <c r="C628" s="58"/>
      <c r="D628" s="58"/>
      <c r="E628" s="58"/>
      <c r="F628" s="58"/>
      <c r="G628" s="58">
        <f t="shared" si="9"/>
        <v>0</v>
      </c>
      <c r="H628" s="58"/>
      <c r="I628" s="58"/>
    </row>
    <row r="629" spans="1:9" x14ac:dyDescent="0.2">
      <c r="A629" s="58"/>
      <c r="B629" s="58"/>
      <c r="C629" s="58"/>
      <c r="D629" s="58"/>
      <c r="E629" s="58"/>
      <c r="F629" s="58"/>
      <c r="G629" s="58">
        <f t="shared" si="9"/>
        <v>0</v>
      </c>
      <c r="H629" s="58"/>
      <c r="I629" s="58"/>
    </row>
    <row r="630" spans="1:9" x14ac:dyDescent="0.2">
      <c r="A630" s="58"/>
      <c r="B630" s="58"/>
      <c r="C630" s="58"/>
      <c r="D630" s="58"/>
      <c r="E630" s="58"/>
      <c r="F630" s="58"/>
      <c r="G630" s="58"/>
      <c r="H630" s="58"/>
      <c r="I630" s="58"/>
    </row>
    <row r="631" spans="1:9" x14ac:dyDescent="0.2">
      <c r="A631" s="58"/>
      <c r="B631" s="58"/>
      <c r="C631" s="58"/>
      <c r="D631" s="58"/>
      <c r="E631" s="58"/>
      <c r="F631" s="58"/>
      <c r="G631" s="58"/>
      <c r="H631" s="58"/>
      <c r="I631" s="58"/>
    </row>
    <row r="632" spans="1:9" x14ac:dyDescent="0.2">
      <c r="A632" s="58"/>
      <c r="B632" s="58"/>
      <c r="C632" s="58"/>
      <c r="D632" s="58"/>
      <c r="E632" s="58"/>
      <c r="F632" s="58"/>
      <c r="G632" s="58"/>
      <c r="H632" s="58"/>
      <c r="I632" s="58"/>
    </row>
    <row r="633" spans="1:9" x14ac:dyDescent="0.2">
      <c r="A633" s="58"/>
      <c r="B633" s="58"/>
      <c r="C633" s="58"/>
      <c r="D633" s="58"/>
      <c r="E633" s="58"/>
      <c r="F633" s="58"/>
      <c r="G633" s="58"/>
      <c r="H633" s="58"/>
      <c r="I633" s="58"/>
    </row>
    <row r="634" spans="1:9" x14ac:dyDescent="0.2">
      <c r="A634" s="58"/>
      <c r="B634" s="58"/>
      <c r="C634" s="58"/>
      <c r="D634" s="58"/>
      <c r="E634" s="58"/>
      <c r="F634" s="58"/>
      <c r="G634" s="58"/>
      <c r="H634" s="58"/>
      <c r="I634" s="58"/>
    </row>
    <row r="635" spans="1:9" x14ac:dyDescent="0.2">
      <c r="A635" s="58"/>
      <c r="B635" s="58"/>
      <c r="C635" s="58"/>
      <c r="D635" s="58"/>
      <c r="E635" s="58"/>
      <c r="F635" s="58"/>
      <c r="G635" s="58"/>
      <c r="H635" s="58"/>
      <c r="I635" s="58"/>
    </row>
    <row r="636" spans="1:9" x14ac:dyDescent="0.2">
      <c r="A636" s="58"/>
      <c r="B636" s="58"/>
      <c r="C636" s="58"/>
      <c r="D636" s="58"/>
      <c r="E636" s="58"/>
      <c r="F636" s="58"/>
      <c r="G636" s="58"/>
      <c r="H636" s="58"/>
      <c r="I636" s="58"/>
    </row>
    <row r="637" spans="1:9" x14ac:dyDescent="0.2">
      <c r="A637" s="58"/>
      <c r="B637" s="58"/>
      <c r="C637" s="58"/>
      <c r="D637" s="58"/>
      <c r="E637" s="58"/>
      <c r="F637" s="58"/>
      <c r="G637" s="58"/>
      <c r="H637" s="58"/>
      <c r="I637" s="58"/>
    </row>
    <row r="638" spans="1:9" x14ac:dyDescent="0.2">
      <c r="A638" s="58"/>
      <c r="B638" s="58"/>
      <c r="C638" s="58"/>
      <c r="D638" s="58"/>
      <c r="E638" s="58"/>
      <c r="F638" s="58"/>
      <c r="G638" s="58"/>
      <c r="H638" s="58"/>
      <c r="I638" s="58"/>
    </row>
    <row r="639" spans="1:9" x14ac:dyDescent="0.2">
      <c r="A639" s="58"/>
      <c r="B639" s="58"/>
      <c r="C639" s="58"/>
      <c r="D639" s="58"/>
      <c r="E639" s="58"/>
      <c r="F639" s="58"/>
      <c r="G639" s="58"/>
      <c r="H639" s="58"/>
      <c r="I639" s="58"/>
    </row>
    <row r="640" spans="1:9" x14ac:dyDescent="0.2">
      <c r="A640" s="58"/>
      <c r="B640" s="58"/>
      <c r="C640" s="58"/>
      <c r="D640" s="58"/>
      <c r="E640" s="58"/>
      <c r="F640" s="58"/>
      <c r="G640" s="58"/>
      <c r="H640" s="58"/>
      <c r="I640" s="58"/>
    </row>
    <row r="641" spans="1:9" x14ac:dyDescent="0.2">
      <c r="A641" s="58"/>
      <c r="B641" s="58"/>
      <c r="C641" s="58"/>
      <c r="D641" s="58"/>
      <c r="E641" s="58"/>
      <c r="F641" s="58"/>
      <c r="G641" s="58"/>
      <c r="H641" s="58"/>
      <c r="I641" s="58"/>
    </row>
    <row r="642" spans="1:9" x14ac:dyDescent="0.2">
      <c r="A642" s="58"/>
      <c r="B642" s="58"/>
      <c r="C642" s="58"/>
      <c r="D642" s="58"/>
      <c r="E642" s="58"/>
      <c r="F642" s="58"/>
      <c r="G642" s="58"/>
      <c r="H642" s="58"/>
      <c r="I642" s="58"/>
    </row>
    <row r="643" spans="1:9" x14ac:dyDescent="0.2">
      <c r="A643" s="58"/>
      <c r="B643" s="58"/>
      <c r="C643" s="58"/>
      <c r="D643" s="58"/>
      <c r="E643" s="58"/>
      <c r="F643" s="58"/>
      <c r="G643" s="58"/>
      <c r="H643" s="58"/>
      <c r="I643" s="58"/>
    </row>
    <row r="644" spans="1:9" x14ac:dyDescent="0.2">
      <c r="A644" s="58"/>
      <c r="B644" s="58"/>
      <c r="C644" s="58"/>
      <c r="D644" s="58"/>
      <c r="E644" s="58"/>
      <c r="F644" s="58"/>
      <c r="G644" s="58"/>
      <c r="H644" s="58"/>
      <c r="I644" s="58"/>
    </row>
    <row r="645" spans="1:9" x14ac:dyDescent="0.2">
      <c r="A645" s="58"/>
      <c r="B645" s="58"/>
      <c r="C645" s="58"/>
      <c r="D645" s="58"/>
      <c r="E645" s="58"/>
      <c r="F645" s="58"/>
      <c r="G645" s="58"/>
      <c r="H645" s="58"/>
      <c r="I645" s="58"/>
    </row>
    <row r="646" spans="1:9" x14ac:dyDescent="0.2">
      <c r="A646" s="58"/>
      <c r="B646" s="58"/>
      <c r="C646" s="58"/>
      <c r="D646" s="58"/>
      <c r="E646" s="58"/>
      <c r="F646" s="58"/>
      <c r="G646" s="58"/>
      <c r="H646" s="58"/>
      <c r="I646" s="58"/>
    </row>
    <row r="647" spans="1:9" x14ac:dyDescent="0.2">
      <c r="A647" s="58"/>
      <c r="B647" s="58"/>
      <c r="C647" s="58"/>
      <c r="D647" s="58"/>
      <c r="E647" s="58"/>
      <c r="F647" s="58"/>
      <c r="G647" s="58"/>
      <c r="H647" s="58"/>
      <c r="I647" s="58"/>
    </row>
    <row r="648" spans="1:9" x14ac:dyDescent="0.2">
      <c r="A648" s="58"/>
      <c r="B648" s="58"/>
      <c r="C648" s="58"/>
      <c r="D648" s="58"/>
      <c r="E648" s="58"/>
      <c r="F648" s="58"/>
      <c r="G648" s="58"/>
      <c r="H648" s="58"/>
      <c r="I648" s="58"/>
    </row>
    <row r="649" spans="1:9" x14ac:dyDescent="0.2">
      <c r="A649" s="58"/>
      <c r="B649" s="58"/>
      <c r="C649" s="58"/>
      <c r="D649" s="58"/>
      <c r="E649" s="58"/>
      <c r="F649" s="58"/>
      <c r="G649" s="58"/>
      <c r="H649" s="58"/>
      <c r="I649" s="58"/>
    </row>
    <row r="650" spans="1:9" x14ac:dyDescent="0.2">
      <c r="A650" s="58"/>
      <c r="B650" s="58"/>
      <c r="C650" s="58"/>
      <c r="D650" s="58"/>
      <c r="E650" s="58"/>
      <c r="F650" s="58"/>
      <c r="G650" s="58"/>
      <c r="H650" s="58"/>
      <c r="I650" s="58"/>
    </row>
    <row r="651" spans="1:9" x14ac:dyDescent="0.2">
      <c r="A651" s="58"/>
      <c r="B651" s="58"/>
      <c r="C651" s="58"/>
      <c r="D651" s="58"/>
      <c r="E651" s="58"/>
      <c r="F651" s="58"/>
      <c r="G651" s="58"/>
      <c r="H651" s="58"/>
      <c r="I651" s="58"/>
    </row>
  </sheetData>
  <autoFilter ref="A1:I629" xr:uid="{11F4814F-3259-4040-99B9-C02BC481D9F4}"/>
  <sortState xmlns:xlrd2="http://schemas.microsoft.com/office/spreadsheetml/2017/richdata2" ref="A2:I624">
    <sortCondition ref="B2:B6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5C98-D62C-4D64-B82E-23634F1C0660}">
  <sheetPr filterMode="1"/>
  <dimension ref="A1:T675"/>
  <sheetViews>
    <sheetView tabSelected="1" workbookViewId="0">
      <pane ySplit="1" topLeftCell="A211" activePane="bottomLeft" state="frozen"/>
      <selection activeCell="Q19" sqref="Q19"/>
      <selection pane="bottomLeft" activeCell="J350" sqref="J350"/>
    </sheetView>
  </sheetViews>
  <sheetFormatPr baseColWidth="10" defaultColWidth="9.1640625" defaultRowHeight="15" x14ac:dyDescent="0.2"/>
  <cols>
    <col min="1" max="1" width="7.83203125" bestFit="1" customWidth="1"/>
    <col min="2" max="2" width="11.5" bestFit="1" customWidth="1"/>
    <col min="3" max="3" width="6.1640625" bestFit="1" customWidth="1"/>
    <col min="4" max="4" width="26.33203125" bestFit="1" customWidth="1"/>
    <col min="5" max="5" width="10.6640625" bestFit="1" customWidth="1"/>
    <col min="6" max="6" width="13.1640625" bestFit="1" customWidth="1"/>
    <col min="7" max="7" width="11.83203125" bestFit="1" customWidth="1"/>
    <col min="8" max="8" width="6.5" bestFit="1" customWidth="1"/>
    <col min="9" max="9" width="11" bestFit="1" customWidth="1"/>
    <col min="10" max="10" width="12.6640625" bestFit="1" customWidth="1"/>
    <col min="11" max="11" width="7.6640625" style="18" bestFit="1" customWidth="1"/>
    <col min="12" max="12" width="11.5" bestFit="1" customWidth="1"/>
    <col min="13" max="13" width="18.33203125" bestFit="1" customWidth="1"/>
    <col min="14" max="14" width="7" bestFit="1" customWidth="1"/>
    <col min="15" max="15" width="9.5" bestFit="1" customWidth="1"/>
    <col min="16" max="16" width="8.83203125" bestFit="1" customWidth="1"/>
    <col min="17" max="17" width="11.5" style="18" bestFit="1" customWidth="1"/>
    <col min="18" max="18" width="12.1640625" bestFit="1" customWidth="1"/>
    <col min="20" max="20" width="83.6640625" style="2" bestFit="1" customWidth="1"/>
  </cols>
  <sheetData>
    <row r="1" spans="1:20" s="18" customFormat="1" ht="21.75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943</v>
      </c>
      <c r="G1" s="60" t="s">
        <v>566</v>
      </c>
      <c r="H1" s="76" t="s">
        <v>567</v>
      </c>
      <c r="I1" s="59" t="s">
        <v>568</v>
      </c>
      <c r="J1" s="75" t="s">
        <v>569</v>
      </c>
      <c r="K1" s="60" t="s">
        <v>570</v>
      </c>
      <c r="L1" s="60" t="s">
        <v>571</v>
      </c>
      <c r="M1" s="60" t="s">
        <v>7</v>
      </c>
      <c r="N1" s="58" t="s">
        <v>572</v>
      </c>
      <c r="O1" s="60" t="s">
        <v>13</v>
      </c>
      <c r="P1" s="60" t="s">
        <v>8</v>
      </c>
      <c r="Q1" s="73" t="s">
        <v>573</v>
      </c>
      <c r="R1" s="60" t="s">
        <v>967</v>
      </c>
      <c r="T1" s="88" t="s">
        <v>916</v>
      </c>
    </row>
    <row r="2" spans="1:20" hidden="1" x14ac:dyDescent="0.2">
      <c r="A2" s="77">
        <v>0</v>
      </c>
      <c r="B2" s="77">
        <v>0</v>
      </c>
      <c r="C2" s="77" t="s">
        <v>574</v>
      </c>
      <c r="D2" s="77" t="s">
        <v>575</v>
      </c>
      <c r="E2" s="77" t="s">
        <v>23</v>
      </c>
      <c r="F2" s="77" t="s">
        <v>12</v>
      </c>
      <c r="G2" s="77"/>
      <c r="H2" s="59"/>
      <c r="I2" s="59">
        <f t="shared" ref="I2:I33" si="0">IF(E2="India", 1, 0)</f>
        <v>0</v>
      </c>
      <c r="J2" s="59">
        <f t="shared" ref="J2:J33" si="1">1-I2</f>
        <v>1</v>
      </c>
      <c r="K2" s="77">
        <v>22.5</v>
      </c>
      <c r="L2" s="77" t="s">
        <v>576</v>
      </c>
      <c r="M2" s="77">
        <v>2</v>
      </c>
      <c r="N2" s="77"/>
      <c r="O2" s="77">
        <f t="shared" ref="O2:O31" si="2">IF(P2="Capped", 1, 0)</f>
        <v>1</v>
      </c>
      <c r="P2" s="77" t="s">
        <v>13</v>
      </c>
      <c r="Q2" s="78" t="s">
        <v>576</v>
      </c>
      <c r="R2" s="77"/>
      <c r="T2" t="s">
        <v>919</v>
      </c>
    </row>
    <row r="3" spans="1:20" hidden="1" x14ac:dyDescent="0.2">
      <c r="A3" s="59">
        <v>0</v>
      </c>
      <c r="B3" s="59">
        <v>0</v>
      </c>
      <c r="C3" s="59" t="s">
        <v>574</v>
      </c>
      <c r="D3" s="59" t="s">
        <v>577</v>
      </c>
      <c r="E3" s="59" t="s">
        <v>11</v>
      </c>
      <c r="F3" s="59" t="s">
        <v>16</v>
      </c>
      <c r="G3" s="59"/>
      <c r="H3" s="59"/>
      <c r="I3" s="59">
        <f t="shared" si="0"/>
        <v>1</v>
      </c>
      <c r="J3" s="59">
        <f t="shared" si="1"/>
        <v>0</v>
      </c>
      <c r="K3" s="59">
        <v>14.25</v>
      </c>
      <c r="L3" s="59" t="s">
        <v>578</v>
      </c>
      <c r="M3" s="59">
        <v>2</v>
      </c>
      <c r="N3" s="59"/>
      <c r="O3" s="59">
        <f t="shared" si="2"/>
        <v>1</v>
      </c>
      <c r="P3" s="59" t="s">
        <v>13</v>
      </c>
      <c r="Q3" s="61" t="s">
        <v>578</v>
      </c>
      <c r="R3" s="59"/>
      <c r="T3" t="s">
        <v>920</v>
      </c>
    </row>
    <row r="4" spans="1:20" hidden="1" x14ac:dyDescent="0.2">
      <c r="A4" s="58">
        <v>0</v>
      </c>
      <c r="B4" s="58">
        <v>0</v>
      </c>
      <c r="C4" s="58" t="s">
        <v>574</v>
      </c>
      <c r="D4" s="58" t="s">
        <v>579</v>
      </c>
      <c r="E4" s="58" t="s">
        <v>15</v>
      </c>
      <c r="F4" s="58" t="s">
        <v>18</v>
      </c>
      <c r="G4" s="58"/>
      <c r="H4" s="76"/>
      <c r="I4" s="59">
        <f t="shared" si="0"/>
        <v>0</v>
      </c>
      <c r="J4" s="75">
        <f t="shared" si="1"/>
        <v>1</v>
      </c>
      <c r="K4" s="58">
        <v>14.25</v>
      </c>
      <c r="L4" s="58" t="s">
        <v>580</v>
      </c>
      <c r="M4" s="58">
        <v>2</v>
      </c>
      <c r="N4" s="58"/>
      <c r="O4" s="58">
        <f t="shared" si="2"/>
        <v>1</v>
      </c>
      <c r="P4" s="58" t="s">
        <v>13</v>
      </c>
      <c r="Q4" s="60" t="s">
        <v>581</v>
      </c>
      <c r="R4" s="58"/>
      <c r="T4" t="s">
        <v>921</v>
      </c>
    </row>
    <row r="5" spans="1:20" hidden="1" x14ac:dyDescent="0.2">
      <c r="A5" s="77">
        <v>0</v>
      </c>
      <c r="B5" s="77">
        <v>0</v>
      </c>
      <c r="C5" s="77" t="s">
        <v>574</v>
      </c>
      <c r="D5" s="77" t="s">
        <v>582</v>
      </c>
      <c r="E5" s="77" t="s">
        <v>11</v>
      </c>
      <c r="F5" s="77" t="s">
        <v>18</v>
      </c>
      <c r="G5" s="77"/>
      <c r="H5" s="59"/>
      <c r="I5" s="59">
        <f t="shared" si="0"/>
        <v>1</v>
      </c>
      <c r="J5" s="59">
        <f t="shared" si="1"/>
        <v>0</v>
      </c>
      <c r="K5" s="77">
        <v>19.5</v>
      </c>
      <c r="L5" s="77" t="s">
        <v>578</v>
      </c>
      <c r="M5" s="77">
        <v>2</v>
      </c>
      <c r="N5" s="77"/>
      <c r="O5" s="77">
        <f t="shared" si="2"/>
        <v>1</v>
      </c>
      <c r="P5" s="77" t="s">
        <v>13</v>
      </c>
      <c r="Q5" s="78" t="s">
        <v>578</v>
      </c>
      <c r="R5" s="77"/>
      <c r="T5" t="s">
        <v>922</v>
      </c>
    </row>
    <row r="6" spans="1:20" hidden="1" x14ac:dyDescent="0.2">
      <c r="A6" s="59">
        <v>0</v>
      </c>
      <c r="B6" s="59">
        <v>0</v>
      </c>
      <c r="C6" s="59" t="s">
        <v>574</v>
      </c>
      <c r="D6" s="59" t="s">
        <v>583</v>
      </c>
      <c r="E6" s="59" t="s">
        <v>26</v>
      </c>
      <c r="F6" s="59" t="s">
        <v>18</v>
      </c>
      <c r="G6" s="59"/>
      <c r="H6" s="59"/>
      <c r="I6" s="59">
        <f t="shared" si="0"/>
        <v>0</v>
      </c>
      <c r="J6" s="59">
        <f t="shared" si="1"/>
        <v>1</v>
      </c>
      <c r="K6" s="59">
        <v>18</v>
      </c>
      <c r="L6" s="59" t="s">
        <v>576</v>
      </c>
      <c r="M6" s="59">
        <v>2</v>
      </c>
      <c r="N6" s="59"/>
      <c r="O6" s="59">
        <f t="shared" si="2"/>
        <v>1</v>
      </c>
      <c r="P6" s="59" t="s">
        <v>13</v>
      </c>
      <c r="Q6" s="61" t="s">
        <v>576</v>
      </c>
      <c r="R6" s="59"/>
      <c r="T6" t="s">
        <v>923</v>
      </c>
    </row>
    <row r="7" spans="1:20" hidden="1" x14ac:dyDescent="0.2">
      <c r="A7" s="59">
        <v>0</v>
      </c>
      <c r="B7" s="59">
        <v>0</v>
      </c>
      <c r="C7" s="59" t="s">
        <v>574</v>
      </c>
      <c r="D7" s="59" t="s">
        <v>584</v>
      </c>
      <c r="E7" s="59" t="s">
        <v>11</v>
      </c>
      <c r="F7" s="59" t="s">
        <v>18</v>
      </c>
      <c r="G7" s="59"/>
      <c r="H7" s="59"/>
      <c r="I7" s="59">
        <f t="shared" si="0"/>
        <v>1</v>
      </c>
      <c r="J7" s="59">
        <f t="shared" si="1"/>
        <v>0</v>
      </c>
      <c r="K7" s="59">
        <v>34.25</v>
      </c>
      <c r="L7" s="59" t="s">
        <v>581</v>
      </c>
      <c r="M7" s="59">
        <v>2</v>
      </c>
      <c r="N7" s="59"/>
      <c r="O7" s="59">
        <f t="shared" si="2"/>
        <v>1</v>
      </c>
      <c r="P7" s="59" t="s">
        <v>13</v>
      </c>
      <c r="Q7" s="61" t="s">
        <v>581</v>
      </c>
      <c r="R7" s="59"/>
      <c r="T7"/>
    </row>
    <row r="8" spans="1:20" hidden="1" x14ac:dyDescent="0.2">
      <c r="A8" s="59">
        <v>0</v>
      </c>
      <c r="B8" s="59">
        <v>0</v>
      </c>
      <c r="C8" s="59" t="s">
        <v>574</v>
      </c>
      <c r="D8" s="59" t="s">
        <v>585</v>
      </c>
      <c r="E8" s="59" t="s">
        <v>11</v>
      </c>
      <c r="F8" s="59" t="s">
        <v>16</v>
      </c>
      <c r="G8" s="59"/>
      <c r="H8" s="59"/>
      <c r="I8" s="59">
        <f t="shared" si="0"/>
        <v>1</v>
      </c>
      <c r="J8" s="59">
        <f t="shared" si="1"/>
        <v>0</v>
      </c>
      <c r="K8" s="59">
        <v>19.5</v>
      </c>
      <c r="L8" s="59" t="s">
        <v>580</v>
      </c>
      <c r="M8" s="59">
        <v>2</v>
      </c>
      <c r="N8" s="59"/>
      <c r="O8" s="59">
        <f t="shared" si="2"/>
        <v>1</v>
      </c>
      <c r="P8" s="59" t="s">
        <v>13</v>
      </c>
      <c r="Q8" s="61" t="s">
        <v>580</v>
      </c>
      <c r="R8" s="59"/>
      <c r="T8" t="s">
        <v>924</v>
      </c>
    </row>
    <row r="9" spans="1:20" hidden="1" x14ac:dyDescent="0.2">
      <c r="A9" s="59">
        <v>0</v>
      </c>
      <c r="B9" s="59">
        <v>0</v>
      </c>
      <c r="C9" s="59" t="s">
        <v>574</v>
      </c>
      <c r="D9" s="59" t="s">
        <v>586</v>
      </c>
      <c r="E9" s="59" t="s">
        <v>11</v>
      </c>
      <c r="F9" s="59" t="s">
        <v>16</v>
      </c>
      <c r="G9" s="59"/>
      <c r="H9" s="59"/>
      <c r="I9" s="59">
        <f t="shared" si="0"/>
        <v>1</v>
      </c>
      <c r="J9" s="59">
        <f t="shared" si="1"/>
        <v>0</v>
      </c>
      <c r="K9" s="59">
        <v>10.75</v>
      </c>
      <c r="L9" s="59" t="s">
        <v>587</v>
      </c>
      <c r="M9" s="59">
        <v>2</v>
      </c>
      <c r="N9" s="59"/>
      <c r="O9" s="59">
        <f t="shared" si="2"/>
        <v>1</v>
      </c>
      <c r="P9" s="59" t="s">
        <v>13</v>
      </c>
      <c r="Q9" s="61" t="s">
        <v>587</v>
      </c>
      <c r="R9" s="59"/>
      <c r="T9" t="s">
        <v>925</v>
      </c>
    </row>
    <row r="10" spans="1:20" hidden="1" x14ac:dyDescent="0.2">
      <c r="A10" s="59">
        <v>0</v>
      </c>
      <c r="B10" s="59">
        <v>0</v>
      </c>
      <c r="C10" s="59" t="s">
        <v>574</v>
      </c>
      <c r="D10" s="59" t="s">
        <v>588</v>
      </c>
      <c r="E10" s="59" t="s">
        <v>11</v>
      </c>
      <c r="F10" s="59" t="s">
        <v>35</v>
      </c>
      <c r="G10" s="59"/>
      <c r="H10" s="59"/>
      <c r="I10" s="59">
        <f t="shared" si="0"/>
        <v>1</v>
      </c>
      <c r="J10" s="59">
        <f t="shared" si="1"/>
        <v>0</v>
      </c>
      <c r="K10" s="59">
        <v>14.75</v>
      </c>
      <c r="L10" s="59" t="s">
        <v>580</v>
      </c>
      <c r="M10" s="59">
        <v>2</v>
      </c>
      <c r="N10" s="59"/>
      <c r="O10" s="59">
        <f t="shared" si="2"/>
        <v>1</v>
      </c>
      <c r="P10" s="59" t="s">
        <v>13</v>
      </c>
      <c r="Q10" s="61" t="s">
        <v>580</v>
      </c>
      <c r="R10" s="59"/>
      <c r="T10" t="s">
        <v>926</v>
      </c>
    </row>
    <row r="11" spans="1:20" hidden="1" x14ac:dyDescent="0.2">
      <c r="A11" s="59">
        <v>0</v>
      </c>
      <c r="B11" s="59">
        <v>0</v>
      </c>
      <c r="C11" s="59" t="s">
        <v>574</v>
      </c>
      <c r="D11" s="59" t="s">
        <v>589</v>
      </c>
      <c r="E11" s="59" t="s">
        <v>15</v>
      </c>
      <c r="F11" s="59" t="s">
        <v>12</v>
      </c>
      <c r="G11" s="59"/>
      <c r="H11" s="59"/>
      <c r="I11" s="59">
        <f t="shared" si="0"/>
        <v>0</v>
      </c>
      <c r="J11" s="59">
        <f t="shared" si="1"/>
        <v>1</v>
      </c>
      <c r="K11" s="59">
        <v>19.5</v>
      </c>
      <c r="L11" s="59" t="s">
        <v>590</v>
      </c>
      <c r="M11" s="59">
        <v>2</v>
      </c>
      <c r="N11" s="59"/>
      <c r="O11" s="59">
        <f t="shared" si="2"/>
        <v>1</v>
      </c>
      <c r="P11" s="59" t="s">
        <v>13</v>
      </c>
      <c r="Q11" s="61" t="s">
        <v>590</v>
      </c>
      <c r="R11" s="59"/>
      <c r="T11"/>
    </row>
    <row r="12" spans="1:20" hidden="1" x14ac:dyDescent="0.2">
      <c r="A12" s="59">
        <v>0</v>
      </c>
      <c r="B12" s="59">
        <v>0</v>
      </c>
      <c r="C12" s="59" t="s">
        <v>574</v>
      </c>
      <c r="D12" s="59" t="s">
        <v>591</v>
      </c>
      <c r="E12" s="59" t="s">
        <v>26</v>
      </c>
      <c r="F12" s="59" t="s">
        <v>35</v>
      </c>
      <c r="G12" s="59"/>
      <c r="H12" s="59"/>
      <c r="I12" s="59">
        <f t="shared" si="0"/>
        <v>0</v>
      </c>
      <c r="J12" s="59">
        <f t="shared" si="1"/>
        <v>1</v>
      </c>
      <c r="K12" s="59">
        <v>17</v>
      </c>
      <c r="L12" s="59" t="s">
        <v>590</v>
      </c>
      <c r="M12" s="59">
        <v>2</v>
      </c>
      <c r="N12" s="59"/>
      <c r="O12" s="59">
        <f t="shared" si="2"/>
        <v>1</v>
      </c>
      <c r="P12" s="59" t="s">
        <v>13</v>
      </c>
      <c r="Q12" s="61" t="s">
        <v>590</v>
      </c>
      <c r="R12" s="59"/>
      <c r="T12" t="s">
        <v>927</v>
      </c>
    </row>
    <row r="13" spans="1:20" hidden="1" x14ac:dyDescent="0.2">
      <c r="A13" s="59">
        <v>0</v>
      </c>
      <c r="B13" s="59">
        <v>0</v>
      </c>
      <c r="C13" s="59" t="s">
        <v>574</v>
      </c>
      <c r="D13" s="59" t="s">
        <v>592</v>
      </c>
      <c r="E13" s="59" t="s">
        <v>11</v>
      </c>
      <c r="F13" s="59" t="s">
        <v>16</v>
      </c>
      <c r="G13" s="59"/>
      <c r="H13" s="59"/>
      <c r="I13" s="59">
        <f t="shared" si="0"/>
        <v>1</v>
      </c>
      <c r="J13" s="59">
        <f t="shared" si="1"/>
        <v>0</v>
      </c>
      <c r="K13" s="59">
        <v>18.5</v>
      </c>
      <c r="L13" s="59" t="s">
        <v>580</v>
      </c>
      <c r="M13" s="59">
        <v>2</v>
      </c>
      <c r="N13" s="59"/>
      <c r="O13" s="59">
        <f t="shared" si="2"/>
        <v>1</v>
      </c>
      <c r="P13" s="59" t="s">
        <v>13</v>
      </c>
      <c r="Q13" s="61" t="s">
        <v>580</v>
      </c>
      <c r="R13" s="59"/>
      <c r="T13"/>
    </row>
    <row r="14" spans="1:20" hidden="1" x14ac:dyDescent="0.2">
      <c r="A14" s="59">
        <v>0</v>
      </c>
      <c r="B14" s="59">
        <v>0</v>
      </c>
      <c r="C14" s="59" t="s">
        <v>574</v>
      </c>
      <c r="D14" s="59" t="s">
        <v>593</v>
      </c>
      <c r="E14" s="59" t="s">
        <v>11</v>
      </c>
      <c r="F14" s="59" t="s">
        <v>12</v>
      </c>
      <c r="G14" s="59"/>
      <c r="H14" s="59"/>
      <c r="I14" s="59">
        <f t="shared" si="0"/>
        <v>1</v>
      </c>
      <c r="J14" s="59">
        <f t="shared" si="1"/>
        <v>0</v>
      </c>
      <c r="K14" s="59">
        <v>18.75</v>
      </c>
      <c r="L14" s="59" t="s">
        <v>594</v>
      </c>
      <c r="M14" s="59">
        <v>2</v>
      </c>
      <c r="N14" s="59"/>
      <c r="O14" s="59">
        <f t="shared" si="2"/>
        <v>1</v>
      </c>
      <c r="P14" s="59" t="s">
        <v>13</v>
      </c>
      <c r="Q14" s="61" t="s">
        <v>594</v>
      </c>
      <c r="R14" s="59"/>
      <c r="T14" t="s">
        <v>917</v>
      </c>
    </row>
    <row r="15" spans="1:20" hidden="1" x14ac:dyDescent="0.2">
      <c r="A15" s="59">
        <v>0</v>
      </c>
      <c r="B15" s="59">
        <v>0</v>
      </c>
      <c r="C15" s="59" t="s">
        <v>574</v>
      </c>
      <c r="D15" s="59" t="s">
        <v>595</v>
      </c>
      <c r="E15" s="59" t="s">
        <v>28</v>
      </c>
      <c r="F15" s="59" t="s">
        <v>35</v>
      </c>
      <c r="G15" s="59"/>
      <c r="H15" s="59"/>
      <c r="I15" s="59">
        <f t="shared" si="0"/>
        <v>0</v>
      </c>
      <c r="J15" s="59">
        <f t="shared" si="1"/>
        <v>1</v>
      </c>
      <c r="K15" s="59">
        <v>19</v>
      </c>
      <c r="L15" s="59" t="s">
        <v>580</v>
      </c>
      <c r="M15" s="59">
        <v>2</v>
      </c>
      <c r="N15" s="59"/>
      <c r="O15" s="59">
        <f t="shared" si="2"/>
        <v>1</v>
      </c>
      <c r="P15" s="59" t="s">
        <v>13</v>
      </c>
      <c r="Q15" s="61" t="s">
        <v>580</v>
      </c>
      <c r="R15" s="59"/>
      <c r="T15"/>
    </row>
    <row r="16" spans="1:20" hidden="1" x14ac:dyDescent="0.2">
      <c r="A16" s="59">
        <v>0</v>
      </c>
      <c r="B16" s="59">
        <v>0</v>
      </c>
      <c r="C16" s="59" t="s">
        <v>574</v>
      </c>
      <c r="D16" s="59" t="s">
        <v>596</v>
      </c>
      <c r="E16" s="59" t="s">
        <v>28</v>
      </c>
      <c r="F16" s="59" t="s">
        <v>12</v>
      </c>
      <c r="G16" s="59"/>
      <c r="H16" s="59"/>
      <c r="I16" s="59">
        <f t="shared" si="0"/>
        <v>0</v>
      </c>
      <c r="J16" s="59">
        <f t="shared" si="1"/>
        <v>1</v>
      </c>
      <c r="K16" s="59">
        <v>16.5</v>
      </c>
      <c r="L16" s="59" t="s">
        <v>581</v>
      </c>
      <c r="M16" s="59">
        <v>2</v>
      </c>
      <c r="N16" s="59"/>
      <c r="O16" s="59">
        <f t="shared" si="2"/>
        <v>1</v>
      </c>
      <c r="P16" s="59" t="s">
        <v>13</v>
      </c>
      <c r="Q16" s="61" t="s">
        <v>581</v>
      </c>
      <c r="R16" s="59"/>
      <c r="T16"/>
    </row>
    <row r="17" spans="1:20" hidden="1" x14ac:dyDescent="0.2">
      <c r="A17" s="59">
        <v>0</v>
      </c>
      <c r="B17" s="59">
        <v>0</v>
      </c>
      <c r="C17" s="59" t="s">
        <v>574</v>
      </c>
      <c r="D17" s="59" t="s">
        <v>597</v>
      </c>
      <c r="E17" s="59" t="s">
        <v>20</v>
      </c>
      <c r="F17" s="59" t="s">
        <v>35</v>
      </c>
      <c r="G17" s="59"/>
      <c r="H17" s="59"/>
      <c r="I17" s="59">
        <f t="shared" si="0"/>
        <v>0</v>
      </c>
      <c r="J17" s="59">
        <f t="shared" si="1"/>
        <v>1</v>
      </c>
      <c r="K17" s="59">
        <v>20.5</v>
      </c>
      <c r="L17" s="59" t="s">
        <v>594</v>
      </c>
      <c r="M17" s="59">
        <v>2</v>
      </c>
      <c r="N17" s="59"/>
      <c r="O17" s="59">
        <f t="shared" si="2"/>
        <v>1</v>
      </c>
      <c r="P17" s="59" t="s">
        <v>13</v>
      </c>
      <c r="Q17" s="61" t="s">
        <v>594</v>
      </c>
      <c r="R17" s="59"/>
      <c r="T17"/>
    </row>
    <row r="18" spans="1:20" hidden="1" x14ac:dyDescent="0.2">
      <c r="A18" s="59">
        <v>0</v>
      </c>
      <c r="B18" s="59">
        <v>0</v>
      </c>
      <c r="C18" s="59" t="s">
        <v>574</v>
      </c>
      <c r="D18" s="59" t="s">
        <v>598</v>
      </c>
      <c r="E18" s="59" t="s">
        <v>23</v>
      </c>
      <c r="F18" s="59" t="s">
        <v>35</v>
      </c>
      <c r="G18" s="59"/>
      <c r="H18" s="59"/>
      <c r="I18" s="59">
        <f t="shared" si="0"/>
        <v>0</v>
      </c>
      <c r="J18" s="59">
        <f t="shared" si="1"/>
        <v>1</v>
      </c>
      <c r="K18" s="59">
        <v>16.25</v>
      </c>
      <c r="L18" s="59" t="s">
        <v>599</v>
      </c>
      <c r="M18" s="59">
        <v>2</v>
      </c>
      <c r="N18" s="59"/>
      <c r="O18" s="59">
        <f t="shared" si="2"/>
        <v>1</v>
      </c>
      <c r="P18" s="59" t="s">
        <v>13</v>
      </c>
      <c r="Q18" s="61" t="s">
        <v>599</v>
      </c>
      <c r="R18" s="59"/>
      <c r="T18"/>
    </row>
    <row r="19" spans="1:20" hidden="1" x14ac:dyDescent="0.2">
      <c r="A19" s="59">
        <v>0</v>
      </c>
      <c r="B19" s="59">
        <v>0</v>
      </c>
      <c r="C19" s="59" t="s">
        <v>574</v>
      </c>
      <c r="D19" s="59" t="s">
        <v>600</v>
      </c>
      <c r="E19" s="59" t="s">
        <v>11</v>
      </c>
      <c r="F19" s="59" t="s">
        <v>12</v>
      </c>
      <c r="G19" s="59"/>
      <c r="H19" s="59"/>
      <c r="I19" s="59">
        <f t="shared" si="0"/>
        <v>1</v>
      </c>
      <c r="J19" s="59">
        <f t="shared" si="1"/>
        <v>0</v>
      </c>
      <c r="K19" s="59">
        <v>15</v>
      </c>
      <c r="L19" s="59" t="s">
        <v>599</v>
      </c>
      <c r="M19" s="59">
        <v>2</v>
      </c>
      <c r="N19" s="59"/>
      <c r="O19" s="59">
        <f t="shared" si="2"/>
        <v>1</v>
      </c>
      <c r="P19" s="59" t="s">
        <v>13</v>
      </c>
      <c r="Q19" s="61" t="s">
        <v>599</v>
      </c>
      <c r="R19" s="59"/>
      <c r="T19" t="s">
        <v>928</v>
      </c>
    </row>
    <row r="20" spans="1:20" hidden="1" x14ac:dyDescent="0.2">
      <c r="A20" s="58">
        <v>0</v>
      </c>
      <c r="B20" s="58">
        <v>0</v>
      </c>
      <c r="C20" s="58" t="s">
        <v>574</v>
      </c>
      <c r="D20" s="58" t="s">
        <v>601</v>
      </c>
      <c r="E20" s="58" t="s">
        <v>11</v>
      </c>
      <c r="F20" s="58" t="s">
        <v>18</v>
      </c>
      <c r="G20" s="58"/>
      <c r="H20" s="76"/>
      <c r="I20" s="59">
        <f t="shared" si="0"/>
        <v>1</v>
      </c>
      <c r="J20" s="75">
        <f t="shared" si="1"/>
        <v>0</v>
      </c>
      <c r="K20" s="58">
        <v>8</v>
      </c>
      <c r="L20" s="58" t="s">
        <v>587</v>
      </c>
      <c r="M20" s="58">
        <v>2</v>
      </c>
      <c r="N20" s="58"/>
      <c r="O20" s="58">
        <f t="shared" si="2"/>
        <v>1</v>
      </c>
      <c r="P20" s="58" t="s">
        <v>13</v>
      </c>
      <c r="Q20" s="60" t="s">
        <v>587</v>
      </c>
      <c r="R20" s="58"/>
      <c r="T20" t="s">
        <v>929</v>
      </c>
    </row>
    <row r="21" spans="1:20" hidden="1" x14ac:dyDescent="0.2">
      <c r="A21" s="77">
        <v>0</v>
      </c>
      <c r="B21" s="77">
        <v>0</v>
      </c>
      <c r="C21" s="77" t="s">
        <v>574</v>
      </c>
      <c r="D21" s="77" t="s">
        <v>602</v>
      </c>
      <c r="E21" s="77" t="s">
        <v>11</v>
      </c>
      <c r="F21" s="77" t="s">
        <v>35</v>
      </c>
      <c r="G21" s="77"/>
      <c r="H21" s="59"/>
      <c r="I21" s="59">
        <f t="shared" si="0"/>
        <v>1</v>
      </c>
      <c r="J21" s="59">
        <f t="shared" si="1"/>
        <v>0</v>
      </c>
      <c r="K21" s="77">
        <v>21.5</v>
      </c>
      <c r="L21" s="77" t="s">
        <v>581</v>
      </c>
      <c r="M21" s="77">
        <v>2</v>
      </c>
      <c r="N21" s="77"/>
      <c r="O21" s="77">
        <f t="shared" si="2"/>
        <v>1</v>
      </c>
      <c r="P21" s="77" t="s">
        <v>13</v>
      </c>
      <c r="Q21" s="78" t="s">
        <v>581</v>
      </c>
      <c r="R21" s="77"/>
      <c r="T21"/>
    </row>
    <row r="22" spans="1:20" hidden="1" x14ac:dyDescent="0.2">
      <c r="A22" s="59">
        <v>0</v>
      </c>
      <c r="B22" s="59">
        <v>0</v>
      </c>
      <c r="C22" s="59" t="s">
        <v>574</v>
      </c>
      <c r="D22" s="59" t="s">
        <v>603</v>
      </c>
      <c r="E22" s="59" t="s">
        <v>11</v>
      </c>
      <c r="F22" s="59" t="s">
        <v>16</v>
      </c>
      <c r="G22" s="59"/>
      <c r="H22" s="59"/>
      <c r="I22" s="59">
        <f t="shared" si="0"/>
        <v>1</v>
      </c>
      <c r="J22" s="59">
        <f t="shared" si="1"/>
        <v>0</v>
      </c>
      <c r="K22" s="59">
        <v>18.25</v>
      </c>
      <c r="L22" s="59" t="s">
        <v>604</v>
      </c>
      <c r="M22" s="59">
        <v>2</v>
      </c>
      <c r="N22" s="59"/>
      <c r="O22" s="59">
        <f t="shared" si="2"/>
        <v>1</v>
      </c>
      <c r="P22" s="59" t="s">
        <v>13</v>
      </c>
      <c r="Q22" s="61" t="s">
        <v>604</v>
      </c>
      <c r="R22" s="59"/>
      <c r="T22"/>
    </row>
    <row r="23" spans="1:20" hidden="1" x14ac:dyDescent="0.2">
      <c r="A23" s="59">
        <v>0</v>
      </c>
      <c r="B23" s="59">
        <v>0</v>
      </c>
      <c r="C23" s="59" t="s">
        <v>574</v>
      </c>
      <c r="D23" s="59" t="s">
        <v>605</v>
      </c>
      <c r="E23" s="59" t="s">
        <v>11</v>
      </c>
      <c r="F23" s="59" t="s">
        <v>16</v>
      </c>
      <c r="G23" s="59"/>
      <c r="H23" s="59"/>
      <c r="I23" s="59">
        <f t="shared" si="0"/>
        <v>1</v>
      </c>
      <c r="J23" s="59">
        <f t="shared" si="1"/>
        <v>0</v>
      </c>
      <c r="K23" s="59">
        <v>16.25</v>
      </c>
      <c r="L23" s="59" t="s">
        <v>587</v>
      </c>
      <c r="M23" s="59">
        <v>1.5</v>
      </c>
      <c r="N23" s="59"/>
      <c r="O23" s="59">
        <f t="shared" si="2"/>
        <v>1</v>
      </c>
      <c r="P23" s="59" t="s">
        <v>13</v>
      </c>
      <c r="Q23" s="61" t="s">
        <v>587</v>
      </c>
      <c r="R23" s="59"/>
      <c r="T23"/>
    </row>
    <row r="24" spans="1:20" hidden="1" x14ac:dyDescent="0.2">
      <c r="A24" s="59">
        <v>0</v>
      </c>
      <c r="B24" s="59">
        <v>0</v>
      </c>
      <c r="C24" s="59" t="s">
        <v>574</v>
      </c>
      <c r="D24" s="59" t="s">
        <v>606</v>
      </c>
      <c r="E24" s="59" t="s">
        <v>28</v>
      </c>
      <c r="F24" s="59" t="s">
        <v>35</v>
      </c>
      <c r="G24" s="59"/>
      <c r="H24" s="59"/>
      <c r="I24" s="59">
        <f t="shared" si="0"/>
        <v>0</v>
      </c>
      <c r="J24" s="59">
        <f t="shared" si="1"/>
        <v>1</v>
      </c>
      <c r="K24" s="59">
        <v>15.75</v>
      </c>
      <c r="L24" s="59" t="s">
        <v>578</v>
      </c>
      <c r="M24" s="59">
        <v>2</v>
      </c>
      <c r="N24" s="59"/>
      <c r="O24" s="59">
        <f t="shared" si="2"/>
        <v>1</v>
      </c>
      <c r="P24" s="59" t="s">
        <v>13</v>
      </c>
      <c r="Q24" s="61" t="s">
        <v>578</v>
      </c>
      <c r="R24" s="59"/>
      <c r="T24"/>
    </row>
    <row r="25" spans="1:20" hidden="1" x14ac:dyDescent="0.2">
      <c r="A25" s="59">
        <v>0</v>
      </c>
      <c r="B25" s="59">
        <v>0</v>
      </c>
      <c r="C25" s="59" t="s">
        <v>574</v>
      </c>
      <c r="D25" s="59" t="s">
        <v>607</v>
      </c>
      <c r="E25" s="59" t="s">
        <v>11</v>
      </c>
      <c r="F25" s="59" t="s">
        <v>16</v>
      </c>
      <c r="G25" s="59"/>
      <c r="H25" s="59"/>
      <c r="I25" s="59">
        <f t="shared" si="0"/>
        <v>1</v>
      </c>
      <c r="J25" s="59">
        <f t="shared" si="1"/>
        <v>0</v>
      </c>
      <c r="K25" s="59">
        <v>16</v>
      </c>
      <c r="L25" s="59" t="s">
        <v>578</v>
      </c>
      <c r="M25" s="59">
        <v>2</v>
      </c>
      <c r="N25" s="59"/>
      <c r="O25" s="59">
        <f t="shared" si="2"/>
        <v>1</v>
      </c>
      <c r="P25" s="59" t="s">
        <v>13</v>
      </c>
      <c r="Q25" s="61" t="s">
        <v>578</v>
      </c>
      <c r="R25" s="59"/>
      <c r="T25"/>
    </row>
    <row r="26" spans="1:20" hidden="1" x14ac:dyDescent="0.2">
      <c r="A26" s="59">
        <v>0</v>
      </c>
      <c r="B26" s="59">
        <v>0</v>
      </c>
      <c r="C26" s="59" t="s">
        <v>574</v>
      </c>
      <c r="D26" s="59" t="s">
        <v>608</v>
      </c>
      <c r="E26" s="59" t="s">
        <v>31</v>
      </c>
      <c r="F26" s="59" t="s">
        <v>16</v>
      </c>
      <c r="G26" s="59"/>
      <c r="H26" s="59"/>
      <c r="I26" s="59">
        <f t="shared" si="0"/>
        <v>0</v>
      </c>
      <c r="J26" s="59">
        <f t="shared" si="1"/>
        <v>1</v>
      </c>
      <c r="K26" s="59">
        <v>4</v>
      </c>
      <c r="L26" s="59" t="s">
        <v>594</v>
      </c>
      <c r="M26" s="59">
        <v>2</v>
      </c>
      <c r="N26" s="59"/>
      <c r="O26" s="59">
        <f t="shared" si="2"/>
        <v>1</v>
      </c>
      <c r="P26" s="59" t="s">
        <v>13</v>
      </c>
      <c r="Q26" s="61" t="s">
        <v>594</v>
      </c>
      <c r="R26" s="59"/>
      <c r="T26"/>
    </row>
    <row r="27" spans="1:20" hidden="1" x14ac:dyDescent="0.2">
      <c r="A27" s="59">
        <v>0</v>
      </c>
      <c r="B27" s="59">
        <v>0</v>
      </c>
      <c r="C27" s="59" t="s">
        <v>574</v>
      </c>
      <c r="D27" s="59" t="s">
        <v>609</v>
      </c>
      <c r="E27" s="59" t="s">
        <v>15</v>
      </c>
      <c r="F27" s="59" t="s">
        <v>16</v>
      </c>
      <c r="G27" s="59"/>
      <c r="H27" s="59"/>
      <c r="I27" s="59">
        <f t="shared" si="0"/>
        <v>0</v>
      </c>
      <c r="J27" s="59">
        <f t="shared" si="1"/>
        <v>1</v>
      </c>
      <c r="K27" s="59">
        <v>2</v>
      </c>
      <c r="L27" s="59" t="s">
        <v>599</v>
      </c>
      <c r="M27" s="59">
        <v>2</v>
      </c>
      <c r="N27" s="59"/>
      <c r="O27" s="59">
        <f t="shared" si="2"/>
        <v>1</v>
      </c>
      <c r="P27" s="59" t="s">
        <v>13</v>
      </c>
      <c r="Q27" s="61" t="s">
        <v>599</v>
      </c>
      <c r="R27" s="59"/>
      <c r="T27" t="s">
        <v>930</v>
      </c>
    </row>
    <row r="28" spans="1:20" hidden="1" x14ac:dyDescent="0.2">
      <c r="A28" s="59">
        <v>0</v>
      </c>
      <c r="B28" s="59">
        <v>0</v>
      </c>
      <c r="C28" s="59" t="s">
        <v>574</v>
      </c>
      <c r="D28" s="59" t="s">
        <v>610</v>
      </c>
      <c r="E28" s="59" t="s">
        <v>11</v>
      </c>
      <c r="F28" s="59" t="s">
        <v>16</v>
      </c>
      <c r="G28" s="59"/>
      <c r="H28" s="59"/>
      <c r="I28" s="59">
        <f t="shared" si="0"/>
        <v>1</v>
      </c>
      <c r="J28" s="59">
        <f t="shared" si="1"/>
        <v>0</v>
      </c>
      <c r="K28" s="59">
        <v>2.25</v>
      </c>
      <c r="L28" s="59" t="s">
        <v>594</v>
      </c>
      <c r="M28" s="59">
        <v>2</v>
      </c>
      <c r="N28" s="59"/>
      <c r="O28" s="59">
        <f t="shared" si="2"/>
        <v>1</v>
      </c>
      <c r="P28" s="59" t="s">
        <v>13</v>
      </c>
      <c r="Q28" s="61" t="s">
        <v>576</v>
      </c>
      <c r="R28" s="59"/>
      <c r="T28"/>
    </row>
    <row r="29" spans="1:20" hidden="1" x14ac:dyDescent="0.2">
      <c r="A29" s="59">
        <v>0</v>
      </c>
      <c r="B29" s="59">
        <v>0</v>
      </c>
      <c r="C29" s="59" t="s">
        <v>574</v>
      </c>
      <c r="D29" s="59" t="s">
        <v>611</v>
      </c>
      <c r="E29" s="59" t="s">
        <v>11</v>
      </c>
      <c r="F29" s="59" t="s">
        <v>16</v>
      </c>
      <c r="G29" s="59"/>
      <c r="H29" s="59"/>
      <c r="I29" s="59">
        <f t="shared" si="0"/>
        <v>1</v>
      </c>
      <c r="J29" s="59">
        <f t="shared" si="1"/>
        <v>0</v>
      </c>
      <c r="K29" s="59">
        <v>8</v>
      </c>
      <c r="L29" s="59" t="s">
        <v>590</v>
      </c>
      <c r="M29" s="59">
        <v>1.5</v>
      </c>
      <c r="N29" s="59"/>
      <c r="O29" s="59">
        <f t="shared" si="2"/>
        <v>1</v>
      </c>
      <c r="P29" s="59" t="s">
        <v>13</v>
      </c>
      <c r="Q29" s="61" t="s">
        <v>590</v>
      </c>
      <c r="R29" s="59"/>
      <c r="T29" t="s">
        <v>931</v>
      </c>
    </row>
    <row r="30" spans="1:20" hidden="1" x14ac:dyDescent="0.2">
      <c r="A30" s="59">
        <v>0</v>
      </c>
      <c r="B30" s="59">
        <v>0</v>
      </c>
      <c r="C30" s="59" t="s">
        <v>574</v>
      </c>
      <c r="D30" s="59" t="s">
        <v>612</v>
      </c>
      <c r="E30" s="59" t="s">
        <v>11</v>
      </c>
      <c r="F30" s="59" t="s">
        <v>16</v>
      </c>
      <c r="G30" s="59"/>
      <c r="H30" s="59"/>
      <c r="I30" s="59">
        <f t="shared" si="0"/>
        <v>1</v>
      </c>
      <c r="J30" s="59">
        <f t="shared" si="1"/>
        <v>0</v>
      </c>
      <c r="K30" s="59">
        <v>17</v>
      </c>
      <c r="L30" s="59" t="s">
        <v>613</v>
      </c>
      <c r="M30" s="59">
        <v>1.5</v>
      </c>
      <c r="N30" s="59"/>
      <c r="O30" s="59">
        <f t="shared" si="2"/>
        <v>1</v>
      </c>
      <c r="P30" s="59" t="s">
        <v>13</v>
      </c>
      <c r="Q30" s="61" t="s">
        <v>613</v>
      </c>
      <c r="R30" s="59"/>
      <c r="T30"/>
    </row>
    <row r="31" spans="1:20" hidden="1" x14ac:dyDescent="0.2">
      <c r="A31" s="58">
        <v>0</v>
      </c>
      <c r="B31" s="58">
        <v>0</v>
      </c>
      <c r="C31" s="58" t="s">
        <v>574</v>
      </c>
      <c r="D31" s="58" t="s">
        <v>614</v>
      </c>
      <c r="E31" s="58" t="s">
        <v>26</v>
      </c>
      <c r="F31" s="58" t="s">
        <v>16</v>
      </c>
      <c r="G31" s="58"/>
      <c r="H31" s="76"/>
      <c r="I31" s="59">
        <f t="shared" si="0"/>
        <v>0</v>
      </c>
      <c r="J31" s="75">
        <f t="shared" si="1"/>
        <v>1</v>
      </c>
      <c r="K31" s="58">
        <v>13.75</v>
      </c>
      <c r="L31" s="58" t="s">
        <v>613</v>
      </c>
      <c r="M31" s="58">
        <v>2</v>
      </c>
      <c r="N31" s="58"/>
      <c r="O31" s="58">
        <f t="shared" si="2"/>
        <v>1</v>
      </c>
      <c r="P31" s="58" t="s">
        <v>13</v>
      </c>
      <c r="Q31" s="60" t="s">
        <v>613</v>
      </c>
      <c r="R31" s="58"/>
      <c r="T31"/>
    </row>
    <row r="32" spans="1:20" hidden="1" x14ac:dyDescent="0.2">
      <c r="A32" s="77">
        <v>0</v>
      </c>
      <c r="B32" s="77">
        <v>0</v>
      </c>
      <c r="C32" s="77" t="s">
        <v>574</v>
      </c>
      <c r="D32" s="77" t="s">
        <v>615</v>
      </c>
      <c r="E32" s="77" t="s">
        <v>23</v>
      </c>
      <c r="F32" s="77" t="s">
        <v>35</v>
      </c>
      <c r="G32" s="77"/>
      <c r="H32" s="59"/>
      <c r="I32" s="59">
        <f t="shared" si="0"/>
        <v>0</v>
      </c>
      <c r="J32" s="59">
        <f t="shared" si="1"/>
        <v>1</v>
      </c>
      <c r="K32" s="77">
        <v>3.75</v>
      </c>
      <c r="L32" s="77" t="s">
        <v>578</v>
      </c>
      <c r="M32" s="77">
        <v>1.5</v>
      </c>
      <c r="N32" s="77"/>
      <c r="O32" s="77">
        <v>1</v>
      </c>
      <c r="P32" s="77" t="s">
        <v>13</v>
      </c>
      <c r="Q32" s="78" t="s">
        <v>578</v>
      </c>
      <c r="R32" s="77"/>
      <c r="T32"/>
    </row>
    <row r="33" spans="1:20" hidden="1" x14ac:dyDescent="0.2">
      <c r="A33" s="59">
        <v>0</v>
      </c>
      <c r="B33" s="59">
        <v>0</v>
      </c>
      <c r="C33" s="59" t="s">
        <v>574</v>
      </c>
      <c r="D33" s="59" t="s">
        <v>616</v>
      </c>
      <c r="E33" s="59" t="s">
        <v>26</v>
      </c>
      <c r="F33" s="59" t="s">
        <v>35</v>
      </c>
      <c r="G33" s="59"/>
      <c r="H33" s="59"/>
      <c r="I33" s="59">
        <f t="shared" si="0"/>
        <v>0</v>
      </c>
      <c r="J33" s="59">
        <f t="shared" si="1"/>
        <v>1</v>
      </c>
      <c r="K33" s="59">
        <v>15</v>
      </c>
      <c r="L33" s="59" t="s">
        <v>587</v>
      </c>
      <c r="M33" s="59">
        <v>1.5</v>
      </c>
      <c r="N33" s="59"/>
      <c r="O33" s="59">
        <v>1</v>
      </c>
      <c r="P33" s="59" t="s">
        <v>13</v>
      </c>
      <c r="Q33" s="61" t="s">
        <v>587</v>
      </c>
      <c r="R33" s="59"/>
      <c r="T33"/>
    </row>
    <row r="34" spans="1:20" hidden="1" x14ac:dyDescent="0.2">
      <c r="A34" s="59">
        <v>0</v>
      </c>
      <c r="B34" s="59">
        <v>0</v>
      </c>
      <c r="C34" s="59" t="s">
        <v>574</v>
      </c>
      <c r="D34" s="59" t="s">
        <v>617</v>
      </c>
      <c r="E34" s="59" t="s">
        <v>11</v>
      </c>
      <c r="F34" s="59" t="s">
        <v>35</v>
      </c>
      <c r="G34" s="59"/>
      <c r="H34" s="59"/>
      <c r="I34" s="59">
        <f t="shared" ref="I34:I65" si="3">IF(E34="India", 1, 0)</f>
        <v>1</v>
      </c>
      <c r="J34" s="59">
        <f t="shared" ref="J34:J65" si="4">1-I34</f>
        <v>0</v>
      </c>
      <c r="K34" s="59">
        <v>9</v>
      </c>
      <c r="L34" s="59" t="s">
        <v>576</v>
      </c>
      <c r="M34" s="59">
        <v>2</v>
      </c>
      <c r="N34" s="59"/>
      <c r="O34" s="59">
        <f t="shared" ref="O34:O65" si="5">IF(P34="Capped", 1, 0)</f>
        <v>1</v>
      </c>
      <c r="P34" s="59" t="s">
        <v>13</v>
      </c>
      <c r="Q34" s="61" t="s">
        <v>576</v>
      </c>
      <c r="R34" s="59"/>
      <c r="T34"/>
    </row>
    <row r="35" spans="1:20" hidden="1" x14ac:dyDescent="0.2">
      <c r="A35" s="59">
        <v>0</v>
      </c>
      <c r="B35" s="59">
        <v>0</v>
      </c>
      <c r="C35" s="59" t="s">
        <v>574</v>
      </c>
      <c r="D35" s="59" t="s">
        <v>618</v>
      </c>
      <c r="E35" s="59" t="s">
        <v>11</v>
      </c>
      <c r="F35" s="59" t="s">
        <v>35</v>
      </c>
      <c r="G35" s="59"/>
      <c r="H35" s="59"/>
      <c r="I35" s="59">
        <f t="shared" si="3"/>
        <v>1</v>
      </c>
      <c r="J35" s="59">
        <f t="shared" si="4"/>
        <v>0</v>
      </c>
      <c r="K35" s="59">
        <v>15.25</v>
      </c>
      <c r="L35" s="59" t="s">
        <v>599</v>
      </c>
      <c r="M35" s="59">
        <v>2</v>
      </c>
      <c r="N35" s="59"/>
      <c r="O35" s="59">
        <f t="shared" si="5"/>
        <v>1</v>
      </c>
      <c r="P35" s="59" t="s">
        <v>13</v>
      </c>
      <c r="Q35" s="61" t="s">
        <v>599</v>
      </c>
      <c r="R35" s="59"/>
      <c r="T35" t="s">
        <v>918</v>
      </c>
    </row>
    <row r="36" spans="1:20" hidden="1" x14ac:dyDescent="0.2">
      <c r="A36" s="59">
        <v>0</v>
      </c>
      <c r="B36" s="59">
        <v>0</v>
      </c>
      <c r="C36" s="59" t="s">
        <v>574</v>
      </c>
      <c r="D36" s="59" t="s">
        <v>619</v>
      </c>
      <c r="E36" s="59" t="s">
        <v>26</v>
      </c>
      <c r="F36" s="59" t="s">
        <v>35</v>
      </c>
      <c r="G36" s="59"/>
      <c r="H36" s="59"/>
      <c r="I36" s="59">
        <f t="shared" si="3"/>
        <v>0</v>
      </c>
      <c r="J36" s="59">
        <f t="shared" si="4"/>
        <v>1</v>
      </c>
      <c r="K36" s="59">
        <v>2</v>
      </c>
      <c r="L36" s="59" t="s">
        <v>580</v>
      </c>
      <c r="M36" s="59">
        <v>2</v>
      </c>
      <c r="N36" s="59"/>
      <c r="O36" s="59">
        <f t="shared" si="5"/>
        <v>1</v>
      </c>
      <c r="P36" s="59" t="s">
        <v>13</v>
      </c>
      <c r="Q36" s="61" t="s">
        <v>580</v>
      </c>
      <c r="R36" s="59"/>
      <c r="T36" t="s">
        <v>932</v>
      </c>
    </row>
    <row r="37" spans="1:20" hidden="1" x14ac:dyDescent="0.2">
      <c r="A37" s="59">
        <v>0</v>
      </c>
      <c r="B37" s="59">
        <v>0</v>
      </c>
      <c r="C37" s="59" t="s">
        <v>574</v>
      </c>
      <c r="D37" s="59" t="s">
        <v>620</v>
      </c>
      <c r="E37" s="59" t="s">
        <v>26</v>
      </c>
      <c r="F37" s="59" t="s">
        <v>35</v>
      </c>
      <c r="G37" s="59"/>
      <c r="H37" s="59"/>
      <c r="I37" s="59">
        <f t="shared" si="3"/>
        <v>0</v>
      </c>
      <c r="J37" s="59">
        <f t="shared" si="4"/>
        <v>1</v>
      </c>
      <c r="K37" s="59">
        <v>3.5</v>
      </c>
      <c r="L37" s="59" t="s">
        <v>604</v>
      </c>
      <c r="M37" s="59">
        <v>1.5</v>
      </c>
      <c r="N37" s="59"/>
      <c r="O37" s="59">
        <f t="shared" si="5"/>
        <v>1</v>
      </c>
      <c r="P37" s="59" t="s">
        <v>13</v>
      </c>
      <c r="Q37" s="61" t="s">
        <v>604</v>
      </c>
      <c r="R37" s="59"/>
      <c r="T37" t="s">
        <v>933</v>
      </c>
    </row>
    <row r="38" spans="1:20" hidden="1" x14ac:dyDescent="0.2">
      <c r="A38" s="59">
        <v>0</v>
      </c>
      <c r="B38" s="59">
        <v>0</v>
      </c>
      <c r="C38" s="59" t="s">
        <v>574</v>
      </c>
      <c r="D38" s="59" t="s">
        <v>621</v>
      </c>
      <c r="E38" s="59" t="s">
        <v>11</v>
      </c>
      <c r="F38" s="59" t="s">
        <v>35</v>
      </c>
      <c r="G38" s="59"/>
      <c r="H38" s="59"/>
      <c r="I38" s="59">
        <f t="shared" si="3"/>
        <v>1</v>
      </c>
      <c r="J38" s="59">
        <f t="shared" si="4"/>
        <v>0</v>
      </c>
      <c r="K38" s="59">
        <v>7.75</v>
      </c>
      <c r="L38" s="59" t="s">
        <v>590</v>
      </c>
      <c r="M38" s="59">
        <v>2</v>
      </c>
      <c r="N38" s="59"/>
      <c r="O38" s="59">
        <f t="shared" si="5"/>
        <v>1</v>
      </c>
      <c r="P38" s="59" t="s">
        <v>13</v>
      </c>
      <c r="Q38" s="61" t="s">
        <v>590</v>
      </c>
      <c r="R38" s="59"/>
      <c r="T38" t="s">
        <v>934</v>
      </c>
    </row>
    <row r="39" spans="1:20" hidden="1" x14ac:dyDescent="0.2">
      <c r="A39" s="59">
        <v>0</v>
      </c>
      <c r="B39" s="59">
        <v>0</v>
      </c>
      <c r="C39" s="59" t="s">
        <v>574</v>
      </c>
      <c r="D39" s="59" t="s">
        <v>622</v>
      </c>
      <c r="E39" s="59" t="s">
        <v>31</v>
      </c>
      <c r="F39" s="59" t="s">
        <v>35</v>
      </c>
      <c r="G39" s="59"/>
      <c r="H39" s="59"/>
      <c r="I39" s="59">
        <f t="shared" si="3"/>
        <v>0</v>
      </c>
      <c r="J39" s="59">
        <f t="shared" si="4"/>
        <v>1</v>
      </c>
      <c r="K39" s="59">
        <v>1.5</v>
      </c>
      <c r="L39" s="59" t="s">
        <v>604</v>
      </c>
      <c r="M39" s="59">
        <v>1.5</v>
      </c>
      <c r="N39" s="59"/>
      <c r="O39" s="59">
        <f t="shared" si="5"/>
        <v>1</v>
      </c>
      <c r="P39" s="59" t="s">
        <v>13</v>
      </c>
      <c r="Q39" s="61" t="s">
        <v>594</v>
      </c>
      <c r="R39" s="59"/>
      <c r="T39" t="s">
        <v>935</v>
      </c>
    </row>
    <row r="40" spans="1:20" hidden="1" x14ac:dyDescent="0.2">
      <c r="A40" s="59">
        <v>0</v>
      </c>
      <c r="B40" s="59">
        <v>0</v>
      </c>
      <c r="C40" s="59" t="s">
        <v>574</v>
      </c>
      <c r="D40" s="59" t="s">
        <v>623</v>
      </c>
      <c r="E40" s="59" t="s">
        <v>26</v>
      </c>
      <c r="F40" s="59" t="s">
        <v>35</v>
      </c>
      <c r="G40" s="59"/>
      <c r="H40" s="59"/>
      <c r="I40" s="59">
        <f t="shared" si="3"/>
        <v>0</v>
      </c>
      <c r="J40" s="59">
        <f t="shared" si="4"/>
        <v>1</v>
      </c>
      <c r="K40" s="59">
        <v>5.5</v>
      </c>
      <c r="L40" s="59" t="s">
        <v>590</v>
      </c>
      <c r="M40" s="59">
        <v>2</v>
      </c>
      <c r="N40" s="59"/>
      <c r="O40" s="59">
        <f t="shared" si="5"/>
        <v>1</v>
      </c>
      <c r="P40" s="59" t="s">
        <v>13</v>
      </c>
      <c r="Q40" s="61" t="s">
        <v>590</v>
      </c>
      <c r="R40" s="59"/>
      <c r="T40"/>
    </row>
    <row r="41" spans="1:20" hidden="1" x14ac:dyDescent="0.2">
      <c r="A41" s="59">
        <v>0</v>
      </c>
      <c r="B41" s="59">
        <v>0</v>
      </c>
      <c r="C41" s="59" t="s">
        <v>574</v>
      </c>
      <c r="D41" s="59" t="s">
        <v>624</v>
      </c>
      <c r="E41" s="59" t="s">
        <v>11</v>
      </c>
      <c r="F41" s="59" t="s">
        <v>35</v>
      </c>
      <c r="G41" s="59"/>
      <c r="H41" s="59"/>
      <c r="I41" s="59">
        <f t="shared" si="3"/>
        <v>1</v>
      </c>
      <c r="J41" s="59">
        <f t="shared" si="4"/>
        <v>0</v>
      </c>
      <c r="K41" s="59">
        <v>9.75</v>
      </c>
      <c r="L41" s="59" t="s">
        <v>604</v>
      </c>
      <c r="M41" s="59">
        <v>1.5</v>
      </c>
      <c r="N41" s="59"/>
      <c r="O41" s="59">
        <f t="shared" si="5"/>
        <v>1</v>
      </c>
      <c r="P41" s="59" t="s">
        <v>13</v>
      </c>
      <c r="Q41" s="61" t="s">
        <v>604</v>
      </c>
      <c r="R41" s="59"/>
      <c r="T41"/>
    </row>
    <row r="42" spans="1:20" hidden="1" x14ac:dyDescent="0.2">
      <c r="A42" s="59">
        <v>0</v>
      </c>
      <c r="B42" s="59">
        <v>0</v>
      </c>
      <c r="C42" s="59" t="s">
        <v>574</v>
      </c>
      <c r="D42" s="59" t="s">
        <v>625</v>
      </c>
      <c r="E42" s="59" t="s">
        <v>11</v>
      </c>
      <c r="F42" s="59" t="s">
        <v>35</v>
      </c>
      <c r="G42" s="59"/>
      <c r="H42" s="59"/>
      <c r="I42" s="59">
        <f t="shared" si="3"/>
        <v>1</v>
      </c>
      <c r="J42" s="59">
        <f t="shared" si="4"/>
        <v>0</v>
      </c>
      <c r="K42" s="59">
        <v>7.5</v>
      </c>
      <c r="L42" s="59" t="s">
        <v>581</v>
      </c>
      <c r="M42" s="59">
        <v>2</v>
      </c>
      <c r="N42" s="59"/>
      <c r="O42" s="59">
        <f t="shared" si="5"/>
        <v>1</v>
      </c>
      <c r="P42" s="59" t="s">
        <v>13</v>
      </c>
      <c r="Q42" s="61" t="s">
        <v>581</v>
      </c>
      <c r="R42" s="59"/>
      <c r="T42"/>
    </row>
    <row r="43" spans="1:20" hidden="1" x14ac:dyDescent="0.2">
      <c r="A43" s="59">
        <v>0</v>
      </c>
      <c r="B43" s="59">
        <v>0</v>
      </c>
      <c r="C43" s="59" t="s">
        <v>574</v>
      </c>
      <c r="D43" s="59" t="s">
        <v>626</v>
      </c>
      <c r="E43" s="59" t="s">
        <v>11</v>
      </c>
      <c r="F43" s="59" t="s">
        <v>35</v>
      </c>
      <c r="G43" s="59"/>
      <c r="H43" s="59"/>
      <c r="I43" s="59">
        <f t="shared" si="3"/>
        <v>1</v>
      </c>
      <c r="J43" s="59">
        <f t="shared" si="4"/>
        <v>0</v>
      </c>
      <c r="K43" s="59">
        <v>10.5</v>
      </c>
      <c r="L43" s="59" t="s">
        <v>594</v>
      </c>
      <c r="M43" s="59">
        <v>2</v>
      </c>
      <c r="N43" s="59"/>
      <c r="O43" s="59">
        <f t="shared" si="5"/>
        <v>1</v>
      </c>
      <c r="P43" s="59" t="s">
        <v>13</v>
      </c>
      <c r="Q43" s="61" t="s">
        <v>594</v>
      </c>
      <c r="R43" s="59"/>
      <c r="T43"/>
    </row>
    <row r="44" spans="1:20" hidden="1" x14ac:dyDescent="0.2">
      <c r="A44" s="59">
        <v>0</v>
      </c>
      <c r="B44" s="59">
        <v>0</v>
      </c>
      <c r="C44" s="59" t="s">
        <v>574</v>
      </c>
      <c r="D44" s="59" t="s">
        <v>627</v>
      </c>
      <c r="E44" s="59" t="s">
        <v>11</v>
      </c>
      <c r="F44" s="59" t="s">
        <v>35</v>
      </c>
      <c r="G44" s="59"/>
      <c r="H44" s="59"/>
      <c r="I44" s="59">
        <f t="shared" si="3"/>
        <v>1</v>
      </c>
      <c r="J44" s="59">
        <f t="shared" si="4"/>
        <v>0</v>
      </c>
      <c r="K44" s="59">
        <v>15</v>
      </c>
      <c r="L44" s="59" t="s">
        <v>613</v>
      </c>
      <c r="M44" s="59">
        <v>2</v>
      </c>
      <c r="N44" s="59"/>
      <c r="O44" s="59">
        <f t="shared" si="5"/>
        <v>1</v>
      </c>
      <c r="P44" s="59" t="s">
        <v>13</v>
      </c>
      <c r="Q44" s="61" t="s">
        <v>613</v>
      </c>
      <c r="R44" s="59"/>
      <c r="T44"/>
    </row>
    <row r="45" spans="1:20" hidden="1" x14ac:dyDescent="0.2">
      <c r="A45" s="59">
        <v>0</v>
      </c>
      <c r="B45" s="59">
        <v>0</v>
      </c>
      <c r="C45" s="59" t="s">
        <v>574</v>
      </c>
      <c r="D45" s="59" t="s">
        <v>628</v>
      </c>
      <c r="E45" s="59" t="s">
        <v>15</v>
      </c>
      <c r="F45" s="59" t="s">
        <v>12</v>
      </c>
      <c r="G45" s="59"/>
      <c r="H45" s="59"/>
      <c r="I45" s="59">
        <f t="shared" si="3"/>
        <v>0</v>
      </c>
      <c r="J45" s="59">
        <f t="shared" si="4"/>
        <v>1</v>
      </c>
      <c r="K45" s="59">
        <v>3.25</v>
      </c>
      <c r="L45" s="59" t="s">
        <v>590</v>
      </c>
      <c r="M45" s="59">
        <v>2</v>
      </c>
      <c r="N45" s="59"/>
      <c r="O45" s="59">
        <f t="shared" si="5"/>
        <v>1</v>
      </c>
      <c r="P45" s="59" t="s">
        <v>13</v>
      </c>
      <c r="Q45" s="61" t="s">
        <v>590</v>
      </c>
      <c r="R45" s="59"/>
      <c r="T45" t="s">
        <v>936</v>
      </c>
    </row>
    <row r="46" spans="1:20" hidden="1" x14ac:dyDescent="0.2">
      <c r="A46" s="59">
        <v>0</v>
      </c>
      <c r="B46" s="59">
        <v>0</v>
      </c>
      <c r="C46" s="59" t="s">
        <v>574</v>
      </c>
      <c r="D46" s="59" t="s">
        <v>629</v>
      </c>
      <c r="E46" s="59" t="s">
        <v>11</v>
      </c>
      <c r="F46" s="59" t="s">
        <v>12</v>
      </c>
      <c r="G46" s="59"/>
      <c r="H46" s="59"/>
      <c r="I46" s="59">
        <f t="shared" si="3"/>
        <v>1</v>
      </c>
      <c r="J46" s="59">
        <f t="shared" si="4"/>
        <v>0</v>
      </c>
      <c r="K46" s="59">
        <v>7</v>
      </c>
      <c r="L46" s="59" t="s">
        <v>576</v>
      </c>
      <c r="M46" s="59">
        <v>1</v>
      </c>
      <c r="N46" s="59"/>
      <c r="O46" s="59">
        <f t="shared" si="5"/>
        <v>1</v>
      </c>
      <c r="P46" s="59" t="s">
        <v>13</v>
      </c>
      <c r="Q46" s="61" t="s">
        <v>576</v>
      </c>
      <c r="R46" s="59"/>
      <c r="T46"/>
    </row>
    <row r="47" spans="1:20" hidden="1" x14ac:dyDescent="0.2">
      <c r="A47" s="59">
        <v>0</v>
      </c>
      <c r="B47" s="59">
        <v>0</v>
      </c>
      <c r="C47" s="59" t="s">
        <v>574</v>
      </c>
      <c r="D47" s="59" t="s">
        <v>630</v>
      </c>
      <c r="E47" s="59" t="s">
        <v>23</v>
      </c>
      <c r="F47" s="59" t="s">
        <v>12</v>
      </c>
      <c r="G47" s="59"/>
      <c r="H47" s="59"/>
      <c r="I47" s="59">
        <f t="shared" si="3"/>
        <v>0</v>
      </c>
      <c r="J47" s="59">
        <f t="shared" si="4"/>
        <v>1</v>
      </c>
      <c r="K47" s="59">
        <v>7.75</v>
      </c>
      <c r="L47" s="59" t="s">
        <v>587</v>
      </c>
      <c r="M47" s="59">
        <v>1.5</v>
      </c>
      <c r="N47" s="59"/>
      <c r="O47" s="59">
        <f t="shared" si="5"/>
        <v>1</v>
      </c>
      <c r="P47" s="59" t="s">
        <v>13</v>
      </c>
      <c r="Q47" s="61" t="s">
        <v>587</v>
      </c>
      <c r="R47" s="59"/>
      <c r="T47"/>
    </row>
    <row r="48" spans="1:20" hidden="1" x14ac:dyDescent="0.2">
      <c r="A48" s="59">
        <v>0</v>
      </c>
      <c r="B48" s="59">
        <v>0</v>
      </c>
      <c r="C48" s="59" t="s">
        <v>574</v>
      </c>
      <c r="D48" s="59" t="s">
        <v>631</v>
      </c>
      <c r="E48" s="59" t="s">
        <v>11</v>
      </c>
      <c r="F48" s="59" t="s">
        <v>12</v>
      </c>
      <c r="G48" s="59"/>
      <c r="H48" s="59"/>
      <c r="I48" s="59">
        <f t="shared" si="3"/>
        <v>1</v>
      </c>
      <c r="J48" s="59">
        <f t="shared" si="4"/>
        <v>0</v>
      </c>
      <c r="K48" s="59">
        <v>6.5</v>
      </c>
      <c r="L48" s="59" t="s">
        <v>578</v>
      </c>
      <c r="M48" s="59">
        <v>2</v>
      </c>
      <c r="N48" s="59"/>
      <c r="O48" s="59">
        <f t="shared" si="5"/>
        <v>1</v>
      </c>
      <c r="P48" s="59" t="s">
        <v>13</v>
      </c>
      <c r="Q48" s="61" t="s">
        <v>578</v>
      </c>
      <c r="R48" s="59"/>
      <c r="T48"/>
    </row>
    <row r="49" spans="1:20" hidden="1" x14ac:dyDescent="0.2">
      <c r="A49" s="58">
        <v>0</v>
      </c>
      <c r="B49" s="58">
        <v>0</v>
      </c>
      <c r="C49" s="58" t="s">
        <v>574</v>
      </c>
      <c r="D49" s="58" t="s">
        <v>632</v>
      </c>
      <c r="E49" s="58" t="s">
        <v>15</v>
      </c>
      <c r="F49" s="58" t="s">
        <v>12</v>
      </c>
      <c r="G49" s="58"/>
      <c r="H49" s="76"/>
      <c r="I49" s="59">
        <f t="shared" si="3"/>
        <v>0</v>
      </c>
      <c r="J49" s="75">
        <f t="shared" si="4"/>
        <v>1</v>
      </c>
      <c r="K49" s="58">
        <v>10</v>
      </c>
      <c r="L49" s="58" t="s">
        <v>599</v>
      </c>
      <c r="M49" s="58">
        <v>2</v>
      </c>
      <c r="N49" s="58"/>
      <c r="O49" s="58">
        <f t="shared" si="5"/>
        <v>1</v>
      </c>
      <c r="P49" s="58" t="s">
        <v>13</v>
      </c>
      <c r="Q49" s="60" t="s">
        <v>613</v>
      </c>
      <c r="R49" s="58"/>
      <c r="T49" t="s">
        <v>937</v>
      </c>
    </row>
    <row r="50" spans="1:20" hidden="1" x14ac:dyDescent="0.2">
      <c r="A50" s="77">
        <v>0</v>
      </c>
      <c r="B50" s="77">
        <v>0</v>
      </c>
      <c r="C50" s="77" t="s">
        <v>574</v>
      </c>
      <c r="D50" s="77" t="s">
        <v>633</v>
      </c>
      <c r="E50" s="77" t="s">
        <v>11</v>
      </c>
      <c r="F50" s="77" t="s">
        <v>18</v>
      </c>
      <c r="G50" s="77"/>
      <c r="H50" s="59"/>
      <c r="I50" s="59">
        <f t="shared" si="3"/>
        <v>1</v>
      </c>
      <c r="J50" s="59">
        <f t="shared" si="4"/>
        <v>0</v>
      </c>
      <c r="K50" s="77">
        <v>5.25</v>
      </c>
      <c r="L50" s="77" t="s">
        <v>594</v>
      </c>
      <c r="M50" s="77">
        <v>2</v>
      </c>
      <c r="N50" s="77"/>
      <c r="O50" s="77">
        <f t="shared" si="5"/>
        <v>1</v>
      </c>
      <c r="P50" s="77" t="s">
        <v>13</v>
      </c>
      <c r="Q50" s="78" t="s">
        <v>594</v>
      </c>
      <c r="R50" s="77"/>
      <c r="T50"/>
    </row>
    <row r="51" spans="1:20" hidden="1" x14ac:dyDescent="0.2">
      <c r="A51" s="59">
        <v>0</v>
      </c>
      <c r="B51" s="59">
        <v>0</v>
      </c>
      <c r="C51" s="59" t="s">
        <v>574</v>
      </c>
      <c r="D51" s="59" t="s">
        <v>634</v>
      </c>
      <c r="E51" s="59" t="s">
        <v>31</v>
      </c>
      <c r="F51" s="59" t="s">
        <v>18</v>
      </c>
      <c r="G51" s="59"/>
      <c r="H51" s="59"/>
      <c r="I51" s="59">
        <f t="shared" si="3"/>
        <v>0</v>
      </c>
      <c r="J51" s="59">
        <f t="shared" si="4"/>
        <v>1</v>
      </c>
      <c r="K51" s="59">
        <v>16.75</v>
      </c>
      <c r="L51" s="59" t="s">
        <v>581</v>
      </c>
      <c r="M51" s="59">
        <v>2</v>
      </c>
      <c r="N51" s="59"/>
      <c r="O51" s="59">
        <f t="shared" si="5"/>
        <v>1</v>
      </c>
      <c r="P51" s="59" t="s">
        <v>13</v>
      </c>
      <c r="Q51" s="61" t="s">
        <v>581</v>
      </c>
      <c r="R51" s="59"/>
      <c r="T51" t="s">
        <v>938</v>
      </c>
    </row>
    <row r="52" spans="1:20" hidden="1" x14ac:dyDescent="0.2">
      <c r="A52" s="59">
        <v>0</v>
      </c>
      <c r="B52" s="59">
        <v>0</v>
      </c>
      <c r="C52" s="59" t="s">
        <v>574</v>
      </c>
      <c r="D52" s="59" t="s">
        <v>635</v>
      </c>
      <c r="E52" s="59" t="s">
        <v>26</v>
      </c>
      <c r="F52" s="59" t="s">
        <v>18</v>
      </c>
      <c r="G52" s="59"/>
      <c r="H52" s="59"/>
      <c r="I52" s="59">
        <f t="shared" si="3"/>
        <v>0</v>
      </c>
      <c r="J52" s="59">
        <f t="shared" si="4"/>
        <v>1</v>
      </c>
      <c r="K52" s="59">
        <v>14</v>
      </c>
      <c r="L52" s="59" t="s">
        <v>604</v>
      </c>
      <c r="M52" s="59">
        <v>2</v>
      </c>
      <c r="N52" s="59"/>
      <c r="O52" s="59">
        <f t="shared" si="5"/>
        <v>1</v>
      </c>
      <c r="P52" s="59" t="s">
        <v>13</v>
      </c>
      <c r="Q52" s="61" t="s">
        <v>604</v>
      </c>
      <c r="R52" s="59"/>
      <c r="T52" t="s">
        <v>939</v>
      </c>
    </row>
    <row r="53" spans="1:20" hidden="1" x14ac:dyDescent="0.2">
      <c r="A53" s="59">
        <v>0</v>
      </c>
      <c r="B53" s="59">
        <v>0</v>
      </c>
      <c r="C53" s="59" t="s">
        <v>574</v>
      </c>
      <c r="D53" s="59" t="s">
        <v>636</v>
      </c>
      <c r="E53" s="59" t="s">
        <v>11</v>
      </c>
      <c r="F53" s="59" t="s">
        <v>18</v>
      </c>
      <c r="G53" s="59"/>
      <c r="H53" s="59"/>
      <c r="I53" s="59">
        <f t="shared" si="3"/>
        <v>1</v>
      </c>
      <c r="J53" s="59">
        <f t="shared" si="4"/>
        <v>0</v>
      </c>
      <c r="K53" s="59">
        <v>4.25</v>
      </c>
      <c r="L53" s="59" t="s">
        <v>580</v>
      </c>
      <c r="M53" s="59">
        <v>2</v>
      </c>
      <c r="N53" s="59"/>
      <c r="O53" s="59">
        <f t="shared" si="5"/>
        <v>1</v>
      </c>
      <c r="P53" s="59" t="s">
        <v>13</v>
      </c>
      <c r="Q53" s="61" t="s">
        <v>580</v>
      </c>
      <c r="R53" s="59"/>
      <c r="T53"/>
    </row>
    <row r="54" spans="1:20" hidden="1" x14ac:dyDescent="0.2">
      <c r="A54" s="59">
        <v>0</v>
      </c>
      <c r="B54" s="59">
        <v>0</v>
      </c>
      <c r="C54" s="59" t="s">
        <v>574</v>
      </c>
      <c r="D54" s="59" t="s">
        <v>637</v>
      </c>
      <c r="E54" s="59" t="s">
        <v>11</v>
      </c>
      <c r="F54" s="59" t="s">
        <v>18</v>
      </c>
      <c r="G54" s="59"/>
      <c r="H54" s="59"/>
      <c r="I54" s="59">
        <f t="shared" si="3"/>
        <v>1</v>
      </c>
      <c r="J54" s="59">
        <f t="shared" si="4"/>
        <v>0</v>
      </c>
      <c r="K54" s="59">
        <v>9.5</v>
      </c>
      <c r="L54" s="59" t="s">
        <v>613</v>
      </c>
      <c r="M54" s="59">
        <v>1.5</v>
      </c>
      <c r="N54" s="59"/>
      <c r="O54" s="59">
        <f t="shared" si="5"/>
        <v>1</v>
      </c>
      <c r="P54" s="59" t="s">
        <v>13</v>
      </c>
      <c r="Q54" s="61" t="s">
        <v>613</v>
      </c>
      <c r="R54" s="59"/>
      <c r="T54"/>
    </row>
    <row r="55" spans="1:20" hidden="1" x14ac:dyDescent="0.2">
      <c r="A55" s="59">
        <v>0</v>
      </c>
      <c r="B55" s="59">
        <v>0</v>
      </c>
      <c r="C55" s="59" t="s">
        <v>574</v>
      </c>
      <c r="D55" s="59" t="s">
        <v>638</v>
      </c>
      <c r="E55" s="59" t="s">
        <v>41</v>
      </c>
      <c r="F55" s="59" t="s">
        <v>18</v>
      </c>
      <c r="G55" s="59"/>
      <c r="H55" s="59"/>
      <c r="I55" s="59">
        <f t="shared" si="3"/>
        <v>0</v>
      </c>
      <c r="J55" s="59">
        <f t="shared" si="4"/>
        <v>1</v>
      </c>
      <c r="K55" s="59">
        <v>14.75</v>
      </c>
      <c r="L55" s="59" t="s">
        <v>587</v>
      </c>
      <c r="M55" s="59">
        <v>2</v>
      </c>
      <c r="N55" s="59"/>
      <c r="O55" s="59">
        <f t="shared" si="5"/>
        <v>1</v>
      </c>
      <c r="P55" s="59" t="s">
        <v>13</v>
      </c>
      <c r="Q55" s="61" t="s">
        <v>587</v>
      </c>
      <c r="R55" s="59"/>
      <c r="T55" t="s">
        <v>940</v>
      </c>
    </row>
    <row r="56" spans="1:20" hidden="1" x14ac:dyDescent="0.2">
      <c r="A56" s="59">
        <v>0</v>
      </c>
      <c r="B56" s="59">
        <v>0</v>
      </c>
      <c r="C56" s="59" t="s">
        <v>574</v>
      </c>
      <c r="D56" s="59" t="s">
        <v>639</v>
      </c>
      <c r="E56" s="59" t="s">
        <v>20</v>
      </c>
      <c r="F56" s="59" t="s">
        <v>18</v>
      </c>
      <c r="G56" s="59"/>
      <c r="H56" s="59"/>
      <c r="I56" s="59">
        <f t="shared" si="3"/>
        <v>0</v>
      </c>
      <c r="J56" s="59">
        <f t="shared" si="4"/>
        <v>1</v>
      </c>
      <c r="K56" s="59">
        <v>5.5</v>
      </c>
      <c r="L56" s="59" t="s">
        <v>587</v>
      </c>
      <c r="M56" s="59">
        <v>2</v>
      </c>
      <c r="N56" s="59"/>
      <c r="O56" s="59">
        <f t="shared" si="5"/>
        <v>1</v>
      </c>
      <c r="P56" s="59" t="s">
        <v>13</v>
      </c>
      <c r="Q56" s="61" t="s">
        <v>576</v>
      </c>
      <c r="R56" s="59"/>
      <c r="T56" t="s">
        <v>941</v>
      </c>
    </row>
    <row r="57" spans="1:20" hidden="1" x14ac:dyDescent="0.2">
      <c r="A57" s="59">
        <v>0</v>
      </c>
      <c r="B57" s="59">
        <v>0</v>
      </c>
      <c r="C57" s="59" t="s">
        <v>574</v>
      </c>
      <c r="D57" s="59" t="s">
        <v>640</v>
      </c>
      <c r="E57" s="59" t="s">
        <v>41</v>
      </c>
      <c r="F57" s="59" t="s">
        <v>18</v>
      </c>
      <c r="G57" s="59"/>
      <c r="H57" s="59"/>
      <c r="I57" s="59">
        <f t="shared" si="3"/>
        <v>0</v>
      </c>
      <c r="J57" s="59">
        <f t="shared" si="4"/>
        <v>1</v>
      </c>
      <c r="K57" s="59">
        <v>3.5</v>
      </c>
      <c r="L57" s="59" t="s">
        <v>580</v>
      </c>
      <c r="M57" s="59">
        <v>2</v>
      </c>
      <c r="N57" s="59"/>
      <c r="O57" s="59">
        <f t="shared" si="5"/>
        <v>1</v>
      </c>
      <c r="P57" s="59" t="s">
        <v>13</v>
      </c>
      <c r="Q57" s="61" t="s">
        <v>580</v>
      </c>
      <c r="R57" s="59"/>
      <c r="T57"/>
    </row>
    <row r="58" spans="1:20" hidden="1" x14ac:dyDescent="0.2">
      <c r="A58" s="59">
        <v>0</v>
      </c>
      <c r="B58" s="59">
        <v>0</v>
      </c>
      <c r="C58" s="59" t="s">
        <v>574</v>
      </c>
      <c r="D58" s="59" t="s">
        <v>641</v>
      </c>
      <c r="E58" s="59" t="s">
        <v>41</v>
      </c>
      <c r="F58" s="59" t="s">
        <v>18</v>
      </c>
      <c r="G58" s="59"/>
      <c r="H58" s="59"/>
      <c r="I58" s="59">
        <f t="shared" si="3"/>
        <v>0</v>
      </c>
      <c r="J58" s="59">
        <f t="shared" si="4"/>
        <v>1</v>
      </c>
      <c r="K58" s="59">
        <v>2</v>
      </c>
      <c r="L58" s="59" t="s">
        <v>581</v>
      </c>
      <c r="M58" s="59">
        <v>2</v>
      </c>
      <c r="N58" s="59"/>
      <c r="O58" s="59">
        <f t="shared" si="5"/>
        <v>1</v>
      </c>
      <c r="P58" s="59" t="s">
        <v>13</v>
      </c>
      <c r="Q58" s="61" t="s">
        <v>581</v>
      </c>
      <c r="R58" s="59"/>
      <c r="T58" t="s">
        <v>942</v>
      </c>
    </row>
    <row r="59" spans="1:20" hidden="1" x14ac:dyDescent="0.2">
      <c r="A59" s="59">
        <v>0</v>
      </c>
      <c r="B59" s="59">
        <v>0</v>
      </c>
      <c r="C59" s="59" t="s">
        <v>574</v>
      </c>
      <c r="D59" s="59" t="s">
        <v>642</v>
      </c>
      <c r="E59" s="59" t="s">
        <v>11</v>
      </c>
      <c r="F59" s="59" t="s">
        <v>18</v>
      </c>
      <c r="G59" s="59"/>
      <c r="H59" s="59"/>
      <c r="I59" s="59">
        <f t="shared" si="3"/>
        <v>1</v>
      </c>
      <c r="J59" s="59">
        <f t="shared" si="4"/>
        <v>0</v>
      </c>
      <c r="K59" s="59">
        <v>9.25</v>
      </c>
      <c r="L59" s="59" t="s">
        <v>599</v>
      </c>
      <c r="M59" s="59">
        <v>2</v>
      </c>
      <c r="N59" s="59"/>
      <c r="O59" s="59">
        <f t="shared" si="5"/>
        <v>1</v>
      </c>
      <c r="P59" s="59" t="s">
        <v>13</v>
      </c>
      <c r="Q59" s="61" t="s">
        <v>599</v>
      </c>
      <c r="R59" s="59"/>
      <c r="T59"/>
    </row>
    <row r="60" spans="1:20" hidden="1" x14ac:dyDescent="0.2">
      <c r="A60" s="59">
        <v>0</v>
      </c>
      <c r="B60" s="59">
        <v>0</v>
      </c>
      <c r="C60" s="59" t="s">
        <v>574</v>
      </c>
      <c r="D60" s="59" t="s">
        <v>643</v>
      </c>
      <c r="E60" s="59" t="s">
        <v>11</v>
      </c>
      <c r="F60" s="59" t="s">
        <v>18</v>
      </c>
      <c r="G60" s="59"/>
      <c r="H60" s="59"/>
      <c r="I60" s="59">
        <f t="shared" si="3"/>
        <v>1</v>
      </c>
      <c r="J60" s="59">
        <f t="shared" si="4"/>
        <v>0</v>
      </c>
      <c r="K60" s="59">
        <v>10</v>
      </c>
      <c r="L60" s="59" t="s">
        <v>590</v>
      </c>
      <c r="M60" s="59">
        <v>0.3</v>
      </c>
      <c r="N60" s="59"/>
      <c r="O60" s="59">
        <f t="shared" si="5"/>
        <v>1</v>
      </c>
      <c r="P60" s="59" t="s">
        <v>13</v>
      </c>
      <c r="Q60" s="61" t="s">
        <v>590</v>
      </c>
      <c r="R60" s="59"/>
      <c r="T60"/>
    </row>
    <row r="61" spans="1:20" hidden="1" x14ac:dyDescent="0.2">
      <c r="A61" s="59">
        <v>0</v>
      </c>
      <c r="B61" s="59">
        <v>0</v>
      </c>
      <c r="C61" s="59" t="s">
        <v>574</v>
      </c>
      <c r="D61" s="59" t="s">
        <v>644</v>
      </c>
      <c r="E61" s="59" t="s">
        <v>11</v>
      </c>
      <c r="F61" s="59" t="s">
        <v>18</v>
      </c>
      <c r="G61" s="59"/>
      <c r="H61" s="59"/>
      <c r="I61" s="59">
        <f t="shared" si="3"/>
        <v>1</v>
      </c>
      <c r="J61" s="59">
        <f t="shared" si="4"/>
        <v>0</v>
      </c>
      <c r="K61" s="59">
        <v>8</v>
      </c>
      <c r="L61" s="59" t="s">
        <v>590</v>
      </c>
      <c r="M61" s="59">
        <v>0.3</v>
      </c>
      <c r="N61" s="59"/>
      <c r="O61" s="59">
        <f t="shared" si="5"/>
        <v>1</v>
      </c>
      <c r="P61" s="59" t="s">
        <v>13</v>
      </c>
      <c r="Q61" s="61" t="s">
        <v>590</v>
      </c>
      <c r="R61" s="59"/>
      <c r="T61"/>
    </row>
    <row r="62" spans="1:20" hidden="1" x14ac:dyDescent="0.2">
      <c r="A62" s="59">
        <v>0</v>
      </c>
      <c r="B62" s="59">
        <v>0</v>
      </c>
      <c r="C62" s="59" t="s">
        <v>574</v>
      </c>
      <c r="D62" s="59" t="s">
        <v>645</v>
      </c>
      <c r="E62" s="59" t="s">
        <v>11</v>
      </c>
      <c r="F62" s="59" t="s">
        <v>16</v>
      </c>
      <c r="G62" s="59"/>
      <c r="H62" s="59"/>
      <c r="I62" s="59">
        <f t="shared" si="3"/>
        <v>1</v>
      </c>
      <c r="J62" s="59">
        <f t="shared" si="4"/>
        <v>0</v>
      </c>
      <c r="K62" s="59">
        <v>4.25</v>
      </c>
      <c r="L62" s="59" t="s">
        <v>594</v>
      </c>
      <c r="M62" s="59">
        <v>0.3</v>
      </c>
      <c r="N62" s="59"/>
      <c r="O62" s="59">
        <f t="shared" si="5"/>
        <v>0</v>
      </c>
      <c r="P62" s="59" t="s">
        <v>57</v>
      </c>
      <c r="Q62" s="61" t="s">
        <v>578</v>
      </c>
      <c r="R62" s="59"/>
      <c r="T62"/>
    </row>
    <row r="63" spans="1:20" hidden="1" x14ac:dyDescent="0.2">
      <c r="A63" s="59">
        <v>0</v>
      </c>
      <c r="B63" s="59">
        <v>0</v>
      </c>
      <c r="C63" s="59" t="s">
        <v>574</v>
      </c>
      <c r="D63" s="59" t="s">
        <v>646</v>
      </c>
      <c r="E63" s="59" t="s">
        <v>11</v>
      </c>
      <c r="F63" s="59" t="s">
        <v>16</v>
      </c>
      <c r="G63" s="59"/>
      <c r="H63" s="59"/>
      <c r="I63" s="59">
        <f t="shared" si="3"/>
        <v>1</v>
      </c>
      <c r="J63" s="59">
        <f t="shared" si="4"/>
        <v>0</v>
      </c>
      <c r="K63" s="59">
        <v>1</v>
      </c>
      <c r="L63" s="59" t="s">
        <v>613</v>
      </c>
      <c r="M63" s="59">
        <v>0.3</v>
      </c>
      <c r="N63" s="59"/>
      <c r="O63" s="59">
        <f t="shared" si="5"/>
        <v>0</v>
      </c>
      <c r="P63" s="59" t="s">
        <v>57</v>
      </c>
      <c r="Q63" s="61" t="s">
        <v>613</v>
      </c>
      <c r="R63" s="59"/>
      <c r="T63"/>
    </row>
    <row r="64" spans="1:20" hidden="1" x14ac:dyDescent="0.2">
      <c r="A64" s="59">
        <v>0</v>
      </c>
      <c r="B64" s="59">
        <v>0</v>
      </c>
      <c r="C64" s="59" t="s">
        <v>574</v>
      </c>
      <c r="D64" s="59" t="s">
        <v>647</v>
      </c>
      <c r="E64" s="59" t="s">
        <v>11</v>
      </c>
      <c r="F64" s="59" t="s">
        <v>16</v>
      </c>
      <c r="G64" s="59"/>
      <c r="H64" s="59"/>
      <c r="I64" s="59">
        <f t="shared" si="3"/>
        <v>1</v>
      </c>
      <c r="J64" s="59">
        <f t="shared" si="4"/>
        <v>0</v>
      </c>
      <c r="K64" s="59">
        <v>0.8</v>
      </c>
      <c r="L64" s="59" t="s">
        <v>604</v>
      </c>
      <c r="M64" s="59">
        <v>0.3</v>
      </c>
      <c r="N64" s="59"/>
      <c r="O64" s="59">
        <f t="shared" si="5"/>
        <v>0</v>
      </c>
      <c r="P64" s="59" t="s">
        <v>57</v>
      </c>
      <c r="Q64" s="61" t="s">
        <v>604</v>
      </c>
      <c r="R64" s="59"/>
      <c r="T64"/>
    </row>
    <row r="65" spans="1:20" hidden="1" x14ac:dyDescent="0.2">
      <c r="A65" s="59">
        <v>0</v>
      </c>
      <c r="B65" s="59">
        <v>0</v>
      </c>
      <c r="C65" s="59" t="s">
        <v>574</v>
      </c>
      <c r="D65" s="59" t="s">
        <v>648</v>
      </c>
      <c r="E65" s="59" t="s">
        <v>11</v>
      </c>
      <c r="F65" s="59" t="s">
        <v>16</v>
      </c>
      <c r="G65" s="59"/>
      <c r="H65" s="59"/>
      <c r="I65" s="59">
        <f t="shared" si="3"/>
        <v>1</v>
      </c>
      <c r="J65" s="59">
        <f t="shared" si="4"/>
        <v>0</v>
      </c>
      <c r="K65" s="59">
        <v>5.25</v>
      </c>
      <c r="L65" s="59" t="s">
        <v>604</v>
      </c>
      <c r="M65" s="59">
        <v>0.3</v>
      </c>
      <c r="N65" s="59"/>
      <c r="O65" s="59">
        <f t="shared" si="5"/>
        <v>0</v>
      </c>
      <c r="P65" s="59" t="s">
        <v>57</v>
      </c>
      <c r="Q65" s="61" t="s">
        <v>604</v>
      </c>
      <c r="R65" s="59"/>
      <c r="T65"/>
    </row>
    <row r="66" spans="1:20" hidden="1" x14ac:dyDescent="0.2">
      <c r="A66" s="58">
        <v>0</v>
      </c>
      <c r="B66" s="58">
        <v>0</v>
      </c>
      <c r="C66" s="58" t="s">
        <v>574</v>
      </c>
      <c r="D66" s="58" t="s">
        <v>649</v>
      </c>
      <c r="E66" s="58" t="s">
        <v>11</v>
      </c>
      <c r="F66" s="58" t="s">
        <v>16</v>
      </c>
      <c r="G66" s="58"/>
      <c r="H66" s="76"/>
      <c r="I66" s="59">
        <f t="shared" ref="I66:I97" si="6">IF(E66="India", 1, 0)</f>
        <v>1</v>
      </c>
      <c r="J66" s="75">
        <f t="shared" ref="J66:J97" si="7">1-I66</f>
        <v>0</v>
      </c>
      <c r="K66" s="58">
        <v>6</v>
      </c>
      <c r="L66" s="58" t="s">
        <v>590</v>
      </c>
      <c r="M66" s="58">
        <v>0.3</v>
      </c>
      <c r="N66" s="58"/>
      <c r="O66" s="58">
        <f t="shared" ref="O66:O97" si="8">IF(P66="Capped", 1, 0)</f>
        <v>0</v>
      </c>
      <c r="P66" s="58" t="s">
        <v>57</v>
      </c>
      <c r="Q66" s="60" t="s">
        <v>590</v>
      </c>
      <c r="R66" s="58"/>
      <c r="T66"/>
    </row>
    <row r="67" spans="1:20" hidden="1" x14ac:dyDescent="0.2">
      <c r="A67" s="77">
        <v>0</v>
      </c>
      <c r="B67" s="77">
        <v>0</v>
      </c>
      <c r="C67" s="77" t="s">
        <v>574</v>
      </c>
      <c r="D67" s="77" t="s">
        <v>650</v>
      </c>
      <c r="E67" s="77" t="s">
        <v>11</v>
      </c>
      <c r="F67" s="77" t="s">
        <v>35</v>
      </c>
      <c r="G67" s="77"/>
      <c r="H67" s="59"/>
      <c r="I67" s="59">
        <f t="shared" si="6"/>
        <v>1</v>
      </c>
      <c r="J67" s="59">
        <f t="shared" si="7"/>
        <v>0</v>
      </c>
      <c r="K67" s="77">
        <v>3.5</v>
      </c>
      <c r="L67" s="77" t="s">
        <v>587</v>
      </c>
      <c r="M67" s="77">
        <v>0.5</v>
      </c>
      <c r="N67" s="77"/>
      <c r="O67" s="77">
        <f t="shared" si="8"/>
        <v>0</v>
      </c>
      <c r="P67" s="77" t="s">
        <v>57</v>
      </c>
      <c r="Q67" s="78" t="s">
        <v>587</v>
      </c>
      <c r="R67" s="77"/>
      <c r="T67"/>
    </row>
    <row r="68" spans="1:20" hidden="1" x14ac:dyDescent="0.2">
      <c r="A68" s="59">
        <v>0</v>
      </c>
      <c r="B68" s="59">
        <v>0</v>
      </c>
      <c r="C68" s="59" t="s">
        <v>574</v>
      </c>
      <c r="D68" s="59" t="s">
        <v>651</v>
      </c>
      <c r="E68" s="59" t="s">
        <v>11</v>
      </c>
      <c r="F68" s="59" t="s">
        <v>35</v>
      </c>
      <c r="G68" s="59"/>
      <c r="H68" s="59"/>
      <c r="I68" s="59">
        <f t="shared" si="6"/>
        <v>1</v>
      </c>
      <c r="J68" s="59">
        <f t="shared" si="7"/>
        <v>0</v>
      </c>
      <c r="K68" s="59">
        <v>2.75</v>
      </c>
      <c r="L68" s="59" t="s">
        <v>594</v>
      </c>
      <c r="M68" s="59">
        <v>0.3</v>
      </c>
      <c r="N68" s="59"/>
      <c r="O68" s="59">
        <f t="shared" si="8"/>
        <v>0</v>
      </c>
      <c r="P68" s="59" t="s">
        <v>57</v>
      </c>
      <c r="Q68" s="61" t="s">
        <v>594</v>
      </c>
      <c r="R68" s="59"/>
      <c r="T68"/>
    </row>
    <row r="69" spans="1:20" hidden="1" x14ac:dyDescent="0.2">
      <c r="A69" s="59">
        <v>0</v>
      </c>
      <c r="B69" s="59">
        <v>0</v>
      </c>
      <c r="C69" s="59" t="s">
        <v>574</v>
      </c>
      <c r="D69" s="59" t="s">
        <v>652</v>
      </c>
      <c r="E69" s="59" t="s">
        <v>11</v>
      </c>
      <c r="F69" s="59" t="s">
        <v>35</v>
      </c>
      <c r="G69" s="59"/>
      <c r="H69" s="59"/>
      <c r="I69" s="59">
        <f t="shared" si="6"/>
        <v>1</v>
      </c>
      <c r="J69" s="59">
        <f t="shared" si="7"/>
        <v>0</v>
      </c>
      <c r="K69" s="59">
        <v>4</v>
      </c>
      <c r="L69" s="59" t="s">
        <v>599</v>
      </c>
      <c r="M69" s="59">
        <v>0.3</v>
      </c>
      <c r="N69" s="59"/>
      <c r="O69" s="59">
        <f t="shared" si="8"/>
        <v>0</v>
      </c>
      <c r="P69" s="59" t="s">
        <v>57</v>
      </c>
      <c r="Q69" s="61" t="s">
        <v>599</v>
      </c>
      <c r="R69" s="59"/>
      <c r="T69"/>
    </row>
    <row r="70" spans="1:20" hidden="1" x14ac:dyDescent="0.2">
      <c r="A70" s="59">
        <v>0</v>
      </c>
      <c r="B70" s="59">
        <v>0</v>
      </c>
      <c r="C70" s="59" t="s">
        <v>574</v>
      </c>
      <c r="D70" s="59" t="s">
        <v>653</v>
      </c>
      <c r="E70" s="59" t="s">
        <v>11</v>
      </c>
      <c r="F70" s="59" t="s">
        <v>35</v>
      </c>
      <c r="G70" s="59"/>
      <c r="H70" s="59"/>
      <c r="I70" s="59">
        <f t="shared" si="6"/>
        <v>1</v>
      </c>
      <c r="J70" s="59">
        <f t="shared" si="7"/>
        <v>0</v>
      </c>
      <c r="K70" s="59">
        <v>2.25</v>
      </c>
      <c r="L70" s="59" t="s">
        <v>578</v>
      </c>
      <c r="M70" s="59">
        <v>0.3</v>
      </c>
      <c r="N70" s="59"/>
      <c r="O70" s="59">
        <f t="shared" si="8"/>
        <v>0</v>
      </c>
      <c r="P70" s="59" t="s">
        <v>57</v>
      </c>
      <c r="Q70" s="61" t="s">
        <v>578</v>
      </c>
      <c r="R70" s="59"/>
      <c r="T70"/>
    </row>
    <row r="71" spans="1:20" hidden="1" x14ac:dyDescent="0.2">
      <c r="A71" s="59">
        <v>0</v>
      </c>
      <c r="B71" s="59">
        <v>0</v>
      </c>
      <c r="C71" s="59" t="s">
        <v>574</v>
      </c>
      <c r="D71" s="59" t="s">
        <v>654</v>
      </c>
      <c r="E71" s="59" t="s">
        <v>11</v>
      </c>
      <c r="F71" s="59" t="s">
        <v>35</v>
      </c>
      <c r="G71" s="59"/>
      <c r="H71" s="59"/>
      <c r="I71" s="59">
        <f t="shared" si="6"/>
        <v>1</v>
      </c>
      <c r="J71" s="59">
        <f t="shared" si="7"/>
        <v>0</v>
      </c>
      <c r="K71" s="59">
        <v>3.5</v>
      </c>
      <c r="L71" s="59" t="s">
        <v>578</v>
      </c>
      <c r="M71" s="59">
        <v>0.3</v>
      </c>
      <c r="N71" s="59"/>
      <c r="O71" s="59">
        <f t="shared" si="8"/>
        <v>0</v>
      </c>
      <c r="P71" s="59" t="s">
        <v>57</v>
      </c>
      <c r="Q71" s="61" t="s">
        <v>578</v>
      </c>
      <c r="R71" s="59"/>
      <c r="T71"/>
    </row>
    <row r="72" spans="1:20" hidden="1" x14ac:dyDescent="0.2">
      <c r="A72" s="58">
        <v>0</v>
      </c>
      <c r="B72" s="58">
        <v>0</v>
      </c>
      <c r="C72" s="58" t="s">
        <v>574</v>
      </c>
      <c r="D72" s="58" t="s">
        <v>655</v>
      </c>
      <c r="E72" s="58" t="s">
        <v>11</v>
      </c>
      <c r="F72" s="58" t="s">
        <v>35</v>
      </c>
      <c r="G72" s="58"/>
      <c r="H72" s="76"/>
      <c r="I72" s="59">
        <f t="shared" si="6"/>
        <v>1</v>
      </c>
      <c r="J72" s="75">
        <f t="shared" si="7"/>
        <v>0</v>
      </c>
      <c r="K72" s="58">
        <v>1.2</v>
      </c>
      <c r="L72" s="58" t="s">
        <v>580</v>
      </c>
      <c r="M72" s="58">
        <v>0.3</v>
      </c>
      <c r="N72" s="58"/>
      <c r="O72" s="58">
        <f t="shared" si="8"/>
        <v>0</v>
      </c>
      <c r="P72" s="58" t="s">
        <v>57</v>
      </c>
      <c r="Q72" s="60" t="s">
        <v>580</v>
      </c>
      <c r="R72" s="58"/>
      <c r="T72"/>
    </row>
    <row r="73" spans="1:20" hidden="1" x14ac:dyDescent="0.2">
      <c r="A73" s="77">
        <v>0</v>
      </c>
      <c r="B73" s="77">
        <v>0</v>
      </c>
      <c r="C73" s="77" t="s">
        <v>574</v>
      </c>
      <c r="D73" s="77" t="s">
        <v>656</v>
      </c>
      <c r="E73" s="77" t="s">
        <v>11</v>
      </c>
      <c r="F73" s="77" t="s">
        <v>35</v>
      </c>
      <c r="G73" s="77"/>
      <c r="H73" s="59"/>
      <c r="I73" s="59">
        <f t="shared" si="6"/>
        <v>1</v>
      </c>
      <c r="J73" s="59">
        <f t="shared" si="7"/>
        <v>0</v>
      </c>
      <c r="K73" s="77">
        <v>4.5</v>
      </c>
      <c r="L73" s="77" t="s">
        <v>587</v>
      </c>
      <c r="M73" s="77">
        <v>0.3</v>
      </c>
      <c r="N73" s="77"/>
      <c r="O73" s="77">
        <f t="shared" si="8"/>
        <v>0</v>
      </c>
      <c r="P73" s="77" t="s">
        <v>57</v>
      </c>
      <c r="Q73" s="78" t="s">
        <v>587</v>
      </c>
      <c r="R73" s="77"/>
      <c r="T73"/>
    </row>
    <row r="74" spans="1:20" hidden="1" x14ac:dyDescent="0.2">
      <c r="A74" s="59">
        <v>0</v>
      </c>
      <c r="B74" s="59">
        <v>0</v>
      </c>
      <c r="C74" s="59" t="s">
        <v>574</v>
      </c>
      <c r="D74" s="59" t="s">
        <v>657</v>
      </c>
      <c r="E74" s="59" t="s">
        <v>11</v>
      </c>
      <c r="F74" s="59" t="s">
        <v>35</v>
      </c>
      <c r="G74" s="59"/>
      <c r="H74" s="59"/>
      <c r="I74" s="59">
        <f t="shared" si="6"/>
        <v>1</v>
      </c>
      <c r="J74" s="59">
        <f t="shared" si="7"/>
        <v>0</v>
      </c>
      <c r="K74" s="59">
        <v>0.9</v>
      </c>
      <c r="L74" s="59" t="s">
        <v>580</v>
      </c>
      <c r="M74" s="59">
        <v>0.3</v>
      </c>
      <c r="N74" s="59"/>
      <c r="O74" s="59">
        <f t="shared" si="8"/>
        <v>0</v>
      </c>
      <c r="P74" s="59" t="s">
        <v>57</v>
      </c>
      <c r="Q74" s="61" t="s">
        <v>580</v>
      </c>
      <c r="R74" s="59"/>
      <c r="T74"/>
    </row>
    <row r="75" spans="1:20" hidden="1" x14ac:dyDescent="0.2">
      <c r="A75" s="59">
        <v>0</v>
      </c>
      <c r="B75" s="59">
        <v>0</v>
      </c>
      <c r="C75" s="59" t="s">
        <v>574</v>
      </c>
      <c r="D75" s="59" t="s">
        <v>658</v>
      </c>
      <c r="E75" s="59" t="s">
        <v>11</v>
      </c>
      <c r="F75" s="59" t="s">
        <v>35</v>
      </c>
      <c r="G75" s="59"/>
      <c r="H75" s="59"/>
      <c r="I75" s="59">
        <f t="shared" si="6"/>
        <v>1</v>
      </c>
      <c r="J75" s="59">
        <f t="shared" si="7"/>
        <v>0</v>
      </c>
      <c r="K75" s="59">
        <v>3</v>
      </c>
      <c r="L75" s="59" t="s">
        <v>599</v>
      </c>
      <c r="M75" s="59">
        <v>0.3</v>
      </c>
      <c r="N75" s="59"/>
      <c r="O75" s="59">
        <f t="shared" si="8"/>
        <v>0</v>
      </c>
      <c r="P75" s="59" t="s">
        <v>57</v>
      </c>
      <c r="Q75" s="61" t="s">
        <v>599</v>
      </c>
      <c r="R75" s="59"/>
      <c r="T75"/>
    </row>
    <row r="76" spans="1:20" hidden="1" x14ac:dyDescent="0.2">
      <c r="A76" s="59">
        <v>0</v>
      </c>
      <c r="B76" s="59">
        <v>0</v>
      </c>
      <c r="C76" s="59" t="s">
        <v>574</v>
      </c>
      <c r="D76" s="59" t="s">
        <v>659</v>
      </c>
      <c r="E76" s="59" t="s">
        <v>11</v>
      </c>
      <c r="F76" s="59" t="s">
        <v>35</v>
      </c>
      <c r="G76" s="59"/>
      <c r="H76" s="59"/>
      <c r="I76" s="59">
        <f t="shared" si="6"/>
        <v>1</v>
      </c>
      <c r="J76" s="59">
        <f t="shared" si="7"/>
        <v>0</v>
      </c>
      <c r="K76" s="59">
        <v>5</v>
      </c>
      <c r="L76" s="59" t="s">
        <v>604</v>
      </c>
      <c r="M76" s="59">
        <v>0.3</v>
      </c>
      <c r="N76" s="59"/>
      <c r="O76" s="59">
        <f t="shared" si="8"/>
        <v>0</v>
      </c>
      <c r="P76" s="59" t="s">
        <v>57</v>
      </c>
      <c r="Q76" s="61" t="s">
        <v>599</v>
      </c>
      <c r="R76" s="59"/>
      <c r="T76"/>
    </row>
    <row r="77" spans="1:20" hidden="1" x14ac:dyDescent="0.2">
      <c r="A77" s="59">
        <v>0</v>
      </c>
      <c r="B77" s="59">
        <v>0</v>
      </c>
      <c r="C77" s="59" t="s">
        <v>574</v>
      </c>
      <c r="D77" s="59" t="s">
        <v>660</v>
      </c>
      <c r="E77" s="59" t="s">
        <v>11</v>
      </c>
      <c r="F77" s="59" t="s">
        <v>12</v>
      </c>
      <c r="G77" s="59"/>
      <c r="H77" s="59"/>
      <c r="I77" s="59">
        <f t="shared" si="6"/>
        <v>1</v>
      </c>
      <c r="J77" s="59">
        <f t="shared" si="7"/>
        <v>0</v>
      </c>
      <c r="K77" s="59">
        <v>0.8</v>
      </c>
      <c r="L77" s="59" t="s">
        <v>578</v>
      </c>
      <c r="M77" s="59">
        <v>0.3</v>
      </c>
      <c r="N77" s="59"/>
      <c r="O77" s="59">
        <f t="shared" si="8"/>
        <v>0</v>
      </c>
      <c r="P77" s="59" t="s">
        <v>57</v>
      </c>
      <c r="Q77" s="61" t="s">
        <v>594</v>
      </c>
      <c r="R77" s="59"/>
      <c r="T77"/>
    </row>
    <row r="78" spans="1:20" hidden="1" x14ac:dyDescent="0.2">
      <c r="A78" s="59">
        <v>0</v>
      </c>
      <c r="B78" s="59">
        <v>0</v>
      </c>
      <c r="C78" s="59" t="s">
        <v>574</v>
      </c>
      <c r="D78" s="59" t="s">
        <v>661</v>
      </c>
      <c r="E78" s="59" t="s">
        <v>11</v>
      </c>
      <c r="F78" s="59" t="s">
        <v>12</v>
      </c>
      <c r="G78" s="59"/>
      <c r="H78" s="59"/>
      <c r="I78" s="59">
        <f t="shared" si="6"/>
        <v>1</v>
      </c>
      <c r="J78" s="59">
        <f t="shared" si="7"/>
        <v>0</v>
      </c>
      <c r="K78" s="59">
        <v>1.3</v>
      </c>
      <c r="L78" s="59" t="s">
        <v>613</v>
      </c>
      <c r="M78" s="59">
        <v>0.3</v>
      </c>
      <c r="N78" s="59"/>
      <c r="O78" s="59">
        <f t="shared" si="8"/>
        <v>0</v>
      </c>
      <c r="P78" s="59" t="s">
        <v>57</v>
      </c>
      <c r="Q78" s="61" t="s">
        <v>613</v>
      </c>
      <c r="R78" s="59"/>
      <c r="T78"/>
    </row>
    <row r="79" spans="1:20" hidden="1" x14ac:dyDescent="0.2">
      <c r="A79" s="59">
        <v>0</v>
      </c>
      <c r="B79" s="59">
        <v>0</v>
      </c>
      <c r="C79" s="59" t="s">
        <v>574</v>
      </c>
      <c r="D79" s="59" t="s">
        <v>662</v>
      </c>
      <c r="E79" s="59" t="s">
        <v>11</v>
      </c>
      <c r="F79" s="59" t="s">
        <v>12</v>
      </c>
      <c r="G79" s="59"/>
      <c r="H79" s="59"/>
      <c r="I79" s="59">
        <f t="shared" si="6"/>
        <v>1</v>
      </c>
      <c r="J79" s="59">
        <f t="shared" si="7"/>
        <v>0</v>
      </c>
      <c r="K79" s="59">
        <v>5.75</v>
      </c>
      <c r="L79" s="59" t="s">
        <v>613</v>
      </c>
      <c r="M79" s="59">
        <v>0.3</v>
      </c>
      <c r="N79" s="59"/>
      <c r="O79" s="59">
        <f t="shared" si="8"/>
        <v>0</v>
      </c>
      <c r="P79" s="59" t="s">
        <v>57</v>
      </c>
      <c r="Q79" s="61" t="s">
        <v>613</v>
      </c>
      <c r="R79" s="59"/>
      <c r="T79"/>
    </row>
    <row r="80" spans="1:20" hidden="1" x14ac:dyDescent="0.2">
      <c r="A80" s="59">
        <v>0</v>
      </c>
      <c r="B80" s="59">
        <v>0</v>
      </c>
      <c r="C80" s="59" t="s">
        <v>574</v>
      </c>
      <c r="D80" s="59" t="s">
        <v>663</v>
      </c>
      <c r="E80" s="59" t="s">
        <v>11</v>
      </c>
      <c r="F80" s="59" t="s">
        <v>12</v>
      </c>
      <c r="G80" s="59"/>
      <c r="H80" s="59"/>
      <c r="I80" s="59">
        <f t="shared" si="6"/>
        <v>1</v>
      </c>
      <c r="J80" s="59">
        <f t="shared" si="7"/>
        <v>0</v>
      </c>
      <c r="K80" s="59">
        <v>2</v>
      </c>
      <c r="L80" s="59" t="s">
        <v>599</v>
      </c>
      <c r="M80" s="59">
        <v>0.3</v>
      </c>
      <c r="N80" s="59"/>
      <c r="O80" s="59">
        <f t="shared" si="8"/>
        <v>0</v>
      </c>
      <c r="P80" s="59" t="s">
        <v>57</v>
      </c>
      <c r="Q80" s="61" t="s">
        <v>599</v>
      </c>
      <c r="R80" s="59"/>
      <c r="T80"/>
    </row>
    <row r="81" spans="1:20" hidden="1" x14ac:dyDescent="0.2">
      <c r="A81" s="59">
        <v>0</v>
      </c>
      <c r="B81" s="59">
        <v>0</v>
      </c>
      <c r="C81" s="59" t="s">
        <v>574</v>
      </c>
      <c r="D81" s="59" t="s">
        <v>664</v>
      </c>
      <c r="E81" s="59" t="s">
        <v>11</v>
      </c>
      <c r="F81" s="59" t="s">
        <v>12</v>
      </c>
      <c r="G81" s="59"/>
      <c r="H81" s="59"/>
      <c r="I81" s="59">
        <f t="shared" si="6"/>
        <v>1</v>
      </c>
      <c r="J81" s="59">
        <f t="shared" si="7"/>
        <v>0</v>
      </c>
      <c r="K81" s="59">
        <v>2.2000000000000002</v>
      </c>
      <c r="L81" s="59" t="s">
        <v>580</v>
      </c>
      <c r="M81" s="59">
        <v>0.3</v>
      </c>
      <c r="N81" s="59"/>
      <c r="O81" s="59">
        <f t="shared" si="8"/>
        <v>0</v>
      </c>
      <c r="P81" s="59" t="s">
        <v>57</v>
      </c>
      <c r="Q81" s="61" t="s">
        <v>580</v>
      </c>
      <c r="R81" s="59"/>
      <c r="T81"/>
    </row>
    <row r="82" spans="1:20" hidden="1" x14ac:dyDescent="0.2">
      <c r="A82" s="59">
        <v>0</v>
      </c>
      <c r="B82" s="59">
        <v>0</v>
      </c>
      <c r="C82" s="59" t="s">
        <v>574</v>
      </c>
      <c r="D82" s="59" t="s">
        <v>665</v>
      </c>
      <c r="E82" s="59" t="s">
        <v>11</v>
      </c>
      <c r="F82" s="59" t="s">
        <v>18</v>
      </c>
      <c r="G82" s="59"/>
      <c r="H82" s="59"/>
      <c r="I82" s="59">
        <f t="shared" si="6"/>
        <v>1</v>
      </c>
      <c r="J82" s="59">
        <f t="shared" si="7"/>
        <v>0</v>
      </c>
      <c r="K82" s="59">
        <v>4.25</v>
      </c>
      <c r="L82" s="59" t="s">
        <v>576</v>
      </c>
      <c r="M82" s="59">
        <v>0.3</v>
      </c>
      <c r="N82" s="59"/>
      <c r="O82" s="59">
        <f t="shared" si="8"/>
        <v>0</v>
      </c>
      <c r="P82" s="59" t="s">
        <v>57</v>
      </c>
      <c r="Q82" s="61" t="s">
        <v>576</v>
      </c>
      <c r="R82" s="59"/>
      <c r="T82"/>
    </row>
    <row r="83" spans="1:20" hidden="1" x14ac:dyDescent="0.2">
      <c r="A83" s="58">
        <v>0</v>
      </c>
      <c r="B83" s="58">
        <v>0</v>
      </c>
      <c r="C83" s="58" t="s">
        <v>574</v>
      </c>
      <c r="D83" s="58" t="s">
        <v>666</v>
      </c>
      <c r="E83" s="58" t="s">
        <v>11</v>
      </c>
      <c r="F83" s="58" t="s">
        <v>18</v>
      </c>
      <c r="G83" s="58"/>
      <c r="H83" s="76"/>
      <c r="I83" s="59">
        <f t="shared" si="6"/>
        <v>1</v>
      </c>
      <c r="J83" s="75">
        <f t="shared" si="7"/>
        <v>0</v>
      </c>
      <c r="K83" s="58">
        <v>1.5</v>
      </c>
      <c r="L83" s="58" t="s">
        <v>594</v>
      </c>
      <c r="M83" s="58">
        <v>0.5</v>
      </c>
      <c r="N83" s="58"/>
      <c r="O83" s="58">
        <f t="shared" si="8"/>
        <v>0</v>
      </c>
      <c r="P83" s="58" t="s">
        <v>57</v>
      </c>
      <c r="Q83" s="60" t="s">
        <v>594</v>
      </c>
      <c r="R83" s="58"/>
      <c r="T83"/>
    </row>
    <row r="84" spans="1:20" hidden="1" x14ac:dyDescent="0.2">
      <c r="A84" s="58">
        <v>0</v>
      </c>
      <c r="B84" s="58">
        <v>0</v>
      </c>
      <c r="C84" s="58" t="s">
        <v>574</v>
      </c>
      <c r="D84" s="58" t="s">
        <v>667</v>
      </c>
      <c r="E84" s="58" t="s">
        <v>11</v>
      </c>
      <c r="F84" s="58" t="s">
        <v>18</v>
      </c>
      <c r="G84" s="58"/>
      <c r="H84" s="76"/>
      <c r="I84" s="59">
        <f t="shared" si="6"/>
        <v>1</v>
      </c>
      <c r="J84" s="75">
        <f t="shared" si="7"/>
        <v>0</v>
      </c>
      <c r="K84" s="58">
        <v>1.1000000000000001</v>
      </c>
      <c r="L84" s="58" t="s">
        <v>613</v>
      </c>
      <c r="M84" s="58">
        <v>0.3</v>
      </c>
      <c r="N84" s="58"/>
      <c r="O84" s="58">
        <f t="shared" si="8"/>
        <v>0</v>
      </c>
      <c r="P84" s="58" t="s">
        <v>57</v>
      </c>
      <c r="Q84" s="60" t="s">
        <v>613</v>
      </c>
      <c r="R84" s="58"/>
      <c r="T84"/>
    </row>
    <row r="85" spans="1:20" hidden="1" x14ac:dyDescent="0.2">
      <c r="A85" s="77">
        <v>0</v>
      </c>
      <c r="B85" s="77">
        <v>0</v>
      </c>
      <c r="C85" s="77" t="s">
        <v>574</v>
      </c>
      <c r="D85" s="77" t="s">
        <v>668</v>
      </c>
      <c r="E85" s="77" t="s">
        <v>11</v>
      </c>
      <c r="F85" s="77" t="s">
        <v>18</v>
      </c>
      <c r="G85" s="77"/>
      <c r="H85" s="59"/>
      <c r="I85" s="59">
        <f t="shared" si="6"/>
        <v>1</v>
      </c>
      <c r="J85" s="59">
        <f t="shared" si="7"/>
        <v>0</v>
      </c>
      <c r="K85" s="77">
        <v>2.25</v>
      </c>
      <c r="L85" s="77" t="s">
        <v>581</v>
      </c>
      <c r="M85" s="77">
        <v>0.3</v>
      </c>
      <c r="N85" s="77"/>
      <c r="O85" s="77">
        <f t="shared" si="8"/>
        <v>0</v>
      </c>
      <c r="P85" s="77" t="s">
        <v>57</v>
      </c>
      <c r="Q85" s="78" t="s">
        <v>580</v>
      </c>
      <c r="R85" s="77"/>
      <c r="T85"/>
    </row>
    <row r="86" spans="1:20" hidden="1" x14ac:dyDescent="0.2">
      <c r="A86" s="59">
        <v>0</v>
      </c>
      <c r="B86" s="59">
        <v>0</v>
      </c>
      <c r="C86" s="59" t="s">
        <v>574</v>
      </c>
      <c r="D86" s="59" t="s">
        <v>669</v>
      </c>
      <c r="E86" s="59" t="s">
        <v>11</v>
      </c>
      <c r="F86" s="59" t="s">
        <v>18</v>
      </c>
      <c r="G86" s="59"/>
      <c r="H86" s="59"/>
      <c r="I86" s="59">
        <f t="shared" si="6"/>
        <v>1</v>
      </c>
      <c r="J86" s="59">
        <f t="shared" si="7"/>
        <v>0</v>
      </c>
      <c r="K86" s="59">
        <v>0.6</v>
      </c>
      <c r="L86" s="59" t="s">
        <v>590</v>
      </c>
      <c r="M86" s="59">
        <v>0.3</v>
      </c>
      <c r="N86" s="59"/>
      <c r="O86" s="59">
        <f t="shared" si="8"/>
        <v>0</v>
      </c>
      <c r="P86" s="59" t="s">
        <v>57</v>
      </c>
      <c r="Q86" s="61" t="s">
        <v>590</v>
      </c>
      <c r="R86" s="59"/>
      <c r="T86"/>
    </row>
    <row r="87" spans="1:20" hidden="1" x14ac:dyDescent="0.2">
      <c r="A87" s="58">
        <v>0</v>
      </c>
      <c r="B87" s="58">
        <v>0</v>
      </c>
      <c r="C87" s="58" t="s">
        <v>574</v>
      </c>
      <c r="D87" s="58" t="s">
        <v>670</v>
      </c>
      <c r="E87" s="58" t="s">
        <v>11</v>
      </c>
      <c r="F87" s="58" t="s">
        <v>18</v>
      </c>
      <c r="G87" s="58"/>
      <c r="H87" s="76"/>
      <c r="I87" s="59">
        <f t="shared" si="6"/>
        <v>1</v>
      </c>
      <c r="J87" s="75">
        <f t="shared" si="7"/>
        <v>0</v>
      </c>
      <c r="K87" s="58">
        <v>1.8</v>
      </c>
      <c r="L87" s="58" t="s">
        <v>578</v>
      </c>
      <c r="M87" s="58">
        <v>0.3</v>
      </c>
      <c r="N87" s="58"/>
      <c r="O87" s="58">
        <f t="shared" si="8"/>
        <v>0</v>
      </c>
      <c r="P87" s="58" t="s">
        <v>57</v>
      </c>
      <c r="Q87" s="60" t="s">
        <v>578</v>
      </c>
      <c r="R87" s="58"/>
      <c r="T87"/>
    </row>
    <row r="88" spans="1:20" hidden="1" x14ac:dyDescent="0.2">
      <c r="A88" s="77">
        <v>0</v>
      </c>
      <c r="B88" s="77">
        <v>0</v>
      </c>
      <c r="C88" s="77" t="s">
        <v>574</v>
      </c>
      <c r="D88" s="77" t="s">
        <v>671</v>
      </c>
      <c r="E88" s="77" t="s">
        <v>11</v>
      </c>
      <c r="F88" s="77" t="s">
        <v>18</v>
      </c>
      <c r="G88" s="77"/>
      <c r="H88" s="59"/>
      <c r="I88" s="59">
        <f t="shared" si="6"/>
        <v>1</v>
      </c>
      <c r="J88" s="59">
        <f t="shared" si="7"/>
        <v>0</v>
      </c>
      <c r="K88" s="77">
        <v>8</v>
      </c>
      <c r="L88" s="77" t="s">
        <v>604</v>
      </c>
      <c r="M88" s="77">
        <v>0.5</v>
      </c>
      <c r="N88" s="77"/>
      <c r="O88" s="77">
        <f t="shared" si="8"/>
        <v>0</v>
      </c>
      <c r="P88" s="77" t="s">
        <v>57</v>
      </c>
      <c r="Q88" s="78" t="s">
        <v>604</v>
      </c>
      <c r="R88" s="77"/>
      <c r="T88"/>
    </row>
    <row r="89" spans="1:20" hidden="1" x14ac:dyDescent="0.2">
      <c r="A89" s="59">
        <v>0</v>
      </c>
      <c r="B89" s="59">
        <v>0</v>
      </c>
      <c r="C89" s="59" t="s">
        <v>574</v>
      </c>
      <c r="D89" s="59" t="s">
        <v>672</v>
      </c>
      <c r="E89" s="59" t="s">
        <v>11</v>
      </c>
      <c r="F89" s="59" t="s">
        <v>18</v>
      </c>
      <c r="G89" s="59"/>
      <c r="H89" s="59"/>
      <c r="I89" s="59">
        <f t="shared" si="6"/>
        <v>1</v>
      </c>
      <c r="J89" s="59">
        <f t="shared" si="7"/>
        <v>0</v>
      </c>
      <c r="K89" s="59">
        <v>1.6</v>
      </c>
      <c r="L89" s="59" t="s">
        <v>587</v>
      </c>
      <c r="M89" s="59">
        <v>0.3</v>
      </c>
      <c r="N89" s="59"/>
      <c r="O89" s="59">
        <f t="shared" si="8"/>
        <v>0</v>
      </c>
      <c r="P89" s="59" t="s">
        <v>57</v>
      </c>
      <c r="Q89" s="61" t="s">
        <v>587</v>
      </c>
      <c r="R89" s="59"/>
      <c r="T89"/>
    </row>
    <row r="90" spans="1:20" hidden="1" x14ac:dyDescent="0.2">
      <c r="A90" s="59">
        <v>0</v>
      </c>
      <c r="B90" s="59">
        <v>0</v>
      </c>
      <c r="C90" s="59" t="s">
        <v>574</v>
      </c>
      <c r="D90" s="59" t="s">
        <v>673</v>
      </c>
      <c r="E90" s="59" t="s">
        <v>11</v>
      </c>
      <c r="F90" s="59" t="s">
        <v>18</v>
      </c>
      <c r="G90" s="59"/>
      <c r="H90" s="59"/>
      <c r="I90" s="59">
        <f t="shared" si="6"/>
        <v>1</v>
      </c>
      <c r="J90" s="59">
        <f t="shared" si="7"/>
        <v>0</v>
      </c>
      <c r="K90" s="59">
        <v>1.3</v>
      </c>
      <c r="L90" s="59" t="s">
        <v>604</v>
      </c>
      <c r="M90" s="59">
        <v>0.3</v>
      </c>
      <c r="N90" s="59"/>
      <c r="O90" s="59">
        <f t="shared" si="8"/>
        <v>0</v>
      </c>
      <c r="P90" s="59" t="s">
        <v>57</v>
      </c>
      <c r="Q90" s="61" t="s">
        <v>604</v>
      </c>
      <c r="R90" s="59"/>
      <c r="T90"/>
    </row>
    <row r="91" spans="1:20" hidden="1" x14ac:dyDescent="0.2">
      <c r="A91" s="59">
        <v>0</v>
      </c>
      <c r="B91" s="59">
        <v>0</v>
      </c>
      <c r="C91" s="59" t="s">
        <v>574</v>
      </c>
      <c r="D91" s="59" t="s">
        <v>674</v>
      </c>
      <c r="E91" s="59" t="s">
        <v>11</v>
      </c>
      <c r="F91" s="59" t="s">
        <v>18</v>
      </c>
      <c r="G91" s="59"/>
      <c r="H91" s="59"/>
      <c r="I91" s="59">
        <f t="shared" si="6"/>
        <v>1</v>
      </c>
      <c r="J91" s="59">
        <f t="shared" si="7"/>
        <v>0</v>
      </c>
      <c r="K91" s="59">
        <v>0.8</v>
      </c>
      <c r="L91" s="59" t="s">
        <v>580</v>
      </c>
      <c r="M91" s="59">
        <v>0.3</v>
      </c>
      <c r="N91" s="59"/>
      <c r="O91" s="59">
        <f t="shared" si="8"/>
        <v>0</v>
      </c>
      <c r="P91" s="59" t="s">
        <v>57</v>
      </c>
      <c r="Q91" s="61" t="s">
        <v>580</v>
      </c>
      <c r="R91" s="59"/>
      <c r="T91"/>
    </row>
    <row r="92" spans="1:20" hidden="1" x14ac:dyDescent="0.2">
      <c r="A92" s="59">
        <v>0</v>
      </c>
      <c r="B92" s="59">
        <v>0</v>
      </c>
      <c r="C92" s="59" t="s">
        <v>574</v>
      </c>
      <c r="D92" s="59" t="s">
        <v>675</v>
      </c>
      <c r="E92" s="59" t="s">
        <v>11</v>
      </c>
      <c r="F92" s="59" t="s">
        <v>18</v>
      </c>
      <c r="G92" s="59"/>
      <c r="H92" s="59"/>
      <c r="I92" s="59">
        <f t="shared" si="6"/>
        <v>1</v>
      </c>
      <c r="J92" s="59">
        <f t="shared" si="7"/>
        <v>0</v>
      </c>
      <c r="K92" s="59">
        <v>1.1000000000000001</v>
      </c>
      <c r="L92" s="59" t="s">
        <v>581</v>
      </c>
      <c r="M92" s="59">
        <v>0.3</v>
      </c>
      <c r="N92" s="59"/>
      <c r="O92" s="59">
        <f t="shared" si="8"/>
        <v>0</v>
      </c>
      <c r="P92" s="59" t="s">
        <v>57</v>
      </c>
      <c r="Q92" s="61" t="s">
        <v>581</v>
      </c>
      <c r="R92" s="59"/>
      <c r="T92"/>
    </row>
    <row r="93" spans="1:20" hidden="1" x14ac:dyDescent="0.2">
      <c r="A93" s="59">
        <v>0</v>
      </c>
      <c r="B93" s="59">
        <v>0</v>
      </c>
      <c r="C93" s="59" t="s">
        <v>574</v>
      </c>
      <c r="D93" s="59" t="s">
        <v>676</v>
      </c>
      <c r="E93" s="59" t="s">
        <v>11</v>
      </c>
      <c r="F93" s="59" t="s">
        <v>18</v>
      </c>
      <c r="G93" s="59"/>
      <c r="H93" s="59"/>
      <c r="I93" s="59">
        <f t="shared" si="6"/>
        <v>1</v>
      </c>
      <c r="J93" s="59">
        <f t="shared" si="7"/>
        <v>0</v>
      </c>
      <c r="K93" s="59">
        <v>0.4</v>
      </c>
      <c r="L93" s="59" t="s">
        <v>594</v>
      </c>
      <c r="M93" s="59">
        <v>0.3</v>
      </c>
      <c r="N93" s="59"/>
      <c r="O93" s="59">
        <f t="shared" si="8"/>
        <v>0</v>
      </c>
      <c r="P93" s="59" t="s">
        <v>57</v>
      </c>
      <c r="Q93" s="61" t="s">
        <v>594</v>
      </c>
      <c r="R93" s="59"/>
      <c r="T93"/>
    </row>
    <row r="94" spans="1:20" hidden="1" x14ac:dyDescent="0.2">
      <c r="A94" s="59">
        <v>0</v>
      </c>
      <c r="B94" s="59">
        <v>0</v>
      </c>
      <c r="C94" s="59" t="s">
        <v>574</v>
      </c>
      <c r="D94" s="59" t="s">
        <v>677</v>
      </c>
      <c r="E94" s="59" t="s">
        <v>11</v>
      </c>
      <c r="F94" s="59" t="s">
        <v>18</v>
      </c>
      <c r="G94" s="59"/>
      <c r="H94" s="59"/>
      <c r="I94" s="59">
        <f t="shared" si="6"/>
        <v>1</v>
      </c>
      <c r="J94" s="59">
        <f t="shared" si="7"/>
        <v>0</v>
      </c>
      <c r="K94" s="59">
        <v>0.3</v>
      </c>
      <c r="L94" s="59" t="s">
        <v>581</v>
      </c>
      <c r="M94" s="59">
        <v>0.3</v>
      </c>
      <c r="N94" s="59"/>
      <c r="O94" s="59">
        <f t="shared" si="8"/>
        <v>0</v>
      </c>
      <c r="P94" s="59" t="s">
        <v>57</v>
      </c>
      <c r="Q94" s="61" t="s">
        <v>578</v>
      </c>
      <c r="R94" s="59"/>
      <c r="T94"/>
    </row>
    <row r="95" spans="1:20" hidden="1" x14ac:dyDescent="0.2">
      <c r="A95" s="58">
        <v>0</v>
      </c>
      <c r="B95" s="58">
        <v>0</v>
      </c>
      <c r="C95" s="58" t="s">
        <v>574</v>
      </c>
      <c r="D95" s="58" t="s">
        <v>678</v>
      </c>
      <c r="E95" s="58" t="s">
        <v>15</v>
      </c>
      <c r="F95" s="58" t="s">
        <v>16</v>
      </c>
      <c r="G95" s="58"/>
      <c r="H95" s="76"/>
      <c r="I95" s="59">
        <f t="shared" si="6"/>
        <v>0</v>
      </c>
      <c r="J95" s="75">
        <f t="shared" si="7"/>
        <v>1</v>
      </c>
      <c r="K95" s="58">
        <v>2.5</v>
      </c>
      <c r="L95" s="58" t="s">
        <v>613</v>
      </c>
      <c r="M95" s="58">
        <v>1.5</v>
      </c>
      <c r="N95" s="58"/>
      <c r="O95" s="58">
        <f t="shared" si="8"/>
        <v>1</v>
      </c>
      <c r="P95" s="58" t="s">
        <v>13</v>
      </c>
      <c r="Q95" s="60" t="s">
        <v>613</v>
      </c>
      <c r="R95" s="58"/>
      <c r="T95"/>
    </row>
    <row r="96" spans="1:20" hidden="1" x14ac:dyDescent="0.2">
      <c r="A96" s="77">
        <v>0</v>
      </c>
      <c r="B96" s="77">
        <v>0</v>
      </c>
      <c r="C96" s="77" t="s">
        <v>574</v>
      </c>
      <c r="D96" s="77" t="s">
        <v>679</v>
      </c>
      <c r="E96" s="77" t="s">
        <v>31</v>
      </c>
      <c r="F96" s="77" t="s">
        <v>16</v>
      </c>
      <c r="G96" s="77"/>
      <c r="H96" s="59"/>
      <c r="I96" s="59">
        <f t="shared" si="6"/>
        <v>0</v>
      </c>
      <c r="J96" s="59">
        <f t="shared" si="7"/>
        <v>1</v>
      </c>
      <c r="K96" s="77">
        <v>1.9</v>
      </c>
      <c r="L96" s="77" t="s">
        <v>594</v>
      </c>
      <c r="M96" s="77">
        <v>1.5</v>
      </c>
      <c r="N96" s="77"/>
      <c r="O96" s="77">
        <f t="shared" si="8"/>
        <v>1</v>
      </c>
      <c r="P96" s="77" t="s">
        <v>13</v>
      </c>
      <c r="Q96" s="78" t="s">
        <v>604</v>
      </c>
      <c r="R96" s="77"/>
      <c r="T96"/>
    </row>
    <row r="97" spans="1:20" hidden="1" x14ac:dyDescent="0.2">
      <c r="A97" s="58">
        <v>0</v>
      </c>
      <c r="B97" s="58">
        <v>0</v>
      </c>
      <c r="C97" s="58" t="s">
        <v>574</v>
      </c>
      <c r="D97" s="58" t="s">
        <v>680</v>
      </c>
      <c r="E97" s="58" t="s">
        <v>11</v>
      </c>
      <c r="F97" s="58" t="s">
        <v>16</v>
      </c>
      <c r="G97" s="58"/>
      <c r="H97" s="76"/>
      <c r="I97" s="59">
        <f t="shared" si="6"/>
        <v>1</v>
      </c>
      <c r="J97" s="75">
        <f t="shared" si="7"/>
        <v>0</v>
      </c>
      <c r="K97" s="58">
        <v>3</v>
      </c>
      <c r="L97" s="58" t="s">
        <v>576</v>
      </c>
      <c r="M97" s="58">
        <v>1.5</v>
      </c>
      <c r="N97" s="58"/>
      <c r="O97" s="58">
        <f t="shared" si="8"/>
        <v>1</v>
      </c>
      <c r="P97" s="58" t="s">
        <v>13</v>
      </c>
      <c r="Q97" s="60" t="s">
        <v>576</v>
      </c>
      <c r="R97" s="58"/>
      <c r="T97"/>
    </row>
    <row r="98" spans="1:20" hidden="1" x14ac:dyDescent="0.2">
      <c r="A98" s="58">
        <v>0</v>
      </c>
      <c r="B98" s="58">
        <v>0</v>
      </c>
      <c r="C98" s="58" t="s">
        <v>574</v>
      </c>
      <c r="D98" s="58" t="s">
        <v>681</v>
      </c>
      <c r="E98" s="58" t="s">
        <v>11</v>
      </c>
      <c r="F98" s="58" t="s">
        <v>16</v>
      </c>
      <c r="G98" s="58"/>
      <c r="H98" s="76"/>
      <c r="I98" s="59">
        <f t="shared" ref="I98:I129" si="9">IF(E98="India", 1, 0)</f>
        <v>1</v>
      </c>
      <c r="J98" s="75">
        <f t="shared" ref="J98:J129" si="10">1-I98</f>
        <v>0</v>
      </c>
      <c r="K98" s="58">
        <v>0.75</v>
      </c>
      <c r="L98" s="58" t="s">
        <v>581</v>
      </c>
      <c r="M98" s="58">
        <v>0.75</v>
      </c>
      <c r="N98" s="58"/>
      <c r="O98" s="58">
        <f t="shared" ref="O98:O129" si="11">IF(P98="Capped", 1, 0)</f>
        <v>1</v>
      </c>
      <c r="P98" s="58" t="s">
        <v>13</v>
      </c>
      <c r="Q98" s="60" t="s">
        <v>581</v>
      </c>
      <c r="R98" s="58"/>
      <c r="T98"/>
    </row>
    <row r="99" spans="1:20" hidden="1" x14ac:dyDescent="0.2">
      <c r="A99" s="77">
        <v>0</v>
      </c>
      <c r="B99" s="77">
        <v>0</v>
      </c>
      <c r="C99" s="77" t="s">
        <v>574</v>
      </c>
      <c r="D99" s="77" t="s">
        <v>682</v>
      </c>
      <c r="E99" s="77" t="s">
        <v>11</v>
      </c>
      <c r="F99" s="77" t="s">
        <v>16</v>
      </c>
      <c r="G99" s="77"/>
      <c r="H99" s="59"/>
      <c r="I99" s="59">
        <f t="shared" si="9"/>
        <v>1</v>
      </c>
      <c r="J99" s="59">
        <f t="shared" si="10"/>
        <v>0</v>
      </c>
      <c r="K99" s="77">
        <v>6</v>
      </c>
      <c r="L99" s="77" t="s">
        <v>587</v>
      </c>
      <c r="M99" s="77">
        <v>0.3</v>
      </c>
      <c r="N99" s="77"/>
      <c r="O99" s="77">
        <f t="shared" si="11"/>
        <v>1</v>
      </c>
      <c r="P99" s="77" t="s">
        <v>13</v>
      </c>
      <c r="Q99" s="78" t="s">
        <v>587</v>
      </c>
      <c r="R99" s="77"/>
      <c r="T99"/>
    </row>
    <row r="100" spans="1:20" hidden="1" x14ac:dyDescent="0.2">
      <c r="A100" s="59">
        <v>0</v>
      </c>
      <c r="B100" s="59">
        <v>0</v>
      </c>
      <c r="C100" s="59" t="s">
        <v>574</v>
      </c>
      <c r="D100" s="59" t="s">
        <v>683</v>
      </c>
      <c r="E100" s="59" t="s">
        <v>28</v>
      </c>
      <c r="F100" s="59" t="s">
        <v>16</v>
      </c>
      <c r="G100" s="59"/>
      <c r="H100" s="59"/>
      <c r="I100" s="59">
        <f t="shared" si="9"/>
        <v>0</v>
      </c>
      <c r="J100" s="59">
        <f t="shared" si="10"/>
        <v>1</v>
      </c>
      <c r="K100" s="59">
        <v>1.5</v>
      </c>
      <c r="L100" s="59" t="s">
        <v>578</v>
      </c>
      <c r="M100" s="59">
        <v>1.5</v>
      </c>
      <c r="N100" s="59"/>
      <c r="O100" s="59">
        <f t="shared" si="11"/>
        <v>1</v>
      </c>
      <c r="P100" s="59" t="s">
        <v>13</v>
      </c>
      <c r="Q100" s="61" t="s">
        <v>578</v>
      </c>
      <c r="R100" s="59"/>
      <c r="T100"/>
    </row>
    <row r="101" spans="1:20" hidden="1" x14ac:dyDescent="0.2">
      <c r="A101" s="59">
        <v>0</v>
      </c>
      <c r="B101" s="59">
        <v>0</v>
      </c>
      <c r="C101" s="59" t="s">
        <v>574</v>
      </c>
      <c r="D101" s="59" t="s">
        <v>684</v>
      </c>
      <c r="E101" s="59" t="s">
        <v>23</v>
      </c>
      <c r="F101" s="59" t="s">
        <v>35</v>
      </c>
      <c r="G101" s="59"/>
      <c r="H101" s="59"/>
      <c r="I101" s="59">
        <f t="shared" si="9"/>
        <v>0</v>
      </c>
      <c r="J101" s="59">
        <f t="shared" si="10"/>
        <v>1</v>
      </c>
      <c r="K101" s="59">
        <v>2.75</v>
      </c>
      <c r="L101" s="59" t="s">
        <v>576</v>
      </c>
      <c r="M101" s="59">
        <v>2</v>
      </c>
      <c r="N101" s="59"/>
      <c r="O101" s="59">
        <f t="shared" si="11"/>
        <v>1</v>
      </c>
      <c r="P101" s="59" t="s">
        <v>13</v>
      </c>
      <c r="Q101" s="61" t="s">
        <v>576</v>
      </c>
      <c r="R101" s="59"/>
      <c r="T101"/>
    </row>
    <row r="102" spans="1:20" hidden="1" x14ac:dyDescent="0.2">
      <c r="A102" s="59">
        <v>0</v>
      </c>
      <c r="B102" s="59">
        <v>0</v>
      </c>
      <c r="C102" s="59" t="s">
        <v>574</v>
      </c>
      <c r="D102" s="59" t="s">
        <v>685</v>
      </c>
      <c r="E102" s="59" t="s">
        <v>15</v>
      </c>
      <c r="F102" s="59" t="s">
        <v>35</v>
      </c>
      <c r="G102" s="59"/>
      <c r="H102" s="59"/>
      <c r="I102" s="59">
        <f t="shared" si="9"/>
        <v>0</v>
      </c>
      <c r="J102" s="59">
        <f t="shared" si="10"/>
        <v>1</v>
      </c>
      <c r="K102" s="59">
        <v>2.25</v>
      </c>
      <c r="L102" s="59" t="s">
        <v>604</v>
      </c>
      <c r="M102" s="59">
        <v>2</v>
      </c>
      <c r="N102" s="59"/>
      <c r="O102" s="59">
        <f t="shared" si="11"/>
        <v>1</v>
      </c>
      <c r="P102" s="59" t="s">
        <v>13</v>
      </c>
      <c r="Q102" s="61" t="s">
        <v>594</v>
      </c>
      <c r="R102" s="59"/>
      <c r="T102"/>
    </row>
    <row r="103" spans="1:20" hidden="1" x14ac:dyDescent="0.2">
      <c r="A103" s="59">
        <v>0</v>
      </c>
      <c r="B103" s="59">
        <v>0</v>
      </c>
      <c r="C103" s="59" t="s">
        <v>574</v>
      </c>
      <c r="D103" s="59" t="s">
        <v>686</v>
      </c>
      <c r="E103" s="59" t="s">
        <v>11</v>
      </c>
      <c r="F103" s="59" t="s">
        <v>35</v>
      </c>
      <c r="G103" s="59"/>
      <c r="H103" s="59"/>
      <c r="I103" s="59">
        <f t="shared" si="9"/>
        <v>1</v>
      </c>
      <c r="J103" s="59">
        <f t="shared" si="10"/>
        <v>0</v>
      </c>
      <c r="K103" s="59">
        <v>10.75</v>
      </c>
      <c r="L103" s="59" t="s">
        <v>599</v>
      </c>
      <c r="M103" s="59">
        <v>2</v>
      </c>
      <c r="N103" s="59"/>
      <c r="O103" s="59">
        <f t="shared" si="11"/>
        <v>1</v>
      </c>
      <c r="P103" s="59" t="s">
        <v>13</v>
      </c>
      <c r="Q103" s="61" t="s">
        <v>599</v>
      </c>
      <c r="R103" s="59"/>
      <c r="T103"/>
    </row>
    <row r="104" spans="1:20" hidden="1" x14ac:dyDescent="0.2">
      <c r="A104" s="59">
        <v>0</v>
      </c>
      <c r="B104" s="59">
        <v>0</v>
      </c>
      <c r="C104" s="59" t="s">
        <v>574</v>
      </c>
      <c r="D104" s="59" t="s">
        <v>687</v>
      </c>
      <c r="E104" s="59" t="s">
        <v>11</v>
      </c>
      <c r="F104" s="59" t="s">
        <v>35</v>
      </c>
      <c r="G104" s="59"/>
      <c r="H104" s="59"/>
      <c r="I104" s="59">
        <f t="shared" si="9"/>
        <v>1</v>
      </c>
      <c r="J104" s="59">
        <f t="shared" si="10"/>
        <v>0</v>
      </c>
      <c r="K104" s="59">
        <v>6</v>
      </c>
      <c r="L104" s="59" t="s">
        <v>576</v>
      </c>
      <c r="M104" s="59">
        <v>2</v>
      </c>
      <c r="N104" s="59"/>
      <c r="O104" s="59">
        <f t="shared" si="11"/>
        <v>1</v>
      </c>
      <c r="P104" s="59" t="s">
        <v>13</v>
      </c>
      <c r="Q104" s="61" t="s">
        <v>576</v>
      </c>
      <c r="R104" s="59"/>
      <c r="T104"/>
    </row>
    <row r="105" spans="1:20" hidden="1" x14ac:dyDescent="0.2">
      <c r="A105" s="59">
        <v>0</v>
      </c>
      <c r="B105" s="59">
        <v>0</v>
      </c>
      <c r="C105" s="59" t="s">
        <v>574</v>
      </c>
      <c r="D105" s="59" t="s">
        <v>688</v>
      </c>
      <c r="E105" s="59" t="s">
        <v>11</v>
      </c>
      <c r="F105" s="59" t="s">
        <v>35</v>
      </c>
      <c r="G105" s="59"/>
      <c r="H105" s="59"/>
      <c r="I105" s="59">
        <f t="shared" si="9"/>
        <v>1</v>
      </c>
      <c r="J105" s="59">
        <f t="shared" si="10"/>
        <v>0</v>
      </c>
      <c r="K105" s="59">
        <v>2</v>
      </c>
      <c r="L105" s="59" t="s">
        <v>590</v>
      </c>
      <c r="M105" s="59">
        <v>1</v>
      </c>
      <c r="N105" s="59"/>
      <c r="O105" s="59">
        <f t="shared" si="11"/>
        <v>1</v>
      </c>
      <c r="P105" s="59" t="s">
        <v>13</v>
      </c>
      <c r="Q105" s="61" t="s">
        <v>590</v>
      </c>
      <c r="R105" s="59"/>
      <c r="T105"/>
    </row>
    <row r="106" spans="1:20" hidden="1" x14ac:dyDescent="0.2">
      <c r="A106" s="59">
        <v>0</v>
      </c>
      <c r="B106" s="59">
        <v>0</v>
      </c>
      <c r="C106" s="59" t="s">
        <v>574</v>
      </c>
      <c r="D106" s="59" t="s">
        <v>689</v>
      </c>
      <c r="E106" s="59" t="s">
        <v>11</v>
      </c>
      <c r="F106" s="59" t="s">
        <v>35</v>
      </c>
      <c r="G106" s="59"/>
      <c r="H106" s="59"/>
      <c r="I106" s="59">
        <f t="shared" si="9"/>
        <v>1</v>
      </c>
      <c r="J106" s="59">
        <f t="shared" si="10"/>
        <v>0</v>
      </c>
      <c r="K106" s="59">
        <v>1.5</v>
      </c>
      <c r="L106" s="59" t="s">
        <v>580</v>
      </c>
      <c r="M106" s="59">
        <v>1.5</v>
      </c>
      <c r="N106" s="59"/>
      <c r="O106" s="59">
        <f t="shared" si="11"/>
        <v>1</v>
      </c>
      <c r="P106" s="59" t="s">
        <v>13</v>
      </c>
      <c r="Q106" s="61" t="s">
        <v>580</v>
      </c>
      <c r="R106" s="59"/>
      <c r="T106"/>
    </row>
    <row r="107" spans="1:20" hidden="1" x14ac:dyDescent="0.2">
      <c r="A107" s="59">
        <v>0</v>
      </c>
      <c r="B107" s="59">
        <v>0</v>
      </c>
      <c r="C107" s="59" t="s">
        <v>574</v>
      </c>
      <c r="D107" s="59" t="s">
        <v>690</v>
      </c>
      <c r="E107" s="59" t="s">
        <v>11</v>
      </c>
      <c r="F107" s="59" t="s">
        <v>35</v>
      </c>
      <c r="G107" s="59"/>
      <c r="H107" s="59"/>
      <c r="I107" s="59">
        <f t="shared" si="9"/>
        <v>1</v>
      </c>
      <c r="J107" s="59">
        <f t="shared" si="10"/>
        <v>0</v>
      </c>
      <c r="K107" s="59">
        <v>7.25</v>
      </c>
      <c r="L107" s="59" t="s">
        <v>578</v>
      </c>
      <c r="M107" s="59">
        <v>1.5</v>
      </c>
      <c r="N107" s="59"/>
      <c r="O107" s="59">
        <f t="shared" si="11"/>
        <v>1</v>
      </c>
      <c r="P107" s="59" t="s">
        <v>13</v>
      </c>
      <c r="Q107" s="61" t="s">
        <v>578</v>
      </c>
      <c r="R107" s="59"/>
      <c r="T107"/>
    </row>
    <row r="108" spans="1:20" hidden="1" x14ac:dyDescent="0.2">
      <c r="A108" s="59">
        <v>0</v>
      </c>
      <c r="B108" s="59">
        <v>0</v>
      </c>
      <c r="C108" s="59" t="s">
        <v>574</v>
      </c>
      <c r="D108" s="59" t="s">
        <v>691</v>
      </c>
      <c r="E108" s="59" t="s">
        <v>23</v>
      </c>
      <c r="F108" s="59" t="s">
        <v>35</v>
      </c>
      <c r="G108" s="59"/>
      <c r="H108" s="59"/>
      <c r="I108" s="59">
        <f t="shared" si="9"/>
        <v>0</v>
      </c>
      <c r="J108" s="59">
        <f t="shared" si="10"/>
        <v>1</v>
      </c>
      <c r="K108" s="59">
        <v>2.5</v>
      </c>
      <c r="L108" s="59" t="s">
        <v>578</v>
      </c>
      <c r="M108" s="59">
        <v>1</v>
      </c>
      <c r="N108" s="59"/>
      <c r="O108" s="59">
        <f t="shared" si="11"/>
        <v>1</v>
      </c>
      <c r="P108" s="59" t="s">
        <v>13</v>
      </c>
      <c r="Q108" s="61" t="s">
        <v>578</v>
      </c>
      <c r="R108" s="59"/>
      <c r="T108"/>
    </row>
    <row r="109" spans="1:20" hidden="1" x14ac:dyDescent="0.2">
      <c r="A109" s="59">
        <v>0</v>
      </c>
      <c r="B109" s="59">
        <v>0</v>
      </c>
      <c r="C109" s="59" t="s">
        <v>574</v>
      </c>
      <c r="D109" s="59" t="s">
        <v>692</v>
      </c>
      <c r="E109" s="59" t="s">
        <v>20</v>
      </c>
      <c r="F109" s="59" t="s">
        <v>35</v>
      </c>
      <c r="G109" s="59"/>
      <c r="H109" s="59"/>
      <c r="I109" s="59">
        <f t="shared" si="9"/>
        <v>0</v>
      </c>
      <c r="J109" s="59">
        <f t="shared" si="10"/>
        <v>1</v>
      </c>
      <c r="K109" s="59">
        <v>1.25</v>
      </c>
      <c r="L109" s="59" t="s">
        <v>604</v>
      </c>
      <c r="M109" s="59">
        <v>1.25</v>
      </c>
      <c r="N109" s="59"/>
      <c r="O109" s="59">
        <f t="shared" si="11"/>
        <v>1</v>
      </c>
      <c r="P109" s="59" t="s">
        <v>13</v>
      </c>
      <c r="Q109" s="61" t="s">
        <v>604</v>
      </c>
      <c r="R109" s="59"/>
      <c r="T109"/>
    </row>
    <row r="110" spans="1:20" hidden="1" x14ac:dyDescent="0.2">
      <c r="A110" s="59">
        <v>0</v>
      </c>
      <c r="B110" s="59">
        <v>0</v>
      </c>
      <c r="C110" s="59" t="s">
        <v>574</v>
      </c>
      <c r="D110" s="59" t="s">
        <v>693</v>
      </c>
      <c r="E110" s="59" t="s">
        <v>11</v>
      </c>
      <c r="F110" s="59" t="s">
        <v>35</v>
      </c>
      <c r="G110" s="59"/>
      <c r="H110" s="59"/>
      <c r="I110" s="59">
        <f t="shared" si="9"/>
        <v>1</v>
      </c>
      <c r="J110" s="59">
        <f t="shared" si="10"/>
        <v>0</v>
      </c>
      <c r="K110" s="59">
        <v>4.5</v>
      </c>
      <c r="L110" s="59" t="s">
        <v>594</v>
      </c>
      <c r="M110" s="59">
        <v>0.75</v>
      </c>
      <c r="N110" s="59"/>
      <c r="O110" s="59">
        <f t="shared" si="11"/>
        <v>1</v>
      </c>
      <c r="P110" s="59" t="s">
        <v>13</v>
      </c>
      <c r="Q110" s="61" t="s">
        <v>594</v>
      </c>
      <c r="R110" s="59"/>
      <c r="T110"/>
    </row>
    <row r="111" spans="1:20" hidden="1" x14ac:dyDescent="0.2">
      <c r="A111" s="58">
        <v>0</v>
      </c>
      <c r="B111" s="58">
        <v>0</v>
      </c>
      <c r="C111" s="58" t="s">
        <v>574</v>
      </c>
      <c r="D111" s="58" t="s">
        <v>694</v>
      </c>
      <c r="E111" s="58" t="s">
        <v>23</v>
      </c>
      <c r="F111" s="58" t="s">
        <v>35</v>
      </c>
      <c r="G111" s="58"/>
      <c r="H111" s="76"/>
      <c r="I111" s="59">
        <f t="shared" si="9"/>
        <v>0</v>
      </c>
      <c r="J111" s="75">
        <f t="shared" si="10"/>
        <v>1</v>
      </c>
      <c r="K111" s="58">
        <v>6.75</v>
      </c>
      <c r="L111" s="58" t="s">
        <v>599</v>
      </c>
      <c r="M111" s="58">
        <v>1</v>
      </c>
      <c r="N111" s="58"/>
      <c r="O111" s="58">
        <f t="shared" si="11"/>
        <v>1</v>
      </c>
      <c r="P111" s="58" t="s">
        <v>13</v>
      </c>
      <c r="Q111" s="60" t="s">
        <v>599</v>
      </c>
      <c r="R111" s="58"/>
      <c r="T111"/>
    </row>
    <row r="112" spans="1:20" hidden="1" x14ac:dyDescent="0.2">
      <c r="A112" s="77">
        <v>0</v>
      </c>
      <c r="B112" s="77">
        <v>0</v>
      </c>
      <c r="C112" s="77" t="s">
        <v>574</v>
      </c>
      <c r="D112" s="77" t="s">
        <v>695</v>
      </c>
      <c r="E112" s="77" t="s">
        <v>26</v>
      </c>
      <c r="F112" s="77" t="s">
        <v>12</v>
      </c>
      <c r="G112" s="77"/>
      <c r="H112" s="59"/>
      <c r="I112" s="59">
        <f t="shared" si="9"/>
        <v>0</v>
      </c>
      <c r="J112" s="59">
        <f t="shared" si="10"/>
        <v>1</v>
      </c>
      <c r="K112" s="77">
        <v>2</v>
      </c>
      <c r="L112" s="77" t="s">
        <v>594</v>
      </c>
      <c r="M112" s="77">
        <v>2</v>
      </c>
      <c r="N112" s="77"/>
      <c r="O112" s="77">
        <f t="shared" si="11"/>
        <v>1</v>
      </c>
      <c r="P112" s="77" t="s">
        <v>13</v>
      </c>
      <c r="Q112" s="78" t="s">
        <v>594</v>
      </c>
      <c r="R112" s="77"/>
      <c r="T112"/>
    </row>
    <row r="113" spans="1:20" hidden="1" x14ac:dyDescent="0.2">
      <c r="A113" s="59">
        <v>0</v>
      </c>
      <c r="B113" s="59">
        <v>0</v>
      </c>
      <c r="C113" s="59" t="s">
        <v>574</v>
      </c>
      <c r="D113" s="59" t="s">
        <v>696</v>
      </c>
      <c r="E113" s="59" t="s">
        <v>15</v>
      </c>
      <c r="F113" s="59" t="s">
        <v>18</v>
      </c>
      <c r="G113" s="59"/>
      <c r="H113" s="59"/>
      <c r="I113" s="59">
        <f t="shared" si="9"/>
        <v>0</v>
      </c>
      <c r="J113" s="59">
        <f t="shared" si="10"/>
        <v>1</v>
      </c>
      <c r="K113" s="59">
        <v>1.75</v>
      </c>
      <c r="L113" s="59" t="s">
        <v>576</v>
      </c>
      <c r="M113" s="59">
        <v>1</v>
      </c>
      <c r="N113" s="59"/>
      <c r="O113" s="59">
        <f t="shared" si="11"/>
        <v>1</v>
      </c>
      <c r="P113" s="59" t="s">
        <v>13</v>
      </c>
      <c r="Q113" s="61" t="s">
        <v>576</v>
      </c>
      <c r="R113" s="59"/>
      <c r="T113"/>
    </row>
    <row r="114" spans="1:20" hidden="1" x14ac:dyDescent="0.2">
      <c r="A114" s="59">
        <v>0</v>
      </c>
      <c r="B114" s="59">
        <v>0</v>
      </c>
      <c r="C114" s="59" t="s">
        <v>574</v>
      </c>
      <c r="D114" s="59" t="s">
        <v>697</v>
      </c>
      <c r="E114" s="59" t="s">
        <v>11</v>
      </c>
      <c r="F114" s="59" t="s">
        <v>18</v>
      </c>
      <c r="G114" s="59"/>
      <c r="H114" s="59"/>
      <c r="I114" s="59">
        <f t="shared" si="9"/>
        <v>1</v>
      </c>
      <c r="J114" s="59">
        <f t="shared" si="10"/>
        <v>0</v>
      </c>
      <c r="K114" s="59">
        <v>4.25</v>
      </c>
      <c r="L114" s="59" t="s">
        <v>599</v>
      </c>
      <c r="M114" s="59">
        <v>2</v>
      </c>
      <c r="N114" s="59"/>
      <c r="O114" s="59">
        <f t="shared" si="11"/>
        <v>1</v>
      </c>
      <c r="P114" s="59" t="s">
        <v>13</v>
      </c>
      <c r="Q114" s="61" t="s">
        <v>599</v>
      </c>
      <c r="R114" s="59"/>
      <c r="T114"/>
    </row>
    <row r="115" spans="1:20" hidden="1" x14ac:dyDescent="0.2">
      <c r="A115" s="59">
        <v>0</v>
      </c>
      <c r="B115" s="59">
        <v>0</v>
      </c>
      <c r="C115" s="59" t="s">
        <v>574</v>
      </c>
      <c r="D115" s="59" t="s">
        <v>698</v>
      </c>
      <c r="E115" s="59" t="s">
        <v>11</v>
      </c>
      <c r="F115" s="59" t="s">
        <v>18</v>
      </c>
      <c r="G115" s="59"/>
      <c r="H115" s="59"/>
      <c r="I115" s="59">
        <f t="shared" si="9"/>
        <v>1</v>
      </c>
      <c r="J115" s="59">
        <f t="shared" si="10"/>
        <v>0</v>
      </c>
      <c r="K115" s="59">
        <v>2.5</v>
      </c>
      <c r="L115" s="59" t="s">
        <v>604</v>
      </c>
      <c r="M115" s="59">
        <v>1</v>
      </c>
      <c r="N115" s="59"/>
      <c r="O115" s="59">
        <f t="shared" si="11"/>
        <v>1</v>
      </c>
      <c r="P115" s="59" t="s">
        <v>13</v>
      </c>
      <c r="Q115" s="61" t="s">
        <v>604</v>
      </c>
      <c r="R115" s="59"/>
      <c r="T115"/>
    </row>
    <row r="116" spans="1:20" hidden="1" x14ac:dyDescent="0.2">
      <c r="A116" s="59">
        <v>0</v>
      </c>
      <c r="B116" s="59">
        <v>0</v>
      </c>
      <c r="C116" s="59" t="s">
        <v>574</v>
      </c>
      <c r="D116" s="59" t="s">
        <v>699</v>
      </c>
      <c r="E116" s="59" t="s">
        <v>11</v>
      </c>
      <c r="F116" s="59" t="s">
        <v>18</v>
      </c>
      <c r="G116" s="59"/>
      <c r="H116" s="59"/>
      <c r="I116" s="59">
        <f t="shared" si="9"/>
        <v>1</v>
      </c>
      <c r="J116" s="59">
        <f t="shared" si="10"/>
        <v>0</v>
      </c>
      <c r="K116" s="59">
        <v>13.75</v>
      </c>
      <c r="L116" s="59" t="s">
        <v>576</v>
      </c>
      <c r="M116" s="59">
        <v>1.5</v>
      </c>
      <c r="N116" s="59"/>
      <c r="O116" s="59">
        <f t="shared" si="11"/>
        <v>1</v>
      </c>
      <c r="P116" s="59" t="s">
        <v>13</v>
      </c>
      <c r="Q116" s="61" t="s">
        <v>576</v>
      </c>
      <c r="R116" s="59"/>
      <c r="T116"/>
    </row>
    <row r="117" spans="1:20" hidden="1" x14ac:dyDescent="0.2">
      <c r="A117" s="59">
        <v>0</v>
      </c>
      <c r="B117" s="59">
        <v>0</v>
      </c>
      <c r="C117" s="59" t="s">
        <v>574</v>
      </c>
      <c r="D117" s="59" t="s">
        <v>700</v>
      </c>
      <c r="E117" s="59" t="s">
        <v>26</v>
      </c>
      <c r="F117" s="59" t="s">
        <v>18</v>
      </c>
      <c r="G117" s="59"/>
      <c r="H117" s="59"/>
      <c r="I117" s="59">
        <f t="shared" si="9"/>
        <v>0</v>
      </c>
      <c r="J117" s="59">
        <f t="shared" si="10"/>
        <v>1</v>
      </c>
      <c r="K117" s="59">
        <v>3</v>
      </c>
      <c r="L117" s="59" t="s">
        <v>599</v>
      </c>
      <c r="M117" s="59">
        <v>1.25</v>
      </c>
      <c r="N117" s="59"/>
      <c r="O117" s="59">
        <f t="shared" si="11"/>
        <v>1</v>
      </c>
      <c r="P117" s="59" t="s">
        <v>13</v>
      </c>
      <c r="Q117" s="61" t="s">
        <v>599</v>
      </c>
      <c r="R117" s="59"/>
      <c r="T117"/>
    </row>
    <row r="118" spans="1:20" hidden="1" x14ac:dyDescent="0.2">
      <c r="A118" s="59">
        <v>0</v>
      </c>
      <c r="B118" s="59">
        <v>0</v>
      </c>
      <c r="C118" s="59" t="s">
        <v>574</v>
      </c>
      <c r="D118" s="59" t="s">
        <v>701</v>
      </c>
      <c r="E118" s="59" t="s">
        <v>20</v>
      </c>
      <c r="F118" s="59" t="s">
        <v>18</v>
      </c>
      <c r="G118" s="59"/>
      <c r="H118" s="59"/>
      <c r="I118" s="59">
        <f t="shared" si="9"/>
        <v>0</v>
      </c>
      <c r="J118" s="59">
        <f t="shared" si="10"/>
        <v>1</v>
      </c>
      <c r="K118" s="59">
        <v>3.75</v>
      </c>
      <c r="L118" s="59" t="s">
        <v>613</v>
      </c>
      <c r="M118" s="59">
        <v>0.75</v>
      </c>
      <c r="N118" s="59"/>
      <c r="O118" s="59">
        <f t="shared" si="11"/>
        <v>1</v>
      </c>
      <c r="P118" s="59" t="s">
        <v>13</v>
      </c>
      <c r="Q118" s="61" t="s">
        <v>613</v>
      </c>
      <c r="R118" s="59"/>
      <c r="T118"/>
    </row>
    <row r="119" spans="1:20" hidden="1" x14ac:dyDescent="0.2">
      <c r="A119" s="59">
        <v>0</v>
      </c>
      <c r="B119" s="59">
        <v>0</v>
      </c>
      <c r="C119" s="59" t="s">
        <v>574</v>
      </c>
      <c r="D119" s="59" t="s">
        <v>702</v>
      </c>
      <c r="E119" s="59" t="s">
        <v>26</v>
      </c>
      <c r="F119" s="59" t="s">
        <v>18</v>
      </c>
      <c r="G119" s="59"/>
      <c r="H119" s="59"/>
      <c r="I119" s="59">
        <f t="shared" si="9"/>
        <v>0</v>
      </c>
      <c r="J119" s="59">
        <f t="shared" si="10"/>
        <v>1</v>
      </c>
      <c r="K119" s="59">
        <v>5.75</v>
      </c>
      <c r="L119" s="59" t="s">
        <v>578</v>
      </c>
      <c r="M119" s="59">
        <v>1.5</v>
      </c>
      <c r="N119" s="59"/>
      <c r="O119" s="59">
        <f t="shared" si="11"/>
        <v>1</v>
      </c>
      <c r="P119" s="59" t="s">
        <v>13</v>
      </c>
      <c r="Q119" s="61" t="s">
        <v>578</v>
      </c>
      <c r="R119" s="59"/>
      <c r="T119"/>
    </row>
    <row r="120" spans="1:20" hidden="1" x14ac:dyDescent="0.2">
      <c r="A120" s="59">
        <v>0</v>
      </c>
      <c r="B120" s="59">
        <v>0</v>
      </c>
      <c r="C120" s="59" t="s">
        <v>574</v>
      </c>
      <c r="D120" s="59" t="s">
        <v>703</v>
      </c>
      <c r="E120" s="59" t="s">
        <v>20</v>
      </c>
      <c r="F120" s="59" t="s">
        <v>18</v>
      </c>
      <c r="G120" s="59"/>
      <c r="H120" s="59"/>
      <c r="I120" s="59">
        <f t="shared" si="9"/>
        <v>0</v>
      </c>
      <c r="J120" s="59">
        <f t="shared" si="10"/>
        <v>1</v>
      </c>
      <c r="K120" s="59">
        <v>1.8</v>
      </c>
      <c r="L120" s="59" t="s">
        <v>613</v>
      </c>
      <c r="M120" s="59">
        <v>0.75</v>
      </c>
      <c r="N120" s="59"/>
      <c r="O120" s="59">
        <f t="shared" si="11"/>
        <v>1</v>
      </c>
      <c r="P120" s="59" t="s">
        <v>13</v>
      </c>
      <c r="Q120" s="61" t="s">
        <v>613</v>
      </c>
      <c r="R120" s="59"/>
      <c r="T120"/>
    </row>
    <row r="121" spans="1:20" hidden="1" x14ac:dyDescent="0.2">
      <c r="A121" s="59">
        <v>0</v>
      </c>
      <c r="B121" s="59">
        <v>0</v>
      </c>
      <c r="C121" s="59" t="s">
        <v>574</v>
      </c>
      <c r="D121" s="59" t="s">
        <v>704</v>
      </c>
      <c r="E121" s="59" t="s">
        <v>11</v>
      </c>
      <c r="F121" s="59" t="s">
        <v>35</v>
      </c>
      <c r="G121" s="59"/>
      <c r="H121" s="59"/>
      <c r="I121" s="59">
        <f t="shared" si="9"/>
        <v>1</v>
      </c>
      <c r="J121" s="59">
        <f t="shared" si="10"/>
        <v>0</v>
      </c>
      <c r="K121" s="59">
        <v>2.75</v>
      </c>
      <c r="L121" s="59" t="s">
        <v>604</v>
      </c>
      <c r="M121" s="59">
        <v>0.3</v>
      </c>
      <c r="N121" s="59"/>
      <c r="O121" s="59">
        <f t="shared" si="11"/>
        <v>0</v>
      </c>
      <c r="P121" s="59" t="s">
        <v>57</v>
      </c>
      <c r="Q121" s="61" t="s">
        <v>604</v>
      </c>
      <c r="R121" s="59"/>
      <c r="T121"/>
    </row>
    <row r="122" spans="1:20" hidden="1" x14ac:dyDescent="0.2">
      <c r="A122" s="59">
        <v>0</v>
      </c>
      <c r="B122" s="59">
        <v>0</v>
      </c>
      <c r="C122" s="59" t="s">
        <v>574</v>
      </c>
      <c r="D122" s="59" t="s">
        <v>705</v>
      </c>
      <c r="E122" s="59" t="s">
        <v>11</v>
      </c>
      <c r="F122" s="59" t="s">
        <v>35</v>
      </c>
      <c r="G122" s="59"/>
      <c r="H122" s="59"/>
      <c r="I122" s="59">
        <f t="shared" si="9"/>
        <v>1</v>
      </c>
      <c r="J122" s="59">
        <f t="shared" si="10"/>
        <v>0</v>
      </c>
      <c r="K122" s="59">
        <v>0.6</v>
      </c>
      <c r="L122" s="59" t="s">
        <v>604</v>
      </c>
      <c r="M122" s="59">
        <v>0.3</v>
      </c>
      <c r="N122" s="59"/>
      <c r="O122" s="59">
        <f t="shared" si="11"/>
        <v>0</v>
      </c>
      <c r="P122" s="59" t="s">
        <v>57</v>
      </c>
      <c r="Q122" s="61" t="s">
        <v>604</v>
      </c>
      <c r="R122" s="59"/>
      <c r="T122"/>
    </row>
    <row r="123" spans="1:20" hidden="1" x14ac:dyDescent="0.2">
      <c r="A123" s="59">
        <v>0</v>
      </c>
      <c r="B123" s="59">
        <v>0</v>
      </c>
      <c r="C123" s="59" t="s">
        <v>574</v>
      </c>
      <c r="D123" s="59" t="s">
        <v>706</v>
      </c>
      <c r="E123" s="59" t="s">
        <v>11</v>
      </c>
      <c r="F123" s="59" t="s">
        <v>12</v>
      </c>
      <c r="G123" s="59"/>
      <c r="H123" s="59"/>
      <c r="I123" s="59">
        <f t="shared" si="9"/>
        <v>1</v>
      </c>
      <c r="J123" s="59">
        <f t="shared" si="10"/>
        <v>0</v>
      </c>
      <c r="K123" s="59">
        <v>0.5</v>
      </c>
      <c r="L123" s="59" t="s">
        <v>580</v>
      </c>
      <c r="M123" s="59">
        <v>0.3</v>
      </c>
      <c r="N123" s="59"/>
      <c r="O123" s="59">
        <f t="shared" si="11"/>
        <v>0</v>
      </c>
      <c r="P123" s="59" t="s">
        <v>57</v>
      </c>
      <c r="Q123" s="61" t="s">
        <v>580</v>
      </c>
      <c r="R123" s="59"/>
      <c r="T123"/>
    </row>
    <row r="124" spans="1:20" hidden="1" x14ac:dyDescent="0.2">
      <c r="A124" s="59">
        <v>0</v>
      </c>
      <c r="B124" s="59">
        <v>0</v>
      </c>
      <c r="C124" s="59" t="s">
        <v>574</v>
      </c>
      <c r="D124" s="59" t="s">
        <v>707</v>
      </c>
      <c r="E124" s="59" t="s">
        <v>11</v>
      </c>
      <c r="F124" s="59" t="s">
        <v>18</v>
      </c>
      <c r="G124" s="59"/>
      <c r="H124" s="59"/>
      <c r="I124" s="59">
        <f t="shared" si="9"/>
        <v>1</v>
      </c>
      <c r="J124" s="59">
        <f t="shared" si="10"/>
        <v>0</v>
      </c>
      <c r="K124" s="59">
        <v>1.1000000000000001</v>
      </c>
      <c r="L124" s="59" t="s">
        <v>613</v>
      </c>
      <c r="M124" s="59">
        <v>0.3</v>
      </c>
      <c r="N124" s="59"/>
      <c r="O124" s="59">
        <f t="shared" si="11"/>
        <v>0</v>
      </c>
      <c r="P124" s="59" t="s">
        <v>57</v>
      </c>
      <c r="Q124" s="61" t="s">
        <v>613</v>
      </c>
      <c r="R124" s="59"/>
      <c r="T124"/>
    </row>
    <row r="125" spans="1:20" hidden="1" x14ac:dyDescent="0.2">
      <c r="A125" s="58">
        <v>0</v>
      </c>
      <c r="B125" s="58">
        <v>0</v>
      </c>
      <c r="C125" s="58" t="s">
        <v>574</v>
      </c>
      <c r="D125" s="58" t="s">
        <v>708</v>
      </c>
      <c r="E125" s="58" t="s">
        <v>11</v>
      </c>
      <c r="F125" s="58" t="s">
        <v>18</v>
      </c>
      <c r="G125" s="58"/>
      <c r="H125" s="76"/>
      <c r="I125" s="59">
        <f t="shared" si="9"/>
        <v>1</v>
      </c>
      <c r="J125" s="75">
        <f t="shared" si="10"/>
        <v>0</v>
      </c>
      <c r="K125" s="58">
        <v>1</v>
      </c>
      <c r="L125" s="58" t="s">
        <v>613</v>
      </c>
      <c r="M125" s="58">
        <v>0.3</v>
      </c>
      <c r="N125" s="58"/>
      <c r="O125" s="58">
        <f t="shared" si="11"/>
        <v>0</v>
      </c>
      <c r="P125" s="58" t="s">
        <v>57</v>
      </c>
      <c r="Q125" s="60" t="s">
        <v>613</v>
      </c>
      <c r="R125" s="58"/>
      <c r="T125"/>
    </row>
    <row r="126" spans="1:20" hidden="1" x14ac:dyDescent="0.2">
      <c r="A126" s="77">
        <v>0</v>
      </c>
      <c r="B126" s="77">
        <v>0</v>
      </c>
      <c r="C126" s="77" t="s">
        <v>574</v>
      </c>
      <c r="D126" s="77" t="s">
        <v>709</v>
      </c>
      <c r="E126" s="77" t="s">
        <v>23</v>
      </c>
      <c r="F126" s="77" t="s">
        <v>16</v>
      </c>
      <c r="G126" s="77"/>
      <c r="H126" s="59"/>
      <c r="I126" s="59">
        <f t="shared" si="9"/>
        <v>0</v>
      </c>
      <c r="J126" s="59">
        <f t="shared" si="10"/>
        <v>1</v>
      </c>
      <c r="K126" s="77">
        <v>2</v>
      </c>
      <c r="L126" s="77" t="s">
        <v>613</v>
      </c>
      <c r="M126" s="77">
        <v>2</v>
      </c>
      <c r="N126" s="77"/>
      <c r="O126" s="77">
        <f t="shared" si="11"/>
        <v>1</v>
      </c>
      <c r="P126" s="77" t="s">
        <v>13</v>
      </c>
      <c r="Q126" s="78" t="s">
        <v>599</v>
      </c>
      <c r="R126" s="77"/>
      <c r="T126"/>
    </row>
    <row r="127" spans="1:20" hidden="1" x14ac:dyDescent="0.2">
      <c r="A127" s="59">
        <v>0</v>
      </c>
      <c r="B127" s="59">
        <v>0</v>
      </c>
      <c r="C127" s="59" t="s">
        <v>574</v>
      </c>
      <c r="D127" s="59" t="s">
        <v>710</v>
      </c>
      <c r="E127" s="59" t="s">
        <v>11</v>
      </c>
      <c r="F127" s="59" t="s">
        <v>16</v>
      </c>
      <c r="G127" s="59"/>
      <c r="H127" s="59"/>
      <c r="I127" s="59">
        <f t="shared" si="9"/>
        <v>1</v>
      </c>
      <c r="J127" s="59">
        <f t="shared" si="10"/>
        <v>0</v>
      </c>
      <c r="K127" s="59">
        <v>2.5</v>
      </c>
      <c r="L127" s="59" t="s">
        <v>576</v>
      </c>
      <c r="M127" s="59">
        <v>1</v>
      </c>
      <c r="N127" s="59"/>
      <c r="O127" s="59">
        <f t="shared" si="11"/>
        <v>1</v>
      </c>
      <c r="P127" s="59" t="s">
        <v>13</v>
      </c>
      <c r="Q127" s="61" t="s">
        <v>576</v>
      </c>
      <c r="R127" s="59"/>
      <c r="T127"/>
    </row>
    <row r="128" spans="1:20" hidden="1" x14ac:dyDescent="0.2">
      <c r="A128" s="59">
        <v>0</v>
      </c>
      <c r="B128" s="59">
        <v>0</v>
      </c>
      <c r="C128" s="59" t="s">
        <v>574</v>
      </c>
      <c r="D128" s="59" t="s">
        <v>711</v>
      </c>
      <c r="E128" s="59" t="s">
        <v>26</v>
      </c>
      <c r="F128" s="59" t="s">
        <v>35</v>
      </c>
      <c r="G128" s="59"/>
      <c r="H128" s="59"/>
      <c r="I128" s="59">
        <f t="shared" si="9"/>
        <v>0</v>
      </c>
      <c r="J128" s="59">
        <f t="shared" si="10"/>
        <v>1</v>
      </c>
      <c r="K128" s="59">
        <v>1.5</v>
      </c>
      <c r="L128" s="59" t="s">
        <v>578</v>
      </c>
      <c r="M128" s="59">
        <v>1.5</v>
      </c>
      <c r="N128" s="59"/>
      <c r="O128" s="59">
        <f t="shared" si="11"/>
        <v>1</v>
      </c>
      <c r="P128" s="59" t="s">
        <v>13</v>
      </c>
      <c r="Q128" s="61" t="s">
        <v>578</v>
      </c>
      <c r="R128" s="59"/>
      <c r="T128"/>
    </row>
    <row r="129" spans="1:20" hidden="1" x14ac:dyDescent="0.2">
      <c r="A129" s="59">
        <v>0</v>
      </c>
      <c r="B129" s="59">
        <v>0</v>
      </c>
      <c r="C129" s="59" t="s">
        <v>574</v>
      </c>
      <c r="D129" s="59" t="s">
        <v>712</v>
      </c>
      <c r="E129" s="59" t="s">
        <v>11</v>
      </c>
      <c r="F129" s="59" t="s">
        <v>35</v>
      </c>
      <c r="G129" s="59"/>
      <c r="H129" s="59"/>
      <c r="I129" s="59">
        <f t="shared" si="9"/>
        <v>1</v>
      </c>
      <c r="J129" s="59">
        <f t="shared" si="10"/>
        <v>0</v>
      </c>
      <c r="K129" s="59">
        <v>3.25</v>
      </c>
      <c r="L129" s="59" t="s">
        <v>594</v>
      </c>
      <c r="M129" s="59">
        <v>2</v>
      </c>
      <c r="N129" s="59"/>
      <c r="O129" s="59">
        <f t="shared" si="11"/>
        <v>1</v>
      </c>
      <c r="P129" s="59" t="s">
        <v>13</v>
      </c>
      <c r="Q129" s="61" t="s">
        <v>594</v>
      </c>
      <c r="R129" s="59"/>
      <c r="T129"/>
    </row>
    <row r="130" spans="1:20" hidden="1" x14ac:dyDescent="0.2">
      <c r="A130" s="59">
        <v>0</v>
      </c>
      <c r="B130" s="59">
        <v>0</v>
      </c>
      <c r="C130" s="59" t="s">
        <v>574</v>
      </c>
      <c r="D130" s="59" t="s">
        <v>713</v>
      </c>
      <c r="E130" s="59" t="s">
        <v>110</v>
      </c>
      <c r="F130" s="59" t="s">
        <v>18</v>
      </c>
      <c r="G130" s="59"/>
      <c r="H130" s="59"/>
      <c r="I130" s="59">
        <f t="shared" ref="I130:I141" si="12">IF(E130="India", 1, 0)</f>
        <v>0</v>
      </c>
      <c r="J130" s="59">
        <f t="shared" ref="J130:J141" si="13">1-I130</f>
        <v>1</v>
      </c>
      <c r="K130" s="59">
        <v>0.75</v>
      </c>
      <c r="L130" s="59" t="s">
        <v>580</v>
      </c>
      <c r="M130" s="59">
        <v>0.75</v>
      </c>
      <c r="N130" s="59"/>
      <c r="O130" s="59">
        <f t="shared" ref="O130:O141" si="14">IF(P130="Capped", 1, 0)</f>
        <v>1</v>
      </c>
      <c r="P130" s="59" t="s">
        <v>13</v>
      </c>
      <c r="Q130" s="61" t="s">
        <v>580</v>
      </c>
      <c r="R130" s="59"/>
      <c r="T130"/>
    </row>
    <row r="131" spans="1:20" hidden="1" x14ac:dyDescent="0.2">
      <c r="A131" s="58">
        <v>0</v>
      </c>
      <c r="B131" s="58">
        <v>0</v>
      </c>
      <c r="C131" s="58" t="s">
        <v>574</v>
      </c>
      <c r="D131" s="58" t="s">
        <v>714</v>
      </c>
      <c r="E131" s="58" t="s">
        <v>11</v>
      </c>
      <c r="F131" s="58" t="s">
        <v>18</v>
      </c>
      <c r="G131" s="58"/>
      <c r="H131" s="76"/>
      <c r="I131" s="59">
        <f t="shared" si="12"/>
        <v>1</v>
      </c>
      <c r="J131" s="75">
        <f t="shared" si="13"/>
        <v>0</v>
      </c>
      <c r="K131" s="58">
        <v>1.2</v>
      </c>
      <c r="L131" s="58" t="s">
        <v>580</v>
      </c>
      <c r="M131" s="58">
        <v>0.75</v>
      </c>
      <c r="N131" s="58"/>
      <c r="O131" s="58">
        <f t="shared" si="14"/>
        <v>1</v>
      </c>
      <c r="P131" s="58" t="s">
        <v>13</v>
      </c>
      <c r="Q131" s="60" t="s">
        <v>580</v>
      </c>
      <c r="R131" s="58"/>
      <c r="T131"/>
    </row>
    <row r="132" spans="1:20" hidden="1" x14ac:dyDescent="0.2">
      <c r="A132" s="77">
        <v>0</v>
      </c>
      <c r="B132" s="77">
        <v>0</v>
      </c>
      <c r="C132" s="77" t="s">
        <v>574</v>
      </c>
      <c r="D132" s="77" t="s">
        <v>715</v>
      </c>
      <c r="E132" s="77" t="s">
        <v>11</v>
      </c>
      <c r="F132" s="77" t="s">
        <v>35</v>
      </c>
      <c r="G132" s="77"/>
      <c r="H132" s="59"/>
      <c r="I132" s="59">
        <f t="shared" si="12"/>
        <v>1</v>
      </c>
      <c r="J132" s="59">
        <f t="shared" si="13"/>
        <v>0</v>
      </c>
      <c r="K132" s="77">
        <v>0.6</v>
      </c>
      <c r="L132" s="77" t="s">
        <v>599</v>
      </c>
      <c r="M132" s="77">
        <v>0.3</v>
      </c>
      <c r="N132" s="77"/>
      <c r="O132" s="77">
        <f t="shared" si="14"/>
        <v>0</v>
      </c>
      <c r="P132" s="77" t="s">
        <v>57</v>
      </c>
      <c r="Q132" s="78" t="s">
        <v>599</v>
      </c>
      <c r="R132" s="77"/>
      <c r="T132"/>
    </row>
    <row r="133" spans="1:20" hidden="1" x14ac:dyDescent="0.2">
      <c r="A133" s="59">
        <v>0</v>
      </c>
      <c r="B133" s="59">
        <v>0</v>
      </c>
      <c r="C133" s="59" t="s">
        <v>574</v>
      </c>
      <c r="D133" s="59" t="s">
        <v>716</v>
      </c>
      <c r="E133" s="59" t="s">
        <v>11</v>
      </c>
      <c r="F133" s="59" t="s">
        <v>35</v>
      </c>
      <c r="G133" s="59"/>
      <c r="H133" s="59"/>
      <c r="I133" s="59">
        <f t="shared" si="12"/>
        <v>1</v>
      </c>
      <c r="J133" s="59">
        <f t="shared" si="13"/>
        <v>0</v>
      </c>
      <c r="K133" s="59">
        <v>0.4</v>
      </c>
      <c r="L133" s="59" t="s">
        <v>581</v>
      </c>
      <c r="M133" s="59">
        <v>0.3</v>
      </c>
      <c r="N133" s="59"/>
      <c r="O133" s="59">
        <f t="shared" si="14"/>
        <v>0</v>
      </c>
      <c r="P133" s="59" t="s">
        <v>57</v>
      </c>
      <c r="Q133" s="61" t="s">
        <v>581</v>
      </c>
      <c r="R133" s="59"/>
      <c r="T133"/>
    </row>
    <row r="134" spans="1:20" hidden="1" x14ac:dyDescent="0.2">
      <c r="A134" s="59">
        <v>0</v>
      </c>
      <c r="B134" s="59">
        <v>0</v>
      </c>
      <c r="C134" s="59" t="s">
        <v>574</v>
      </c>
      <c r="D134" s="59" t="s">
        <v>717</v>
      </c>
      <c r="E134" s="59" t="s">
        <v>11</v>
      </c>
      <c r="F134" s="59" t="s">
        <v>12</v>
      </c>
      <c r="G134" s="59"/>
      <c r="H134" s="59"/>
      <c r="I134" s="59">
        <f t="shared" si="12"/>
        <v>1</v>
      </c>
      <c r="J134" s="59">
        <f t="shared" si="13"/>
        <v>0</v>
      </c>
      <c r="K134" s="59">
        <v>3</v>
      </c>
      <c r="L134" s="59" t="s">
        <v>580</v>
      </c>
      <c r="M134" s="59">
        <v>0.3</v>
      </c>
      <c r="N134" s="59"/>
      <c r="O134" s="59">
        <f t="shared" si="14"/>
        <v>0</v>
      </c>
      <c r="P134" s="59" t="s">
        <v>57</v>
      </c>
      <c r="Q134" s="61" t="s">
        <v>580</v>
      </c>
      <c r="R134" s="59"/>
      <c r="T134"/>
    </row>
    <row r="135" spans="1:20" hidden="1" x14ac:dyDescent="0.2">
      <c r="A135" s="59">
        <v>0</v>
      </c>
      <c r="B135" s="59">
        <v>0</v>
      </c>
      <c r="C135" s="59" t="s">
        <v>574</v>
      </c>
      <c r="D135" s="59" t="s">
        <v>718</v>
      </c>
      <c r="E135" s="59" t="s">
        <v>11</v>
      </c>
      <c r="F135" s="59" t="s">
        <v>18</v>
      </c>
      <c r="G135" s="59"/>
      <c r="H135" s="59"/>
      <c r="I135" s="59">
        <f t="shared" si="12"/>
        <v>1</v>
      </c>
      <c r="J135" s="59">
        <f t="shared" si="13"/>
        <v>0</v>
      </c>
      <c r="K135" s="59">
        <v>0.4</v>
      </c>
      <c r="L135" s="59" t="s">
        <v>599</v>
      </c>
      <c r="M135" s="59">
        <v>0.3</v>
      </c>
      <c r="N135" s="59"/>
      <c r="O135" s="59">
        <f t="shared" si="14"/>
        <v>0</v>
      </c>
      <c r="P135" s="59" t="s">
        <v>57</v>
      </c>
      <c r="Q135" s="61" t="s">
        <v>599</v>
      </c>
      <c r="R135" s="59"/>
      <c r="T135"/>
    </row>
    <row r="136" spans="1:20" hidden="1" x14ac:dyDescent="0.2">
      <c r="A136" s="58">
        <v>0</v>
      </c>
      <c r="B136" s="58">
        <v>0</v>
      </c>
      <c r="C136" s="58" t="s">
        <v>574</v>
      </c>
      <c r="D136" s="58" t="s">
        <v>719</v>
      </c>
      <c r="E136" s="58" t="s">
        <v>203</v>
      </c>
      <c r="F136" s="58" t="s">
        <v>35</v>
      </c>
      <c r="G136" s="58"/>
      <c r="H136" s="76"/>
      <c r="I136" s="59">
        <f t="shared" si="12"/>
        <v>0</v>
      </c>
      <c r="J136" s="75">
        <f t="shared" si="13"/>
        <v>1</v>
      </c>
      <c r="K136" s="58">
        <v>0.75</v>
      </c>
      <c r="L136" s="58" t="s">
        <v>580</v>
      </c>
      <c r="M136" s="58">
        <v>0.75</v>
      </c>
      <c r="N136" s="58"/>
      <c r="O136" s="58">
        <f t="shared" si="14"/>
        <v>1</v>
      </c>
      <c r="P136" s="58" t="s">
        <v>13</v>
      </c>
      <c r="Q136" s="60" t="s">
        <v>580</v>
      </c>
      <c r="R136" s="58"/>
      <c r="T136"/>
    </row>
    <row r="137" spans="1:20" hidden="1" x14ac:dyDescent="0.2">
      <c r="A137" s="77">
        <v>0</v>
      </c>
      <c r="B137" s="77">
        <v>0</v>
      </c>
      <c r="C137" s="77" t="s">
        <v>574</v>
      </c>
      <c r="D137" s="77" t="s">
        <v>720</v>
      </c>
      <c r="E137" s="77" t="s">
        <v>11</v>
      </c>
      <c r="F137" s="77" t="s">
        <v>35</v>
      </c>
      <c r="G137" s="77"/>
      <c r="H137" s="59"/>
      <c r="I137" s="59">
        <f t="shared" si="12"/>
        <v>1</v>
      </c>
      <c r="J137" s="59">
        <f t="shared" si="13"/>
        <v>0</v>
      </c>
      <c r="K137" s="77">
        <v>2</v>
      </c>
      <c r="L137" s="77" t="s">
        <v>599</v>
      </c>
      <c r="M137" s="77">
        <v>0.3</v>
      </c>
      <c r="N137" s="77"/>
      <c r="O137" s="77">
        <f t="shared" si="14"/>
        <v>0</v>
      </c>
      <c r="P137" s="77" t="s">
        <v>57</v>
      </c>
      <c r="Q137" s="78" t="s">
        <v>599</v>
      </c>
      <c r="R137" s="77"/>
      <c r="T137"/>
    </row>
    <row r="138" spans="1:20" hidden="1" x14ac:dyDescent="0.2">
      <c r="A138" s="58">
        <v>0</v>
      </c>
      <c r="B138" s="58">
        <v>0</v>
      </c>
      <c r="C138" s="58" t="s">
        <v>574</v>
      </c>
      <c r="D138" s="58" t="s">
        <v>721</v>
      </c>
      <c r="E138" s="58" t="s">
        <v>11</v>
      </c>
      <c r="F138" s="58" t="s">
        <v>35</v>
      </c>
      <c r="G138" s="58"/>
      <c r="H138" s="76"/>
      <c r="I138" s="59">
        <f t="shared" si="12"/>
        <v>1</v>
      </c>
      <c r="J138" s="75">
        <f t="shared" si="13"/>
        <v>0</v>
      </c>
      <c r="K138" s="58">
        <v>0.3</v>
      </c>
      <c r="L138" s="58" t="s">
        <v>599</v>
      </c>
      <c r="M138" s="58">
        <v>0.3</v>
      </c>
      <c r="N138" s="58"/>
      <c r="O138" s="58">
        <f t="shared" si="14"/>
        <v>0</v>
      </c>
      <c r="P138" s="58" t="s">
        <v>57</v>
      </c>
      <c r="Q138" s="60" t="s">
        <v>599</v>
      </c>
      <c r="R138" s="58"/>
      <c r="T138"/>
    </row>
    <row r="139" spans="1:20" hidden="1" x14ac:dyDescent="0.2">
      <c r="A139" s="58">
        <v>0</v>
      </c>
      <c r="B139" s="58">
        <v>0</v>
      </c>
      <c r="C139" s="58" t="s">
        <v>574</v>
      </c>
      <c r="D139" s="58" t="s">
        <v>722</v>
      </c>
      <c r="E139" s="58" t="s">
        <v>11</v>
      </c>
      <c r="F139" s="58" t="s">
        <v>12</v>
      </c>
      <c r="G139" s="58"/>
      <c r="H139" s="76"/>
      <c r="I139" s="59">
        <f t="shared" si="12"/>
        <v>1</v>
      </c>
      <c r="J139" s="75">
        <f t="shared" si="13"/>
        <v>0</v>
      </c>
      <c r="K139" s="58">
        <v>0.3</v>
      </c>
      <c r="L139" s="58" t="s">
        <v>594</v>
      </c>
      <c r="M139" s="58">
        <v>0.3</v>
      </c>
      <c r="N139" s="58"/>
      <c r="O139" s="58">
        <f t="shared" si="14"/>
        <v>0</v>
      </c>
      <c r="P139" s="58" t="s">
        <v>57</v>
      </c>
      <c r="Q139" s="60" t="s">
        <v>594</v>
      </c>
      <c r="R139" s="58"/>
      <c r="T139"/>
    </row>
    <row r="140" spans="1:20" hidden="1" x14ac:dyDescent="0.2">
      <c r="A140" s="77">
        <v>0</v>
      </c>
      <c r="B140" s="77">
        <v>0</v>
      </c>
      <c r="C140" s="77" t="s">
        <v>574</v>
      </c>
      <c r="D140" s="77" t="s">
        <v>723</v>
      </c>
      <c r="E140" s="77" t="s">
        <v>11</v>
      </c>
      <c r="F140" s="77" t="s">
        <v>35</v>
      </c>
      <c r="G140" s="77"/>
      <c r="H140" s="59"/>
      <c r="I140" s="59">
        <f t="shared" si="12"/>
        <v>1</v>
      </c>
      <c r="J140" s="59">
        <f t="shared" si="13"/>
        <v>0</v>
      </c>
      <c r="K140" s="77">
        <v>2.5</v>
      </c>
      <c r="L140" s="77" t="s">
        <v>613</v>
      </c>
      <c r="M140" s="77">
        <v>0.3</v>
      </c>
      <c r="N140" s="77"/>
      <c r="O140" s="77">
        <f t="shared" si="14"/>
        <v>0</v>
      </c>
      <c r="P140" s="77" t="s">
        <v>57</v>
      </c>
      <c r="Q140" s="78" t="s">
        <v>613</v>
      </c>
      <c r="R140" s="77"/>
      <c r="T140"/>
    </row>
    <row r="141" spans="1:20" hidden="1" x14ac:dyDescent="0.2">
      <c r="A141" s="59">
        <v>0</v>
      </c>
      <c r="B141" s="59">
        <v>0</v>
      </c>
      <c r="C141" s="59" t="s">
        <v>574</v>
      </c>
      <c r="D141" s="59" t="s">
        <v>724</v>
      </c>
      <c r="E141" s="59" t="s">
        <v>11</v>
      </c>
      <c r="F141" s="59" t="s">
        <v>18</v>
      </c>
      <c r="G141" s="59"/>
      <c r="H141" s="59"/>
      <c r="I141" s="59">
        <f t="shared" si="12"/>
        <v>1</v>
      </c>
      <c r="J141" s="59">
        <f t="shared" si="13"/>
        <v>0</v>
      </c>
      <c r="K141" s="59">
        <v>1.8</v>
      </c>
      <c r="L141" s="59" t="s">
        <v>599</v>
      </c>
      <c r="M141" s="59">
        <v>0.3</v>
      </c>
      <c r="N141" s="59"/>
      <c r="O141" s="59">
        <f t="shared" si="14"/>
        <v>1</v>
      </c>
      <c r="P141" s="59" t="s">
        <v>13</v>
      </c>
      <c r="Q141" s="61" t="s">
        <v>599</v>
      </c>
      <c r="R141" s="59"/>
      <c r="T141"/>
    </row>
    <row r="142" spans="1:20" hidden="1" x14ac:dyDescent="0.2">
      <c r="A142" s="59">
        <v>0</v>
      </c>
      <c r="B142" s="59">
        <v>0</v>
      </c>
      <c r="C142" s="59" t="s">
        <v>574</v>
      </c>
      <c r="D142" s="59" t="s">
        <v>725</v>
      </c>
      <c r="E142" s="59" t="s">
        <v>11</v>
      </c>
      <c r="F142" s="59" t="s">
        <v>18</v>
      </c>
      <c r="G142" s="59"/>
      <c r="H142" s="59"/>
      <c r="I142" s="59">
        <v>1</v>
      </c>
      <c r="J142" s="59">
        <v>0</v>
      </c>
      <c r="K142" s="59">
        <v>0.3</v>
      </c>
      <c r="L142" s="59" t="s">
        <v>613</v>
      </c>
      <c r="M142" s="59">
        <v>0.3</v>
      </c>
      <c r="N142" s="59"/>
      <c r="O142" s="59"/>
      <c r="P142" s="59" t="s">
        <v>57</v>
      </c>
      <c r="Q142" s="61" t="s">
        <v>613</v>
      </c>
      <c r="R142" s="59"/>
      <c r="T142"/>
    </row>
    <row r="143" spans="1:20" hidden="1" x14ac:dyDescent="0.2">
      <c r="A143" s="59">
        <v>1</v>
      </c>
      <c r="B143" s="59">
        <v>0</v>
      </c>
      <c r="C143" s="59" t="s">
        <v>574</v>
      </c>
      <c r="D143" s="59" t="s">
        <v>726</v>
      </c>
      <c r="E143" s="59" t="s">
        <v>11</v>
      </c>
      <c r="F143" s="59" t="s">
        <v>18</v>
      </c>
      <c r="G143" s="59" t="s">
        <v>727</v>
      </c>
      <c r="H143" s="59"/>
      <c r="I143" s="59">
        <f t="shared" ref="I143:I174" si="15">IF(E143="India", 1, 0)</f>
        <v>1</v>
      </c>
      <c r="J143" s="59">
        <f t="shared" ref="J143:J174" si="16">1-I143</f>
        <v>0</v>
      </c>
      <c r="K143" s="59">
        <v>12.25</v>
      </c>
      <c r="L143" s="59" t="s">
        <v>587</v>
      </c>
      <c r="M143" s="59">
        <v>2</v>
      </c>
      <c r="N143" s="59"/>
      <c r="O143" s="59">
        <f t="shared" ref="O143:O174" si="17">IF(P143="Capped", 1, 0)</f>
        <v>1</v>
      </c>
      <c r="P143" s="59" t="s">
        <v>13</v>
      </c>
      <c r="Q143" s="61" t="s">
        <v>587</v>
      </c>
      <c r="R143" s="59"/>
      <c r="T143"/>
    </row>
    <row r="144" spans="1:20" hidden="1" x14ac:dyDescent="0.2">
      <c r="A144" s="59">
        <v>2</v>
      </c>
      <c r="B144" s="59">
        <v>0</v>
      </c>
      <c r="C144" s="59" t="s">
        <v>574</v>
      </c>
      <c r="D144" s="59" t="s">
        <v>728</v>
      </c>
      <c r="E144" s="59" t="s">
        <v>11</v>
      </c>
      <c r="F144" s="59" t="s">
        <v>18</v>
      </c>
      <c r="G144" s="59" t="s">
        <v>727</v>
      </c>
      <c r="H144" s="59"/>
      <c r="I144" s="59">
        <f t="shared" si="15"/>
        <v>1</v>
      </c>
      <c r="J144" s="59">
        <f t="shared" si="16"/>
        <v>0</v>
      </c>
      <c r="K144" s="59">
        <v>10.5</v>
      </c>
      <c r="L144" s="59" t="s">
        <v>590</v>
      </c>
      <c r="M144" s="59">
        <v>2</v>
      </c>
      <c r="N144" s="59"/>
      <c r="O144" s="59">
        <f t="shared" si="17"/>
        <v>1</v>
      </c>
      <c r="P144" s="59" t="s">
        <v>13</v>
      </c>
      <c r="Q144" s="61" t="s">
        <v>590</v>
      </c>
      <c r="R144" s="59"/>
      <c r="T144"/>
    </row>
    <row r="145" spans="1:20" hidden="1" x14ac:dyDescent="0.2">
      <c r="A145" s="59">
        <v>3</v>
      </c>
      <c r="B145" s="59">
        <v>0</v>
      </c>
      <c r="C145" s="59" t="s">
        <v>574</v>
      </c>
      <c r="D145" s="59" t="s">
        <v>729</v>
      </c>
      <c r="E145" s="59" t="s">
        <v>26</v>
      </c>
      <c r="F145" s="59" t="s">
        <v>16</v>
      </c>
      <c r="G145" s="59" t="s">
        <v>727</v>
      </c>
      <c r="H145" s="59"/>
      <c r="I145" s="59">
        <f t="shared" si="15"/>
        <v>0</v>
      </c>
      <c r="J145" s="59">
        <f t="shared" si="16"/>
        <v>1</v>
      </c>
      <c r="K145" s="59">
        <v>2.75</v>
      </c>
      <c r="L145" s="59" t="s">
        <v>587</v>
      </c>
      <c r="M145" s="59">
        <v>1.5</v>
      </c>
      <c r="N145" s="59"/>
      <c r="O145" s="59">
        <f t="shared" si="17"/>
        <v>1</v>
      </c>
      <c r="P145" s="59" t="s">
        <v>13</v>
      </c>
      <c r="Q145" s="61" t="s">
        <v>587</v>
      </c>
      <c r="R145" s="59"/>
      <c r="T145"/>
    </row>
    <row r="146" spans="1:20" hidden="1" x14ac:dyDescent="0.2">
      <c r="A146" s="59">
        <v>4</v>
      </c>
      <c r="B146" s="59">
        <v>0</v>
      </c>
      <c r="C146" s="59" t="s">
        <v>574</v>
      </c>
      <c r="D146" s="59" t="s">
        <v>730</v>
      </c>
      <c r="E146" s="59" t="s">
        <v>11</v>
      </c>
      <c r="F146" s="59" t="s">
        <v>12</v>
      </c>
      <c r="G146" s="59" t="s">
        <v>727</v>
      </c>
      <c r="H146" s="59"/>
      <c r="I146" s="59">
        <f t="shared" si="15"/>
        <v>1</v>
      </c>
      <c r="J146" s="59">
        <f t="shared" si="16"/>
        <v>0</v>
      </c>
      <c r="K146" s="59">
        <v>3</v>
      </c>
      <c r="L146" s="59" t="s">
        <v>587</v>
      </c>
      <c r="M146" s="59">
        <v>1.5</v>
      </c>
      <c r="N146" s="59"/>
      <c r="O146" s="59">
        <f t="shared" si="17"/>
        <v>1</v>
      </c>
      <c r="P146" s="59" t="s">
        <v>13</v>
      </c>
      <c r="Q146" s="61" t="s">
        <v>587</v>
      </c>
      <c r="R146" s="59"/>
      <c r="T146"/>
    </row>
    <row r="147" spans="1:20" hidden="1" x14ac:dyDescent="0.2">
      <c r="A147" s="59">
        <v>5</v>
      </c>
      <c r="B147" s="59">
        <v>0</v>
      </c>
      <c r="C147" s="59" t="s">
        <v>574</v>
      </c>
      <c r="D147" s="59" t="s">
        <v>731</v>
      </c>
      <c r="E147" s="59" t="s">
        <v>23</v>
      </c>
      <c r="F147" s="59" t="s">
        <v>18</v>
      </c>
      <c r="G147" s="59" t="s">
        <v>727</v>
      </c>
      <c r="H147" s="59"/>
      <c r="I147" s="59">
        <f t="shared" si="15"/>
        <v>0</v>
      </c>
      <c r="J147" s="59">
        <f t="shared" si="16"/>
        <v>1</v>
      </c>
      <c r="K147" s="59">
        <v>2.75</v>
      </c>
      <c r="L147" s="59" t="s">
        <v>578</v>
      </c>
      <c r="M147" s="59">
        <v>2</v>
      </c>
      <c r="N147" s="59"/>
      <c r="O147" s="59">
        <f t="shared" si="17"/>
        <v>1</v>
      </c>
      <c r="P147" s="59" t="s">
        <v>13</v>
      </c>
      <c r="Q147" s="61" t="s">
        <v>578</v>
      </c>
      <c r="R147" s="59"/>
      <c r="T147"/>
    </row>
    <row r="148" spans="1:20" hidden="1" x14ac:dyDescent="0.2">
      <c r="A148" s="59">
        <v>6</v>
      </c>
      <c r="B148" s="59">
        <v>0</v>
      </c>
      <c r="C148" s="59" t="s">
        <v>574</v>
      </c>
      <c r="D148" s="59" t="s">
        <v>732</v>
      </c>
      <c r="E148" s="59" t="s">
        <v>11</v>
      </c>
      <c r="F148" s="59" t="s">
        <v>16</v>
      </c>
      <c r="G148" s="59" t="s">
        <v>727</v>
      </c>
      <c r="H148" s="59"/>
      <c r="I148" s="59">
        <f t="shared" si="15"/>
        <v>1</v>
      </c>
      <c r="J148" s="59">
        <f t="shared" si="16"/>
        <v>0</v>
      </c>
      <c r="K148" s="59">
        <v>18.5</v>
      </c>
      <c r="L148" s="59" t="s">
        <v>604</v>
      </c>
      <c r="M148" s="59">
        <v>2</v>
      </c>
      <c r="N148" s="59"/>
      <c r="O148" s="59">
        <f t="shared" si="17"/>
        <v>1</v>
      </c>
      <c r="P148" s="59" t="s">
        <v>13</v>
      </c>
      <c r="Q148" s="61" t="s">
        <v>604</v>
      </c>
      <c r="R148" s="59"/>
      <c r="T148"/>
    </row>
    <row r="149" spans="1:20" hidden="1" x14ac:dyDescent="0.2">
      <c r="A149" s="59">
        <v>7</v>
      </c>
      <c r="B149" s="59">
        <v>0</v>
      </c>
      <c r="C149" s="59" t="s">
        <v>574</v>
      </c>
      <c r="D149" s="59" t="s">
        <v>733</v>
      </c>
      <c r="E149" s="59" t="s">
        <v>11</v>
      </c>
      <c r="F149" s="59" t="s">
        <v>16</v>
      </c>
      <c r="G149" s="59" t="s">
        <v>727</v>
      </c>
      <c r="H149" s="59"/>
      <c r="I149" s="59">
        <f t="shared" si="15"/>
        <v>1</v>
      </c>
      <c r="J149" s="59">
        <f t="shared" si="16"/>
        <v>0</v>
      </c>
      <c r="K149" s="59">
        <v>16.75</v>
      </c>
      <c r="L149" s="59" t="s">
        <v>594</v>
      </c>
      <c r="M149" s="59">
        <v>1.5</v>
      </c>
      <c r="N149" s="59"/>
      <c r="O149" s="59">
        <f t="shared" si="17"/>
        <v>1</v>
      </c>
      <c r="P149" s="59" t="s">
        <v>13</v>
      </c>
      <c r="Q149" s="61" t="s">
        <v>594</v>
      </c>
      <c r="R149" s="59"/>
      <c r="T149"/>
    </row>
    <row r="150" spans="1:20" hidden="1" x14ac:dyDescent="0.2">
      <c r="A150" s="59">
        <v>8</v>
      </c>
      <c r="B150" s="59">
        <v>0</v>
      </c>
      <c r="C150" s="59" t="s">
        <v>574</v>
      </c>
      <c r="D150" s="59" t="s">
        <v>734</v>
      </c>
      <c r="E150" s="59" t="s">
        <v>11</v>
      </c>
      <c r="F150" s="59" t="s">
        <v>35</v>
      </c>
      <c r="G150" s="59" t="s">
        <v>727</v>
      </c>
      <c r="H150" s="59"/>
      <c r="I150" s="59">
        <f t="shared" si="15"/>
        <v>1</v>
      </c>
      <c r="J150" s="59">
        <f t="shared" si="16"/>
        <v>0</v>
      </c>
      <c r="K150" s="59">
        <v>8</v>
      </c>
      <c r="L150" s="59" t="s">
        <v>578</v>
      </c>
      <c r="M150" s="59">
        <v>1.25</v>
      </c>
      <c r="N150" s="59"/>
      <c r="O150" s="59">
        <f t="shared" si="17"/>
        <v>1</v>
      </c>
      <c r="P150" s="59" t="s">
        <v>13</v>
      </c>
      <c r="Q150" s="61" t="s">
        <v>578</v>
      </c>
      <c r="R150" s="59"/>
      <c r="T150"/>
    </row>
    <row r="151" spans="1:20" hidden="1" x14ac:dyDescent="0.2">
      <c r="A151" s="59">
        <v>11</v>
      </c>
      <c r="B151" s="59">
        <v>0</v>
      </c>
      <c r="C151" s="59" t="s">
        <v>574</v>
      </c>
      <c r="D151" s="59" t="s">
        <v>735</v>
      </c>
      <c r="E151" s="59" t="s">
        <v>11</v>
      </c>
      <c r="F151" s="59" t="s">
        <v>16</v>
      </c>
      <c r="G151" s="59" t="s">
        <v>727</v>
      </c>
      <c r="H151" s="59"/>
      <c r="I151" s="59">
        <f t="shared" si="15"/>
        <v>1</v>
      </c>
      <c r="J151" s="59">
        <f t="shared" si="16"/>
        <v>0</v>
      </c>
      <c r="K151" s="59">
        <v>3.5</v>
      </c>
      <c r="L151" s="59" t="s">
        <v>590</v>
      </c>
      <c r="M151" s="59">
        <v>1</v>
      </c>
      <c r="N151" s="59"/>
      <c r="O151" s="59">
        <f t="shared" si="17"/>
        <v>1</v>
      </c>
      <c r="P151" s="59" t="s">
        <v>13</v>
      </c>
      <c r="Q151" s="61" t="s">
        <v>590</v>
      </c>
      <c r="R151" s="59"/>
      <c r="T151"/>
    </row>
    <row r="152" spans="1:20" hidden="1" x14ac:dyDescent="0.2">
      <c r="A152" s="59">
        <v>12</v>
      </c>
      <c r="B152" s="59">
        <v>0</v>
      </c>
      <c r="C152" s="59" t="s">
        <v>574</v>
      </c>
      <c r="D152" s="59" t="s">
        <v>736</v>
      </c>
      <c r="E152" s="59" t="s">
        <v>11</v>
      </c>
      <c r="F152" s="59" t="s">
        <v>18</v>
      </c>
      <c r="G152" s="59" t="s">
        <v>727</v>
      </c>
      <c r="H152" s="59"/>
      <c r="I152" s="59">
        <f t="shared" si="15"/>
        <v>1</v>
      </c>
      <c r="J152" s="59">
        <f t="shared" si="16"/>
        <v>0</v>
      </c>
      <c r="K152" s="59">
        <v>5.25</v>
      </c>
      <c r="L152" s="59" t="s">
        <v>580</v>
      </c>
      <c r="M152" s="59">
        <v>2</v>
      </c>
      <c r="N152" s="59"/>
      <c r="O152" s="59">
        <f t="shared" si="17"/>
        <v>1</v>
      </c>
      <c r="P152" s="59" t="s">
        <v>13</v>
      </c>
      <c r="Q152" s="61" t="s">
        <v>590</v>
      </c>
      <c r="R152" s="59"/>
      <c r="T152"/>
    </row>
    <row r="153" spans="1:20" hidden="1" x14ac:dyDescent="0.2">
      <c r="A153" s="59">
        <v>13</v>
      </c>
      <c r="B153" s="59">
        <v>0</v>
      </c>
      <c r="C153" s="59" t="s">
        <v>574</v>
      </c>
      <c r="D153" s="59" t="s">
        <v>737</v>
      </c>
      <c r="E153" s="59" t="s">
        <v>11</v>
      </c>
      <c r="F153" s="59" t="s">
        <v>18</v>
      </c>
      <c r="G153" s="59" t="s">
        <v>727</v>
      </c>
      <c r="H153" s="59"/>
      <c r="I153" s="59">
        <f t="shared" si="15"/>
        <v>1</v>
      </c>
      <c r="J153" s="59">
        <f t="shared" si="16"/>
        <v>0</v>
      </c>
      <c r="K153" s="59">
        <v>4</v>
      </c>
      <c r="L153" s="59" t="s">
        <v>613</v>
      </c>
      <c r="M153" s="59">
        <v>1</v>
      </c>
      <c r="N153" s="59"/>
      <c r="O153" s="59">
        <f t="shared" si="17"/>
        <v>1</v>
      </c>
      <c r="P153" s="59" t="s">
        <v>13</v>
      </c>
      <c r="Q153" s="61" t="s">
        <v>613</v>
      </c>
      <c r="R153" s="59"/>
      <c r="T153"/>
    </row>
    <row r="154" spans="1:20" hidden="1" x14ac:dyDescent="0.2">
      <c r="A154" s="58">
        <v>14</v>
      </c>
      <c r="B154" s="58">
        <v>0</v>
      </c>
      <c r="C154" s="58" t="s">
        <v>574</v>
      </c>
      <c r="D154" s="58" t="s">
        <v>738</v>
      </c>
      <c r="E154" s="58" t="s">
        <v>15</v>
      </c>
      <c r="F154" s="58" t="s">
        <v>12</v>
      </c>
      <c r="G154" s="58" t="s">
        <v>727</v>
      </c>
      <c r="H154" s="76"/>
      <c r="I154" s="59">
        <f t="shared" si="15"/>
        <v>0</v>
      </c>
      <c r="J154" s="75">
        <f t="shared" si="16"/>
        <v>1</v>
      </c>
      <c r="K154" s="58">
        <v>1.75</v>
      </c>
      <c r="L154" s="58" t="s">
        <v>604</v>
      </c>
      <c r="M154" s="58">
        <v>1.25</v>
      </c>
      <c r="N154" s="58"/>
      <c r="O154" s="58">
        <f t="shared" si="17"/>
        <v>1</v>
      </c>
      <c r="P154" s="58" t="s">
        <v>13</v>
      </c>
      <c r="Q154" s="60" t="s">
        <v>604</v>
      </c>
      <c r="R154" s="58"/>
      <c r="T154"/>
    </row>
    <row r="155" spans="1:20" hidden="1" x14ac:dyDescent="0.2">
      <c r="A155" s="77">
        <v>15</v>
      </c>
      <c r="B155" s="77">
        <v>0</v>
      </c>
      <c r="C155" s="77" t="s">
        <v>574</v>
      </c>
      <c r="D155" s="77" t="s">
        <v>739</v>
      </c>
      <c r="E155" s="77" t="s">
        <v>11</v>
      </c>
      <c r="F155" s="77" t="s">
        <v>18</v>
      </c>
      <c r="G155" s="77" t="s">
        <v>727</v>
      </c>
      <c r="H155" s="59"/>
      <c r="I155" s="59">
        <f t="shared" si="15"/>
        <v>1</v>
      </c>
      <c r="J155" s="59">
        <f t="shared" si="16"/>
        <v>0</v>
      </c>
      <c r="K155" s="77">
        <v>6.75</v>
      </c>
      <c r="L155" s="77" t="s">
        <v>590</v>
      </c>
      <c r="M155" s="77">
        <v>1.5</v>
      </c>
      <c r="N155" s="77"/>
      <c r="O155" s="77">
        <f t="shared" si="17"/>
        <v>1</v>
      </c>
      <c r="P155" s="77" t="s">
        <v>13</v>
      </c>
      <c r="Q155" s="78" t="s">
        <v>580</v>
      </c>
      <c r="R155" s="77"/>
      <c r="T155"/>
    </row>
    <row r="156" spans="1:20" hidden="1" x14ac:dyDescent="0.2">
      <c r="A156" s="59">
        <v>17</v>
      </c>
      <c r="B156" s="59">
        <v>0</v>
      </c>
      <c r="C156" s="59" t="s">
        <v>574</v>
      </c>
      <c r="D156" s="59" t="s">
        <v>740</v>
      </c>
      <c r="E156" s="59" t="s">
        <v>28</v>
      </c>
      <c r="F156" s="59" t="s">
        <v>16</v>
      </c>
      <c r="G156" s="59" t="s">
        <v>727</v>
      </c>
      <c r="H156" s="59"/>
      <c r="I156" s="59">
        <f t="shared" si="15"/>
        <v>0</v>
      </c>
      <c r="J156" s="59">
        <f t="shared" si="16"/>
        <v>1</v>
      </c>
      <c r="K156" s="59">
        <v>1</v>
      </c>
      <c r="L156" s="59" t="s">
        <v>576</v>
      </c>
      <c r="M156" s="59">
        <v>1</v>
      </c>
      <c r="N156" s="59"/>
      <c r="O156" s="59">
        <f t="shared" si="17"/>
        <v>1</v>
      </c>
      <c r="P156" s="59" t="s">
        <v>13</v>
      </c>
      <c r="Q156" s="61" t="s">
        <v>576</v>
      </c>
      <c r="R156" s="59"/>
      <c r="T156"/>
    </row>
    <row r="157" spans="1:20" hidden="1" x14ac:dyDescent="0.2">
      <c r="A157" s="59">
        <v>19</v>
      </c>
      <c r="B157" s="59">
        <v>0</v>
      </c>
      <c r="C157" s="59" t="s">
        <v>574</v>
      </c>
      <c r="D157" s="59" t="s">
        <v>741</v>
      </c>
      <c r="E157" s="59" t="s">
        <v>15</v>
      </c>
      <c r="F157" s="59" t="s">
        <v>16</v>
      </c>
      <c r="G157" s="59" t="s">
        <v>727</v>
      </c>
      <c r="H157" s="59"/>
      <c r="I157" s="59">
        <f t="shared" si="15"/>
        <v>0</v>
      </c>
      <c r="J157" s="59">
        <f t="shared" si="16"/>
        <v>1</v>
      </c>
      <c r="K157" s="59">
        <v>1</v>
      </c>
      <c r="L157" s="59" t="s">
        <v>590</v>
      </c>
      <c r="M157" s="59">
        <v>1</v>
      </c>
      <c r="N157" s="59"/>
      <c r="O157" s="59">
        <f t="shared" si="17"/>
        <v>1</v>
      </c>
      <c r="P157" s="59" t="s">
        <v>13</v>
      </c>
      <c r="Q157" s="61" t="s">
        <v>590</v>
      </c>
      <c r="R157" s="59"/>
      <c r="T157"/>
    </row>
    <row r="158" spans="1:20" hidden="1" x14ac:dyDescent="0.2">
      <c r="A158" s="59">
        <v>25</v>
      </c>
      <c r="B158" s="59">
        <v>0</v>
      </c>
      <c r="C158" s="59" t="s">
        <v>574</v>
      </c>
      <c r="D158" s="59" t="s">
        <v>742</v>
      </c>
      <c r="E158" s="59" t="s">
        <v>23</v>
      </c>
      <c r="F158" s="59" t="s">
        <v>35</v>
      </c>
      <c r="G158" s="59" t="s">
        <v>727</v>
      </c>
      <c r="H158" s="59"/>
      <c r="I158" s="59">
        <f t="shared" si="15"/>
        <v>0</v>
      </c>
      <c r="J158" s="59">
        <f t="shared" si="16"/>
        <v>1</v>
      </c>
      <c r="K158" s="59">
        <v>5.75</v>
      </c>
      <c r="L158" s="59" t="s">
        <v>576</v>
      </c>
      <c r="M158" s="59">
        <v>0.75</v>
      </c>
      <c r="N158" s="59"/>
      <c r="O158" s="59">
        <f t="shared" si="17"/>
        <v>1</v>
      </c>
      <c r="P158" s="59" t="s">
        <v>13</v>
      </c>
      <c r="Q158" s="61" t="s">
        <v>587</v>
      </c>
      <c r="R158" s="59"/>
      <c r="T158"/>
    </row>
    <row r="159" spans="1:20" hidden="1" x14ac:dyDescent="0.2">
      <c r="A159" s="59">
        <v>28</v>
      </c>
      <c r="B159" s="59">
        <v>0</v>
      </c>
      <c r="C159" s="59" t="s">
        <v>574</v>
      </c>
      <c r="D159" s="59" t="s">
        <v>743</v>
      </c>
      <c r="E159" s="59" t="s">
        <v>110</v>
      </c>
      <c r="F159" s="59" t="s">
        <v>35</v>
      </c>
      <c r="G159" s="59" t="s">
        <v>727</v>
      </c>
      <c r="H159" s="59"/>
      <c r="I159" s="59">
        <f t="shared" si="15"/>
        <v>0</v>
      </c>
      <c r="J159" s="59">
        <f t="shared" si="16"/>
        <v>1</v>
      </c>
      <c r="K159" s="59">
        <v>1.75</v>
      </c>
      <c r="L159" s="59" t="s">
        <v>590</v>
      </c>
      <c r="M159" s="59">
        <v>0.75</v>
      </c>
      <c r="N159" s="59"/>
      <c r="O159" s="59">
        <f t="shared" si="17"/>
        <v>1</v>
      </c>
      <c r="P159" s="59" t="s">
        <v>13</v>
      </c>
      <c r="Q159" s="61" t="s">
        <v>590</v>
      </c>
      <c r="R159" s="59"/>
      <c r="T159"/>
    </row>
    <row r="160" spans="1:20" hidden="1" x14ac:dyDescent="0.2">
      <c r="A160" s="58">
        <v>29</v>
      </c>
      <c r="B160" s="58">
        <v>0</v>
      </c>
      <c r="C160" s="58" t="s">
        <v>574</v>
      </c>
      <c r="D160" s="58" t="s">
        <v>744</v>
      </c>
      <c r="E160" s="58" t="s">
        <v>28</v>
      </c>
      <c r="F160" s="58" t="s">
        <v>35</v>
      </c>
      <c r="G160" s="58" t="s">
        <v>727</v>
      </c>
      <c r="H160" s="76"/>
      <c r="I160" s="59">
        <f t="shared" si="15"/>
        <v>0</v>
      </c>
      <c r="J160" s="75">
        <f t="shared" si="16"/>
        <v>1</v>
      </c>
      <c r="K160" s="58">
        <v>17.5</v>
      </c>
      <c r="L160" s="58" t="s">
        <v>613</v>
      </c>
      <c r="M160" s="58">
        <v>0.5</v>
      </c>
      <c r="N160" s="58"/>
      <c r="O160" s="58">
        <f t="shared" si="17"/>
        <v>1</v>
      </c>
      <c r="P160" s="58" t="s">
        <v>13</v>
      </c>
      <c r="Q160" s="60" t="s">
        <v>613</v>
      </c>
      <c r="R160" s="58"/>
      <c r="T160"/>
    </row>
    <row r="161" spans="1:20" hidden="1" x14ac:dyDescent="0.2">
      <c r="A161" s="77">
        <v>30</v>
      </c>
      <c r="B161" s="77">
        <v>0</v>
      </c>
      <c r="C161" s="77" t="s">
        <v>574</v>
      </c>
      <c r="D161" s="77" t="s">
        <v>745</v>
      </c>
      <c r="E161" s="77" t="s">
        <v>15</v>
      </c>
      <c r="F161" s="77" t="s">
        <v>18</v>
      </c>
      <c r="G161" s="77" t="s">
        <v>727</v>
      </c>
      <c r="H161" s="59"/>
      <c r="I161" s="59">
        <f t="shared" si="15"/>
        <v>0</v>
      </c>
      <c r="J161" s="59">
        <f t="shared" si="16"/>
        <v>1</v>
      </c>
      <c r="K161" s="77">
        <v>1.3</v>
      </c>
      <c r="L161" s="77" t="s">
        <v>587</v>
      </c>
      <c r="M161" s="77">
        <v>1</v>
      </c>
      <c r="N161" s="77"/>
      <c r="O161" s="77">
        <f t="shared" si="17"/>
        <v>1</v>
      </c>
      <c r="P161" s="77" t="s">
        <v>13</v>
      </c>
      <c r="Q161" s="78" t="s">
        <v>587</v>
      </c>
      <c r="R161" s="77"/>
      <c r="T161"/>
    </row>
    <row r="162" spans="1:20" hidden="1" x14ac:dyDescent="0.2">
      <c r="A162" s="59">
        <v>33</v>
      </c>
      <c r="B162" s="59">
        <v>0</v>
      </c>
      <c r="C162" s="59" t="s">
        <v>574</v>
      </c>
      <c r="D162" s="59" t="s">
        <v>746</v>
      </c>
      <c r="E162" s="59" t="s">
        <v>11</v>
      </c>
      <c r="F162" s="59" t="s">
        <v>18</v>
      </c>
      <c r="G162" s="59" t="s">
        <v>727</v>
      </c>
      <c r="H162" s="59"/>
      <c r="I162" s="59">
        <f t="shared" si="15"/>
        <v>1</v>
      </c>
      <c r="J162" s="59">
        <f t="shared" si="16"/>
        <v>0</v>
      </c>
      <c r="K162" s="59">
        <v>1.2</v>
      </c>
      <c r="L162" s="59" t="s">
        <v>581</v>
      </c>
      <c r="M162" s="59">
        <v>0.75</v>
      </c>
      <c r="N162" s="59"/>
      <c r="O162" s="59">
        <f t="shared" si="17"/>
        <v>1</v>
      </c>
      <c r="P162" s="59" t="s">
        <v>13</v>
      </c>
      <c r="Q162" s="61" t="s">
        <v>587</v>
      </c>
      <c r="R162" s="59"/>
      <c r="T162"/>
    </row>
    <row r="163" spans="1:20" hidden="1" x14ac:dyDescent="0.2">
      <c r="A163" s="58">
        <v>35</v>
      </c>
      <c r="B163" s="58">
        <v>0</v>
      </c>
      <c r="C163" s="58" t="s">
        <v>574</v>
      </c>
      <c r="D163" s="58" t="s">
        <v>747</v>
      </c>
      <c r="E163" s="58" t="s">
        <v>20</v>
      </c>
      <c r="F163" s="58" t="s">
        <v>18</v>
      </c>
      <c r="G163" s="58" t="s">
        <v>727</v>
      </c>
      <c r="H163" s="76"/>
      <c r="I163" s="59">
        <f t="shared" si="15"/>
        <v>0</v>
      </c>
      <c r="J163" s="75">
        <f t="shared" si="16"/>
        <v>1</v>
      </c>
      <c r="K163" s="58">
        <v>2.25</v>
      </c>
      <c r="L163" s="58" t="s">
        <v>599</v>
      </c>
      <c r="M163" s="58">
        <v>1</v>
      </c>
      <c r="N163" s="58"/>
      <c r="O163" s="58">
        <f t="shared" si="17"/>
        <v>1</v>
      </c>
      <c r="P163" s="58" t="s">
        <v>13</v>
      </c>
      <c r="Q163" s="60" t="s">
        <v>599</v>
      </c>
      <c r="R163" s="58"/>
      <c r="T163"/>
    </row>
    <row r="164" spans="1:20" hidden="1" x14ac:dyDescent="0.2">
      <c r="A164" s="77">
        <v>36</v>
      </c>
      <c r="B164" s="77">
        <v>0</v>
      </c>
      <c r="C164" s="77" t="s">
        <v>574</v>
      </c>
      <c r="D164" s="77" t="s">
        <v>748</v>
      </c>
      <c r="E164" s="77" t="s">
        <v>11</v>
      </c>
      <c r="F164" s="77" t="s">
        <v>18</v>
      </c>
      <c r="G164" s="77" t="s">
        <v>727</v>
      </c>
      <c r="H164" s="59"/>
      <c r="I164" s="59">
        <f t="shared" si="15"/>
        <v>1</v>
      </c>
      <c r="J164" s="59">
        <f t="shared" si="16"/>
        <v>0</v>
      </c>
      <c r="K164" s="77">
        <v>2</v>
      </c>
      <c r="L164" s="77" t="s">
        <v>599</v>
      </c>
      <c r="M164" s="77">
        <v>0.75</v>
      </c>
      <c r="N164" s="77"/>
      <c r="O164" s="77">
        <f t="shared" si="17"/>
        <v>1</v>
      </c>
      <c r="P164" s="77" t="s">
        <v>13</v>
      </c>
      <c r="Q164" s="78" t="s">
        <v>604</v>
      </c>
      <c r="R164" s="77"/>
      <c r="T164"/>
    </row>
    <row r="165" spans="1:20" hidden="1" x14ac:dyDescent="0.2">
      <c r="A165" s="59">
        <v>38</v>
      </c>
      <c r="B165" s="59">
        <v>0</v>
      </c>
      <c r="C165" s="59" t="s">
        <v>574</v>
      </c>
      <c r="D165" s="59" t="s">
        <v>749</v>
      </c>
      <c r="E165" s="59" t="s">
        <v>26</v>
      </c>
      <c r="F165" s="59" t="s">
        <v>18</v>
      </c>
      <c r="G165" s="59" t="s">
        <v>727</v>
      </c>
      <c r="H165" s="59"/>
      <c r="I165" s="59">
        <f t="shared" si="15"/>
        <v>0</v>
      </c>
      <c r="J165" s="59">
        <f t="shared" si="16"/>
        <v>1</v>
      </c>
      <c r="K165" s="59">
        <v>1</v>
      </c>
      <c r="L165" s="59" t="s">
        <v>599</v>
      </c>
      <c r="M165" s="59">
        <v>1</v>
      </c>
      <c r="N165" s="59"/>
      <c r="O165" s="59">
        <f t="shared" si="17"/>
        <v>1</v>
      </c>
      <c r="P165" s="59" t="s">
        <v>13</v>
      </c>
      <c r="Q165" s="61" t="s">
        <v>599</v>
      </c>
      <c r="R165" s="59"/>
      <c r="T165"/>
    </row>
    <row r="166" spans="1:20" hidden="1" x14ac:dyDescent="0.2">
      <c r="A166" s="59">
        <v>42</v>
      </c>
      <c r="B166" s="59">
        <v>0</v>
      </c>
      <c r="C166" s="59" t="s">
        <v>574</v>
      </c>
      <c r="D166" s="59" t="s">
        <v>750</v>
      </c>
      <c r="E166" s="59" t="s">
        <v>15</v>
      </c>
      <c r="F166" s="59" t="s">
        <v>18</v>
      </c>
      <c r="G166" s="59" t="s">
        <v>727</v>
      </c>
      <c r="H166" s="59"/>
      <c r="I166" s="59">
        <f t="shared" si="15"/>
        <v>0</v>
      </c>
      <c r="J166" s="59">
        <f t="shared" si="16"/>
        <v>1</v>
      </c>
      <c r="K166" s="59">
        <v>0.5</v>
      </c>
      <c r="L166" s="59" t="s">
        <v>604</v>
      </c>
      <c r="M166" s="59">
        <v>0.5</v>
      </c>
      <c r="N166" s="59"/>
      <c r="O166" s="59">
        <f t="shared" si="17"/>
        <v>1</v>
      </c>
      <c r="P166" s="59" t="s">
        <v>13</v>
      </c>
      <c r="Q166" s="61" t="s">
        <v>604</v>
      </c>
      <c r="R166" s="59"/>
      <c r="T166"/>
    </row>
    <row r="167" spans="1:20" hidden="1" x14ac:dyDescent="0.2">
      <c r="A167" s="59">
        <v>46</v>
      </c>
      <c r="B167" s="59">
        <v>0</v>
      </c>
      <c r="C167" s="59" t="s">
        <v>574</v>
      </c>
      <c r="D167" s="59" t="s">
        <v>751</v>
      </c>
      <c r="E167" s="59" t="s">
        <v>11</v>
      </c>
      <c r="F167" s="59" t="s">
        <v>35</v>
      </c>
      <c r="G167" s="59" t="s">
        <v>727</v>
      </c>
      <c r="H167" s="59"/>
      <c r="I167" s="59">
        <f t="shared" si="15"/>
        <v>1</v>
      </c>
      <c r="J167" s="59">
        <f t="shared" si="16"/>
        <v>0</v>
      </c>
      <c r="K167" s="59">
        <v>0.3</v>
      </c>
      <c r="L167" s="59" t="s">
        <v>604</v>
      </c>
      <c r="M167" s="59">
        <v>0.3</v>
      </c>
      <c r="N167" s="59"/>
      <c r="O167" s="59">
        <f t="shared" si="17"/>
        <v>0</v>
      </c>
      <c r="P167" s="59" t="s">
        <v>57</v>
      </c>
      <c r="Q167" s="61" t="s">
        <v>604</v>
      </c>
      <c r="R167" s="59"/>
      <c r="T167"/>
    </row>
    <row r="168" spans="1:20" hidden="1" x14ac:dyDescent="0.2">
      <c r="A168" s="59">
        <v>47</v>
      </c>
      <c r="B168" s="59">
        <v>0</v>
      </c>
      <c r="C168" s="59" t="s">
        <v>574</v>
      </c>
      <c r="D168" s="59" t="s">
        <v>752</v>
      </c>
      <c r="E168" s="59" t="s">
        <v>11</v>
      </c>
      <c r="F168" s="59" t="s">
        <v>35</v>
      </c>
      <c r="G168" s="59" t="s">
        <v>727</v>
      </c>
      <c r="H168" s="59"/>
      <c r="I168" s="59">
        <f t="shared" si="15"/>
        <v>1</v>
      </c>
      <c r="J168" s="59">
        <f t="shared" si="16"/>
        <v>0</v>
      </c>
      <c r="K168" s="59">
        <v>1.1000000000000001</v>
      </c>
      <c r="L168" s="59" t="s">
        <v>576</v>
      </c>
      <c r="M168" s="59">
        <v>0.3</v>
      </c>
      <c r="N168" s="59"/>
      <c r="O168" s="59">
        <f t="shared" si="17"/>
        <v>0</v>
      </c>
      <c r="P168" s="59" t="s">
        <v>57</v>
      </c>
      <c r="Q168" s="61" t="s">
        <v>576</v>
      </c>
      <c r="R168" s="59"/>
      <c r="T168"/>
    </row>
    <row r="169" spans="1:20" hidden="1" x14ac:dyDescent="0.2">
      <c r="A169" s="59">
        <v>48</v>
      </c>
      <c r="B169" s="59">
        <v>0</v>
      </c>
      <c r="C169" s="59" t="s">
        <v>574</v>
      </c>
      <c r="D169" s="59" t="s">
        <v>753</v>
      </c>
      <c r="E169" s="59" t="s">
        <v>11</v>
      </c>
      <c r="F169" s="59" t="s">
        <v>35</v>
      </c>
      <c r="G169" s="59" t="s">
        <v>727</v>
      </c>
      <c r="H169" s="59"/>
      <c r="I169" s="59">
        <f t="shared" si="15"/>
        <v>1</v>
      </c>
      <c r="J169" s="59">
        <f t="shared" si="16"/>
        <v>0</v>
      </c>
      <c r="K169" s="59">
        <v>2.25</v>
      </c>
      <c r="L169" s="59" t="s">
        <v>599</v>
      </c>
      <c r="M169" s="59">
        <v>0.3</v>
      </c>
      <c r="N169" s="59"/>
      <c r="O169" s="59">
        <f t="shared" si="17"/>
        <v>0</v>
      </c>
      <c r="P169" s="59" t="s">
        <v>57</v>
      </c>
      <c r="Q169" s="61" t="s">
        <v>599</v>
      </c>
      <c r="R169" s="59"/>
      <c r="T169"/>
    </row>
    <row r="170" spans="1:20" hidden="1" x14ac:dyDescent="0.2">
      <c r="A170" s="59">
        <v>51</v>
      </c>
      <c r="B170" s="59">
        <v>0</v>
      </c>
      <c r="C170" s="59" t="s">
        <v>574</v>
      </c>
      <c r="D170" s="59" t="s">
        <v>754</v>
      </c>
      <c r="E170" s="59" t="s">
        <v>11</v>
      </c>
      <c r="F170" s="59" t="s">
        <v>35</v>
      </c>
      <c r="G170" s="59" t="s">
        <v>727</v>
      </c>
      <c r="H170" s="59"/>
      <c r="I170" s="59">
        <f t="shared" si="15"/>
        <v>1</v>
      </c>
      <c r="J170" s="59">
        <f t="shared" si="16"/>
        <v>0</v>
      </c>
      <c r="K170" s="59">
        <v>0.3</v>
      </c>
      <c r="L170" s="59" t="s">
        <v>604</v>
      </c>
      <c r="M170" s="59">
        <v>0.3</v>
      </c>
      <c r="N170" s="59"/>
      <c r="O170" s="59">
        <f t="shared" si="17"/>
        <v>0</v>
      </c>
      <c r="P170" s="59" t="s">
        <v>57</v>
      </c>
      <c r="Q170" s="61" t="s">
        <v>604</v>
      </c>
      <c r="R170" s="59"/>
      <c r="T170"/>
    </row>
    <row r="171" spans="1:20" hidden="1" x14ac:dyDescent="0.2">
      <c r="A171" s="59">
        <v>53</v>
      </c>
      <c r="B171" s="59">
        <v>0</v>
      </c>
      <c r="C171" s="59" t="s">
        <v>574</v>
      </c>
      <c r="D171" s="59" t="s">
        <v>755</v>
      </c>
      <c r="E171" s="59" t="s">
        <v>11</v>
      </c>
      <c r="F171" s="59" t="s">
        <v>35</v>
      </c>
      <c r="G171" s="59" t="s">
        <v>727</v>
      </c>
      <c r="H171" s="59"/>
      <c r="I171" s="59">
        <f t="shared" si="15"/>
        <v>1</v>
      </c>
      <c r="J171" s="59">
        <f t="shared" si="16"/>
        <v>0</v>
      </c>
      <c r="K171" s="59">
        <v>5</v>
      </c>
      <c r="L171" s="59" t="s">
        <v>594</v>
      </c>
      <c r="M171" s="59">
        <v>0.3</v>
      </c>
      <c r="N171" s="59"/>
      <c r="O171" s="59">
        <f t="shared" si="17"/>
        <v>0</v>
      </c>
      <c r="P171" s="59" t="s">
        <v>57</v>
      </c>
      <c r="Q171" s="61" t="s">
        <v>594</v>
      </c>
      <c r="R171" s="59"/>
      <c r="T171"/>
    </row>
    <row r="172" spans="1:20" hidden="1" x14ac:dyDescent="0.2">
      <c r="A172" s="58">
        <v>54</v>
      </c>
      <c r="B172" s="58">
        <v>0</v>
      </c>
      <c r="C172" s="58" t="s">
        <v>574</v>
      </c>
      <c r="D172" s="58" t="s">
        <v>756</v>
      </c>
      <c r="E172" s="58" t="s">
        <v>11</v>
      </c>
      <c r="F172" s="58" t="s">
        <v>35</v>
      </c>
      <c r="G172" s="58" t="s">
        <v>727</v>
      </c>
      <c r="H172" s="76"/>
      <c r="I172" s="59">
        <f t="shared" si="15"/>
        <v>1</v>
      </c>
      <c r="J172" s="75">
        <f t="shared" si="16"/>
        <v>0</v>
      </c>
      <c r="K172" s="58">
        <v>2.25</v>
      </c>
      <c r="L172" s="58" t="s">
        <v>578</v>
      </c>
      <c r="M172" s="58">
        <v>0.3</v>
      </c>
      <c r="N172" s="58"/>
      <c r="O172" s="58">
        <f t="shared" si="17"/>
        <v>0</v>
      </c>
      <c r="P172" s="58" t="s">
        <v>57</v>
      </c>
      <c r="Q172" s="60" t="s">
        <v>578</v>
      </c>
      <c r="R172" s="58"/>
      <c r="T172"/>
    </row>
    <row r="173" spans="1:20" hidden="1" x14ac:dyDescent="0.2">
      <c r="A173" s="58">
        <v>55</v>
      </c>
      <c r="B173" s="58">
        <v>0</v>
      </c>
      <c r="C173" s="58" t="s">
        <v>574</v>
      </c>
      <c r="D173" s="58" t="s">
        <v>757</v>
      </c>
      <c r="E173" s="58" t="s">
        <v>11</v>
      </c>
      <c r="F173" s="58" t="s">
        <v>16</v>
      </c>
      <c r="G173" s="58" t="s">
        <v>727</v>
      </c>
      <c r="H173" s="76"/>
      <c r="I173" s="59">
        <f t="shared" si="15"/>
        <v>1</v>
      </c>
      <c r="J173" s="75">
        <f t="shared" si="16"/>
        <v>0</v>
      </c>
      <c r="K173" s="58">
        <v>0.3</v>
      </c>
      <c r="L173" s="58" t="s">
        <v>604</v>
      </c>
      <c r="M173" s="58">
        <v>0.3</v>
      </c>
      <c r="N173" s="58"/>
      <c r="O173" s="58">
        <f t="shared" si="17"/>
        <v>0</v>
      </c>
      <c r="P173" s="58" t="s">
        <v>57</v>
      </c>
      <c r="Q173" s="60" t="s">
        <v>604</v>
      </c>
      <c r="R173" s="58"/>
      <c r="T173"/>
    </row>
    <row r="174" spans="1:20" hidden="1" x14ac:dyDescent="0.2">
      <c r="A174" s="77">
        <v>56</v>
      </c>
      <c r="B174" s="77">
        <v>0</v>
      </c>
      <c r="C174" s="77" t="s">
        <v>574</v>
      </c>
      <c r="D174" s="77" t="s">
        <v>758</v>
      </c>
      <c r="E174" s="77" t="s">
        <v>11</v>
      </c>
      <c r="F174" s="77" t="s">
        <v>16</v>
      </c>
      <c r="G174" s="77" t="s">
        <v>727</v>
      </c>
      <c r="H174" s="59"/>
      <c r="I174" s="59">
        <f t="shared" si="15"/>
        <v>1</v>
      </c>
      <c r="J174" s="59">
        <f t="shared" si="16"/>
        <v>0</v>
      </c>
      <c r="K174" s="77">
        <v>4</v>
      </c>
      <c r="L174" s="77" t="s">
        <v>576</v>
      </c>
      <c r="M174" s="77">
        <v>0.3</v>
      </c>
      <c r="N174" s="77"/>
      <c r="O174" s="77">
        <f t="shared" si="17"/>
        <v>0</v>
      </c>
      <c r="P174" s="77" t="s">
        <v>57</v>
      </c>
      <c r="Q174" s="78" t="s">
        <v>594</v>
      </c>
      <c r="R174" s="77"/>
      <c r="T174"/>
    </row>
    <row r="175" spans="1:20" hidden="1" x14ac:dyDescent="0.2">
      <c r="A175" s="59">
        <v>59</v>
      </c>
      <c r="B175" s="59">
        <v>0</v>
      </c>
      <c r="C175" s="59" t="s">
        <v>574</v>
      </c>
      <c r="D175" s="59" t="s">
        <v>759</v>
      </c>
      <c r="E175" s="59" t="s">
        <v>11</v>
      </c>
      <c r="F175" s="59" t="s">
        <v>16</v>
      </c>
      <c r="G175" s="59" t="s">
        <v>727</v>
      </c>
      <c r="H175" s="59"/>
      <c r="I175" s="59">
        <f t="shared" ref="I175:I198" si="18">IF(E175="India", 1, 0)</f>
        <v>1</v>
      </c>
      <c r="J175" s="59">
        <f t="shared" ref="J175:J198" si="19">1-I175</f>
        <v>0</v>
      </c>
      <c r="K175" s="59">
        <v>2.75</v>
      </c>
      <c r="L175" s="59" t="s">
        <v>594</v>
      </c>
      <c r="M175" s="59">
        <v>0.3</v>
      </c>
      <c r="N175" s="59"/>
      <c r="O175" s="59">
        <f t="shared" ref="O175:O198" si="20">IF(P175="Capped", 1, 0)</f>
        <v>0</v>
      </c>
      <c r="P175" s="59" t="s">
        <v>57</v>
      </c>
      <c r="Q175" s="61" t="s">
        <v>594</v>
      </c>
      <c r="R175" s="59"/>
      <c r="T175"/>
    </row>
    <row r="176" spans="1:20" hidden="1" x14ac:dyDescent="0.2">
      <c r="A176" s="59">
        <v>60</v>
      </c>
      <c r="B176" s="59">
        <v>0</v>
      </c>
      <c r="C176" s="59" t="s">
        <v>574</v>
      </c>
      <c r="D176" s="59" t="s">
        <v>760</v>
      </c>
      <c r="E176" s="59" t="s">
        <v>11</v>
      </c>
      <c r="F176" s="59" t="s">
        <v>16</v>
      </c>
      <c r="G176" s="59" t="s">
        <v>727</v>
      </c>
      <c r="H176" s="59"/>
      <c r="I176" s="59">
        <f t="shared" si="18"/>
        <v>1</v>
      </c>
      <c r="J176" s="59">
        <f t="shared" si="19"/>
        <v>0</v>
      </c>
      <c r="K176" s="59">
        <v>0.3</v>
      </c>
      <c r="L176" s="59" t="s">
        <v>590</v>
      </c>
      <c r="M176" s="59">
        <v>0.3</v>
      </c>
      <c r="N176" s="59"/>
      <c r="O176" s="59">
        <f t="shared" si="20"/>
        <v>0</v>
      </c>
      <c r="P176" s="59" t="s">
        <v>57</v>
      </c>
      <c r="Q176" s="61" t="s">
        <v>590</v>
      </c>
      <c r="R176" s="59"/>
      <c r="T176"/>
    </row>
    <row r="177" spans="1:20" hidden="1" x14ac:dyDescent="0.2">
      <c r="A177" s="59">
        <v>62</v>
      </c>
      <c r="B177" s="59">
        <v>0</v>
      </c>
      <c r="C177" s="59" t="s">
        <v>574</v>
      </c>
      <c r="D177" s="59" t="s">
        <v>761</v>
      </c>
      <c r="E177" s="59" t="s">
        <v>11</v>
      </c>
      <c r="F177" s="59" t="s">
        <v>18</v>
      </c>
      <c r="G177" s="59" t="s">
        <v>727</v>
      </c>
      <c r="H177" s="59"/>
      <c r="I177" s="59">
        <f t="shared" si="18"/>
        <v>1</v>
      </c>
      <c r="J177" s="59">
        <f t="shared" si="19"/>
        <v>0</v>
      </c>
      <c r="K177" s="59">
        <v>0.3</v>
      </c>
      <c r="L177" s="59" t="s">
        <v>599</v>
      </c>
      <c r="M177" s="59">
        <v>0.3</v>
      </c>
      <c r="N177" s="59"/>
      <c r="O177" s="59">
        <f t="shared" si="20"/>
        <v>0</v>
      </c>
      <c r="P177" s="59" t="s">
        <v>57</v>
      </c>
      <c r="Q177" s="61" t="s">
        <v>599</v>
      </c>
      <c r="R177" s="59"/>
      <c r="T177"/>
    </row>
    <row r="178" spans="1:20" hidden="1" x14ac:dyDescent="0.2">
      <c r="A178" s="59">
        <v>64</v>
      </c>
      <c r="B178" s="59">
        <v>0</v>
      </c>
      <c r="C178" s="59" t="s">
        <v>574</v>
      </c>
      <c r="D178" s="59" t="s">
        <v>762</v>
      </c>
      <c r="E178" s="59" t="s">
        <v>11</v>
      </c>
      <c r="F178" s="59" t="s">
        <v>18</v>
      </c>
      <c r="G178" s="59" t="s">
        <v>727</v>
      </c>
      <c r="H178" s="59"/>
      <c r="I178" s="59">
        <f t="shared" si="18"/>
        <v>1</v>
      </c>
      <c r="J178" s="59">
        <f t="shared" si="19"/>
        <v>0</v>
      </c>
      <c r="K178" s="59">
        <v>0.8</v>
      </c>
      <c r="L178" s="59" t="s">
        <v>580</v>
      </c>
      <c r="M178" s="59">
        <v>0.3</v>
      </c>
      <c r="N178" s="59"/>
      <c r="O178" s="59">
        <f t="shared" si="20"/>
        <v>0</v>
      </c>
      <c r="P178" s="59" t="s">
        <v>57</v>
      </c>
      <c r="Q178" s="61" t="s">
        <v>580</v>
      </c>
      <c r="R178" s="59"/>
      <c r="T178"/>
    </row>
    <row r="179" spans="1:20" hidden="1" x14ac:dyDescent="0.2">
      <c r="A179" s="58">
        <v>65</v>
      </c>
      <c r="B179" s="58">
        <v>0</v>
      </c>
      <c r="C179" s="58" t="s">
        <v>574</v>
      </c>
      <c r="D179" s="58" t="s">
        <v>763</v>
      </c>
      <c r="E179" s="58" t="s">
        <v>11</v>
      </c>
      <c r="F179" s="58" t="s">
        <v>18</v>
      </c>
      <c r="G179" s="58" t="s">
        <v>727</v>
      </c>
      <c r="H179" s="76"/>
      <c r="I179" s="59">
        <f t="shared" si="18"/>
        <v>1</v>
      </c>
      <c r="J179" s="75">
        <f t="shared" si="19"/>
        <v>0</v>
      </c>
      <c r="K179" s="58">
        <v>0.5</v>
      </c>
      <c r="L179" s="58" t="s">
        <v>578</v>
      </c>
      <c r="M179" s="58">
        <v>0.3</v>
      </c>
      <c r="N179" s="58"/>
      <c r="O179" s="58">
        <f t="shared" si="20"/>
        <v>0</v>
      </c>
      <c r="P179" s="58" t="s">
        <v>57</v>
      </c>
      <c r="Q179" s="60" t="s">
        <v>578</v>
      </c>
      <c r="R179" s="58"/>
      <c r="T179"/>
    </row>
    <row r="180" spans="1:20" hidden="1" x14ac:dyDescent="0.2">
      <c r="A180" s="77">
        <v>66</v>
      </c>
      <c r="B180" s="77">
        <v>0</v>
      </c>
      <c r="C180" s="77" t="s">
        <v>574</v>
      </c>
      <c r="D180" s="77" t="s">
        <v>764</v>
      </c>
      <c r="E180" s="77" t="s">
        <v>11</v>
      </c>
      <c r="F180" s="77" t="s">
        <v>18</v>
      </c>
      <c r="G180" s="77" t="s">
        <v>727</v>
      </c>
      <c r="H180" s="59"/>
      <c r="I180" s="59">
        <f t="shared" si="18"/>
        <v>1</v>
      </c>
      <c r="J180" s="59">
        <f t="shared" si="19"/>
        <v>0</v>
      </c>
      <c r="K180" s="77">
        <v>0.5</v>
      </c>
      <c r="L180" s="77" t="s">
        <v>581</v>
      </c>
      <c r="M180" s="77">
        <v>0.3</v>
      </c>
      <c r="N180" s="77"/>
      <c r="O180" s="77">
        <f t="shared" si="20"/>
        <v>0</v>
      </c>
      <c r="P180" s="77" t="s">
        <v>57</v>
      </c>
      <c r="Q180" s="78" t="s">
        <v>581</v>
      </c>
      <c r="R180" s="77"/>
      <c r="T180"/>
    </row>
    <row r="181" spans="1:20" hidden="1" x14ac:dyDescent="0.2">
      <c r="A181" s="58">
        <v>67</v>
      </c>
      <c r="B181" s="58">
        <v>0</v>
      </c>
      <c r="C181" s="58" t="s">
        <v>574</v>
      </c>
      <c r="D181" s="58" t="s">
        <v>765</v>
      </c>
      <c r="E181" s="58" t="s">
        <v>11</v>
      </c>
      <c r="F181" s="58" t="s">
        <v>18</v>
      </c>
      <c r="G181" s="58" t="s">
        <v>727</v>
      </c>
      <c r="H181" s="76"/>
      <c r="I181" s="59">
        <f t="shared" si="18"/>
        <v>1</v>
      </c>
      <c r="J181" s="75">
        <f t="shared" si="19"/>
        <v>0</v>
      </c>
      <c r="K181" s="58">
        <v>0.5</v>
      </c>
      <c r="L181" s="58" t="s">
        <v>590</v>
      </c>
      <c r="M181" s="58">
        <v>0.5</v>
      </c>
      <c r="N181" s="58"/>
      <c r="O181" s="58">
        <f t="shared" si="20"/>
        <v>0</v>
      </c>
      <c r="P181" s="58" t="s">
        <v>57</v>
      </c>
      <c r="Q181" s="60" t="s">
        <v>590</v>
      </c>
      <c r="R181" s="58"/>
      <c r="T181"/>
    </row>
    <row r="182" spans="1:20" hidden="1" x14ac:dyDescent="0.2">
      <c r="A182" s="77">
        <v>69</v>
      </c>
      <c r="B182" s="77">
        <v>0</v>
      </c>
      <c r="C182" s="77" t="s">
        <v>574</v>
      </c>
      <c r="D182" s="77" t="s">
        <v>766</v>
      </c>
      <c r="E182" s="77" t="s">
        <v>11</v>
      </c>
      <c r="F182" s="77" t="s">
        <v>18</v>
      </c>
      <c r="G182" s="77" t="s">
        <v>727</v>
      </c>
      <c r="H182" s="59"/>
      <c r="I182" s="59">
        <f t="shared" si="18"/>
        <v>1</v>
      </c>
      <c r="J182" s="59">
        <f t="shared" si="19"/>
        <v>0</v>
      </c>
      <c r="K182" s="77">
        <v>0.3</v>
      </c>
      <c r="L182" s="77" t="s">
        <v>578</v>
      </c>
      <c r="M182" s="77">
        <v>0.3</v>
      </c>
      <c r="N182" s="77"/>
      <c r="O182" s="77">
        <f t="shared" si="20"/>
        <v>0</v>
      </c>
      <c r="P182" s="77" t="s">
        <v>57</v>
      </c>
      <c r="Q182" s="78" t="s">
        <v>581</v>
      </c>
      <c r="R182" s="77"/>
      <c r="T182"/>
    </row>
    <row r="183" spans="1:20" hidden="1" x14ac:dyDescent="0.2">
      <c r="A183" s="58">
        <v>73</v>
      </c>
      <c r="B183" s="58">
        <v>0</v>
      </c>
      <c r="C183" s="58" t="s">
        <v>574</v>
      </c>
      <c r="D183" s="58" t="s">
        <v>767</v>
      </c>
      <c r="E183" s="58" t="s">
        <v>11</v>
      </c>
      <c r="F183" s="58" t="s">
        <v>18</v>
      </c>
      <c r="G183" s="58" t="s">
        <v>727</v>
      </c>
      <c r="H183" s="76"/>
      <c r="I183" s="59">
        <f t="shared" si="18"/>
        <v>1</v>
      </c>
      <c r="J183" s="75">
        <f t="shared" si="19"/>
        <v>0</v>
      </c>
      <c r="K183" s="58">
        <v>1</v>
      </c>
      <c r="L183" s="58" t="s">
        <v>576</v>
      </c>
      <c r="M183" s="58">
        <v>0.3</v>
      </c>
      <c r="N183" s="58"/>
      <c r="O183" s="58">
        <f t="shared" si="20"/>
        <v>0</v>
      </c>
      <c r="P183" s="58" t="s">
        <v>57</v>
      </c>
      <c r="Q183" s="60" t="s">
        <v>576</v>
      </c>
      <c r="R183" s="58"/>
      <c r="T183"/>
    </row>
    <row r="184" spans="1:20" hidden="1" x14ac:dyDescent="0.2">
      <c r="A184" s="58">
        <v>79</v>
      </c>
      <c r="B184" s="58">
        <v>0</v>
      </c>
      <c r="C184" s="58" t="s">
        <v>574</v>
      </c>
      <c r="D184" s="58" t="s">
        <v>768</v>
      </c>
      <c r="E184" s="58" t="s">
        <v>20</v>
      </c>
      <c r="F184" s="58" t="s">
        <v>35</v>
      </c>
      <c r="G184" s="58"/>
      <c r="H184" s="76"/>
      <c r="I184" s="59">
        <f t="shared" si="18"/>
        <v>0</v>
      </c>
      <c r="J184" s="75">
        <f t="shared" si="19"/>
        <v>1</v>
      </c>
      <c r="K184" s="58">
        <v>1</v>
      </c>
      <c r="L184" s="58" t="s">
        <v>594</v>
      </c>
      <c r="M184" s="58">
        <v>1</v>
      </c>
      <c r="N184" s="58"/>
      <c r="O184" s="58">
        <f t="shared" si="20"/>
        <v>1</v>
      </c>
      <c r="P184" s="58" t="s">
        <v>13</v>
      </c>
      <c r="Q184" s="60" t="s">
        <v>594</v>
      </c>
      <c r="R184" s="58"/>
      <c r="T184"/>
    </row>
    <row r="185" spans="1:20" hidden="1" x14ac:dyDescent="0.2">
      <c r="A185" s="58">
        <v>84</v>
      </c>
      <c r="B185" s="58">
        <v>0</v>
      </c>
      <c r="C185" s="58" t="s">
        <v>574</v>
      </c>
      <c r="D185" s="58" t="s">
        <v>769</v>
      </c>
      <c r="E185" s="58" t="s">
        <v>31</v>
      </c>
      <c r="F185" s="58" t="s">
        <v>35</v>
      </c>
      <c r="G185" s="58"/>
      <c r="H185" s="76"/>
      <c r="I185" s="59">
        <f t="shared" si="18"/>
        <v>0</v>
      </c>
      <c r="J185" s="75">
        <f t="shared" si="19"/>
        <v>1</v>
      </c>
      <c r="K185" s="58">
        <v>0.75</v>
      </c>
      <c r="L185" s="58" t="s">
        <v>580</v>
      </c>
      <c r="M185" s="58">
        <v>0.75</v>
      </c>
      <c r="N185" s="58"/>
      <c r="O185" s="58">
        <f t="shared" si="20"/>
        <v>1</v>
      </c>
      <c r="P185" s="58" t="s">
        <v>13</v>
      </c>
      <c r="Q185" s="60" t="s">
        <v>580</v>
      </c>
      <c r="R185" s="58"/>
      <c r="T185"/>
    </row>
    <row r="186" spans="1:20" hidden="1" x14ac:dyDescent="0.2">
      <c r="A186" s="58">
        <v>120</v>
      </c>
      <c r="B186" s="58">
        <v>0</v>
      </c>
      <c r="C186" s="58" t="s">
        <v>574</v>
      </c>
      <c r="D186" s="58" t="s">
        <v>770</v>
      </c>
      <c r="E186" s="58" t="s">
        <v>771</v>
      </c>
      <c r="F186" s="58" t="s">
        <v>35</v>
      </c>
      <c r="G186" s="58"/>
      <c r="H186" s="76"/>
      <c r="I186" s="59">
        <f t="shared" si="18"/>
        <v>0</v>
      </c>
      <c r="J186" s="75">
        <f t="shared" si="19"/>
        <v>1</v>
      </c>
      <c r="K186" s="58">
        <v>0.5</v>
      </c>
      <c r="L186" s="58" t="s">
        <v>580</v>
      </c>
      <c r="M186" s="58">
        <v>0.5</v>
      </c>
      <c r="N186" s="58"/>
      <c r="O186" s="58">
        <f t="shared" si="20"/>
        <v>1</v>
      </c>
      <c r="P186" s="58" t="s">
        <v>13</v>
      </c>
      <c r="Q186" s="60" t="s">
        <v>580</v>
      </c>
      <c r="R186" s="58"/>
      <c r="T186"/>
    </row>
    <row r="187" spans="1:20" hidden="1" x14ac:dyDescent="0.2">
      <c r="A187" s="58">
        <v>134</v>
      </c>
      <c r="B187" s="58">
        <v>0</v>
      </c>
      <c r="C187" s="58" t="s">
        <v>574</v>
      </c>
      <c r="D187" s="58" t="s">
        <v>772</v>
      </c>
      <c r="E187" s="58" t="s">
        <v>15</v>
      </c>
      <c r="F187" s="58" t="s">
        <v>16</v>
      </c>
      <c r="G187" s="58"/>
      <c r="H187" s="76"/>
      <c r="I187" s="59">
        <f t="shared" si="18"/>
        <v>0</v>
      </c>
      <c r="J187" s="75">
        <f t="shared" si="19"/>
        <v>1</v>
      </c>
      <c r="K187" s="58">
        <v>1</v>
      </c>
      <c r="L187" s="58" t="s">
        <v>581</v>
      </c>
      <c r="M187" s="58">
        <v>1</v>
      </c>
      <c r="N187" s="58"/>
      <c r="O187" s="58">
        <f t="shared" si="20"/>
        <v>1</v>
      </c>
      <c r="P187" s="58" t="s">
        <v>13</v>
      </c>
      <c r="Q187" s="60" t="s">
        <v>581</v>
      </c>
      <c r="R187" s="58"/>
      <c r="T187"/>
    </row>
    <row r="188" spans="1:20" hidden="1" x14ac:dyDescent="0.2">
      <c r="A188" s="77">
        <v>150</v>
      </c>
      <c r="B188" s="77">
        <v>0</v>
      </c>
      <c r="C188" s="77" t="s">
        <v>574</v>
      </c>
      <c r="D188" s="77" t="s">
        <v>773</v>
      </c>
      <c r="E188" s="77" t="s">
        <v>11</v>
      </c>
      <c r="F188" s="77" t="s">
        <v>18</v>
      </c>
      <c r="G188" s="77"/>
      <c r="H188" s="59"/>
      <c r="I188" s="59">
        <f t="shared" si="18"/>
        <v>1</v>
      </c>
      <c r="J188" s="59">
        <f t="shared" si="19"/>
        <v>0</v>
      </c>
      <c r="K188" s="77">
        <v>1</v>
      </c>
      <c r="L188" s="77" t="s">
        <v>594</v>
      </c>
      <c r="M188" s="77">
        <v>1</v>
      </c>
      <c r="N188" s="77"/>
      <c r="O188" s="77">
        <f t="shared" si="20"/>
        <v>1</v>
      </c>
      <c r="P188" s="77" t="s">
        <v>13</v>
      </c>
      <c r="Q188" s="78" t="s">
        <v>594</v>
      </c>
      <c r="R188" s="77"/>
      <c r="T188"/>
    </row>
    <row r="189" spans="1:20" hidden="1" x14ac:dyDescent="0.2">
      <c r="A189" s="58">
        <v>225</v>
      </c>
      <c r="B189" s="58">
        <v>0</v>
      </c>
      <c r="C189" s="58" t="s">
        <v>574</v>
      </c>
      <c r="D189" s="58" t="s">
        <v>774</v>
      </c>
      <c r="E189" s="58" t="s">
        <v>11</v>
      </c>
      <c r="F189" s="58" t="s">
        <v>35</v>
      </c>
      <c r="G189" s="58"/>
      <c r="H189" s="76"/>
      <c r="I189" s="59">
        <f t="shared" si="18"/>
        <v>1</v>
      </c>
      <c r="J189" s="75">
        <f t="shared" si="19"/>
        <v>0</v>
      </c>
      <c r="K189" s="58">
        <v>0.3</v>
      </c>
      <c r="L189" s="58" t="s">
        <v>587</v>
      </c>
      <c r="M189" s="58">
        <v>0.3</v>
      </c>
      <c r="N189" s="58"/>
      <c r="O189" s="58">
        <f t="shared" si="20"/>
        <v>0</v>
      </c>
      <c r="P189" s="58" t="s">
        <v>57</v>
      </c>
      <c r="Q189" s="60" t="s">
        <v>587</v>
      </c>
      <c r="R189" s="58"/>
      <c r="T189"/>
    </row>
    <row r="190" spans="1:20" hidden="1" x14ac:dyDescent="0.2">
      <c r="A190" s="58">
        <v>242</v>
      </c>
      <c r="B190" s="58">
        <v>0</v>
      </c>
      <c r="C190" s="58" t="s">
        <v>574</v>
      </c>
      <c r="D190" s="58" t="s">
        <v>775</v>
      </c>
      <c r="E190" s="58" t="s">
        <v>11</v>
      </c>
      <c r="F190" s="58" t="s">
        <v>35</v>
      </c>
      <c r="G190" s="58"/>
      <c r="H190" s="76"/>
      <c r="I190" s="59">
        <f t="shared" si="18"/>
        <v>1</v>
      </c>
      <c r="J190" s="75">
        <f t="shared" si="19"/>
        <v>0</v>
      </c>
      <c r="K190" s="58">
        <v>0.4</v>
      </c>
      <c r="L190" s="58" t="s">
        <v>576</v>
      </c>
      <c r="M190" s="58">
        <v>0.3</v>
      </c>
      <c r="N190" s="58"/>
      <c r="O190" s="58">
        <f t="shared" si="20"/>
        <v>0</v>
      </c>
      <c r="P190" s="58" t="s">
        <v>57</v>
      </c>
      <c r="Q190" s="60" t="s">
        <v>576</v>
      </c>
      <c r="R190" s="58"/>
      <c r="T190"/>
    </row>
    <row r="191" spans="1:20" hidden="1" x14ac:dyDescent="0.2">
      <c r="A191" s="77">
        <v>253</v>
      </c>
      <c r="B191" s="77">
        <v>0</v>
      </c>
      <c r="C191" s="77" t="s">
        <v>574</v>
      </c>
      <c r="D191" s="77" t="s">
        <v>776</v>
      </c>
      <c r="E191" s="77" t="s">
        <v>11</v>
      </c>
      <c r="F191" s="77" t="s">
        <v>35</v>
      </c>
      <c r="G191" s="77"/>
      <c r="H191" s="59"/>
      <c r="I191" s="59">
        <f t="shared" si="18"/>
        <v>1</v>
      </c>
      <c r="J191" s="59">
        <f t="shared" si="19"/>
        <v>0</v>
      </c>
      <c r="K191" s="77">
        <v>0.3</v>
      </c>
      <c r="L191" s="77" t="s">
        <v>576</v>
      </c>
      <c r="M191" s="77">
        <v>0.3</v>
      </c>
      <c r="N191" s="77"/>
      <c r="O191" s="77">
        <f t="shared" si="20"/>
        <v>0</v>
      </c>
      <c r="P191" s="77" t="s">
        <v>57</v>
      </c>
      <c r="Q191" s="78" t="s">
        <v>576</v>
      </c>
      <c r="R191" s="77"/>
      <c r="T191"/>
    </row>
    <row r="192" spans="1:20" hidden="1" x14ac:dyDescent="0.2">
      <c r="A192" s="59">
        <v>309</v>
      </c>
      <c r="B192" s="59">
        <v>0</v>
      </c>
      <c r="C192" s="59" t="s">
        <v>574</v>
      </c>
      <c r="D192" s="59" t="s">
        <v>777</v>
      </c>
      <c r="E192" s="59" t="s">
        <v>11</v>
      </c>
      <c r="F192" s="59" t="s">
        <v>16</v>
      </c>
      <c r="G192" s="59"/>
      <c r="H192" s="59"/>
      <c r="I192" s="59">
        <f t="shared" si="18"/>
        <v>1</v>
      </c>
      <c r="J192" s="59">
        <f t="shared" si="19"/>
        <v>0</v>
      </c>
      <c r="K192" s="59">
        <v>0.3</v>
      </c>
      <c r="L192" s="59" t="s">
        <v>590</v>
      </c>
      <c r="M192" s="59">
        <v>0.3</v>
      </c>
      <c r="N192" s="59"/>
      <c r="O192" s="59">
        <f t="shared" si="20"/>
        <v>0</v>
      </c>
      <c r="P192" s="59" t="s">
        <v>57</v>
      </c>
      <c r="Q192" s="61" t="s">
        <v>590</v>
      </c>
      <c r="R192" s="59"/>
      <c r="T192"/>
    </row>
    <row r="193" spans="1:20" hidden="1" x14ac:dyDescent="0.2">
      <c r="A193" s="59">
        <v>311</v>
      </c>
      <c r="B193" s="59">
        <v>0</v>
      </c>
      <c r="C193" s="59" t="s">
        <v>574</v>
      </c>
      <c r="D193" s="59" t="s">
        <v>778</v>
      </c>
      <c r="E193" s="59" t="s">
        <v>11</v>
      </c>
      <c r="F193" s="59" t="s">
        <v>16</v>
      </c>
      <c r="G193" s="59"/>
      <c r="H193" s="59"/>
      <c r="I193" s="59">
        <f t="shared" si="18"/>
        <v>1</v>
      </c>
      <c r="J193" s="59">
        <f t="shared" si="19"/>
        <v>0</v>
      </c>
      <c r="K193" s="59">
        <v>0.3</v>
      </c>
      <c r="L193" s="59" t="s">
        <v>587</v>
      </c>
      <c r="M193" s="59">
        <v>0.3</v>
      </c>
      <c r="N193" s="59"/>
      <c r="O193" s="59">
        <f t="shared" si="20"/>
        <v>0</v>
      </c>
      <c r="P193" s="59" t="s">
        <v>57</v>
      </c>
      <c r="Q193" s="61" t="s">
        <v>581</v>
      </c>
      <c r="R193" s="59"/>
      <c r="T193"/>
    </row>
    <row r="194" spans="1:20" hidden="1" x14ac:dyDescent="0.2">
      <c r="A194" s="58">
        <v>312</v>
      </c>
      <c r="B194" s="58">
        <v>0</v>
      </c>
      <c r="C194" s="58" t="s">
        <v>574</v>
      </c>
      <c r="D194" s="58" t="s">
        <v>779</v>
      </c>
      <c r="E194" s="58" t="s">
        <v>11</v>
      </c>
      <c r="F194" s="58" t="s">
        <v>16</v>
      </c>
      <c r="G194" s="58"/>
      <c r="H194" s="76"/>
      <c r="I194" s="59">
        <f t="shared" si="18"/>
        <v>1</v>
      </c>
      <c r="J194" s="75">
        <f t="shared" si="19"/>
        <v>0</v>
      </c>
      <c r="K194" s="58">
        <v>0.3</v>
      </c>
      <c r="L194" s="58" t="s">
        <v>581</v>
      </c>
      <c r="M194" s="58">
        <v>0.3</v>
      </c>
      <c r="N194" s="58"/>
      <c r="O194" s="58">
        <f t="shared" si="20"/>
        <v>0</v>
      </c>
      <c r="P194" s="58" t="s">
        <v>57</v>
      </c>
      <c r="Q194" s="60" t="s">
        <v>581</v>
      </c>
      <c r="R194" s="58"/>
      <c r="T194"/>
    </row>
    <row r="195" spans="1:20" hidden="1" x14ac:dyDescent="0.2">
      <c r="A195" s="58">
        <v>319</v>
      </c>
      <c r="B195" s="58">
        <v>0</v>
      </c>
      <c r="C195" s="58" t="s">
        <v>574</v>
      </c>
      <c r="D195" s="58" t="s">
        <v>780</v>
      </c>
      <c r="E195" s="58" t="s">
        <v>11</v>
      </c>
      <c r="F195" s="58" t="s">
        <v>16</v>
      </c>
      <c r="G195" s="58"/>
      <c r="H195" s="76"/>
      <c r="I195" s="59">
        <f t="shared" si="18"/>
        <v>1</v>
      </c>
      <c r="J195" s="75">
        <f t="shared" si="19"/>
        <v>0</v>
      </c>
      <c r="K195" s="58">
        <v>0.3</v>
      </c>
      <c r="L195" s="58" t="s">
        <v>590</v>
      </c>
      <c r="M195" s="58">
        <v>0.3</v>
      </c>
      <c r="N195" s="58"/>
      <c r="O195" s="58">
        <f t="shared" si="20"/>
        <v>0</v>
      </c>
      <c r="P195" s="58" t="s">
        <v>57</v>
      </c>
      <c r="Q195" s="60" t="s">
        <v>590</v>
      </c>
      <c r="R195" s="58"/>
      <c r="T195"/>
    </row>
    <row r="196" spans="1:20" hidden="1" x14ac:dyDescent="0.2">
      <c r="A196" s="77">
        <v>334</v>
      </c>
      <c r="B196" s="77">
        <v>0</v>
      </c>
      <c r="C196" s="77" t="s">
        <v>574</v>
      </c>
      <c r="D196" s="77" t="s">
        <v>781</v>
      </c>
      <c r="E196" s="77" t="s">
        <v>11</v>
      </c>
      <c r="F196" s="77" t="s">
        <v>16</v>
      </c>
      <c r="G196" s="77"/>
      <c r="H196" s="59"/>
      <c r="I196" s="59">
        <f t="shared" si="18"/>
        <v>1</v>
      </c>
      <c r="J196" s="59">
        <f t="shared" si="19"/>
        <v>0</v>
      </c>
      <c r="K196" s="77">
        <v>0.3</v>
      </c>
      <c r="L196" s="77" t="s">
        <v>576</v>
      </c>
      <c r="M196" s="77">
        <v>0.3</v>
      </c>
      <c r="N196" s="77"/>
      <c r="O196" s="77">
        <f t="shared" si="20"/>
        <v>0</v>
      </c>
      <c r="P196" s="77" t="s">
        <v>57</v>
      </c>
      <c r="Q196" s="78" t="s">
        <v>576</v>
      </c>
      <c r="R196" s="77"/>
      <c r="T196"/>
    </row>
    <row r="197" spans="1:20" hidden="1" x14ac:dyDescent="0.2">
      <c r="A197" s="58">
        <v>350</v>
      </c>
      <c r="B197" s="58">
        <v>0</v>
      </c>
      <c r="C197" s="58" t="s">
        <v>574</v>
      </c>
      <c r="D197" s="58" t="s">
        <v>782</v>
      </c>
      <c r="E197" s="58" t="s">
        <v>11</v>
      </c>
      <c r="F197" s="58" t="s">
        <v>16</v>
      </c>
      <c r="G197" s="58"/>
      <c r="H197" s="76"/>
      <c r="I197" s="59">
        <f t="shared" si="18"/>
        <v>1</v>
      </c>
      <c r="J197" s="75">
        <f t="shared" si="19"/>
        <v>0</v>
      </c>
      <c r="K197" s="58">
        <v>0.3</v>
      </c>
      <c r="L197" s="58" t="s">
        <v>576</v>
      </c>
      <c r="M197" s="58">
        <v>0.3</v>
      </c>
      <c r="N197" s="58"/>
      <c r="O197" s="58">
        <f t="shared" si="20"/>
        <v>0</v>
      </c>
      <c r="P197" s="58" t="s">
        <v>57</v>
      </c>
      <c r="Q197" s="60" t="s">
        <v>576</v>
      </c>
      <c r="R197" s="58"/>
      <c r="T197"/>
    </row>
    <row r="198" spans="1:20" hidden="1" x14ac:dyDescent="0.2">
      <c r="A198" s="77">
        <v>398</v>
      </c>
      <c r="B198" s="77">
        <v>0</v>
      </c>
      <c r="C198" s="77" t="s">
        <v>574</v>
      </c>
      <c r="D198" s="77" t="s">
        <v>783</v>
      </c>
      <c r="E198" s="77" t="s">
        <v>11</v>
      </c>
      <c r="F198" s="77" t="s">
        <v>18</v>
      </c>
      <c r="G198" s="77"/>
      <c r="H198" s="59"/>
      <c r="I198" s="59">
        <f t="shared" si="18"/>
        <v>1</v>
      </c>
      <c r="J198" s="59">
        <f t="shared" si="19"/>
        <v>0</v>
      </c>
      <c r="K198" s="77">
        <v>0.3</v>
      </c>
      <c r="L198" s="77" t="s">
        <v>581</v>
      </c>
      <c r="M198" s="77">
        <v>0.3</v>
      </c>
      <c r="N198" s="77"/>
      <c r="O198" s="77">
        <f t="shared" si="20"/>
        <v>0</v>
      </c>
      <c r="P198" s="77" t="s">
        <v>57</v>
      </c>
      <c r="Q198" s="78" t="s">
        <v>581</v>
      </c>
      <c r="R198" s="77"/>
      <c r="T198"/>
    </row>
    <row r="199" spans="1:20" ht="16" hidden="1" x14ac:dyDescent="0.2">
      <c r="A199" s="59">
        <v>1</v>
      </c>
      <c r="B199" s="59">
        <v>1</v>
      </c>
      <c r="C199" s="59" t="s">
        <v>9</v>
      </c>
      <c r="D199" s="59" t="s">
        <v>10</v>
      </c>
      <c r="E199" s="59" t="s">
        <v>11</v>
      </c>
      <c r="F199" s="59" t="s">
        <v>12</v>
      </c>
      <c r="G199" s="59" t="s">
        <v>784</v>
      </c>
      <c r="H199" s="59"/>
      <c r="I199" s="59">
        <f t="shared" ref="I199:I230" si="21">IF(E199="India", 1, 0)</f>
        <v>1</v>
      </c>
      <c r="J199" s="59">
        <f t="shared" ref="J199:J230" si="22">1-I199</f>
        <v>0</v>
      </c>
      <c r="K199" s="59"/>
      <c r="L199" s="59"/>
      <c r="M199" s="59">
        <v>2</v>
      </c>
      <c r="N199" s="59"/>
      <c r="O199" s="59">
        <f t="shared" ref="O199:O234" si="23">IF(P199="Capped", 1, 0)</f>
        <v>1</v>
      </c>
      <c r="P199" s="59" t="s">
        <v>13</v>
      </c>
      <c r="Q199" s="61" t="s">
        <v>604</v>
      </c>
      <c r="T199" s="2" t="s">
        <v>944</v>
      </c>
    </row>
    <row r="200" spans="1:20" ht="16" hidden="1" x14ac:dyDescent="0.2">
      <c r="A200" s="58">
        <v>2</v>
      </c>
      <c r="B200" s="58">
        <v>1</v>
      </c>
      <c r="C200" s="58" t="s">
        <v>9</v>
      </c>
      <c r="D200" s="58" t="s">
        <v>14</v>
      </c>
      <c r="E200" s="58" t="s">
        <v>15</v>
      </c>
      <c r="F200" s="58" t="s">
        <v>16</v>
      </c>
      <c r="G200" s="58" t="s">
        <v>784</v>
      </c>
      <c r="H200" s="76"/>
      <c r="I200" s="59">
        <f t="shared" si="21"/>
        <v>0</v>
      </c>
      <c r="J200" s="59">
        <f t="shared" si="22"/>
        <v>1</v>
      </c>
      <c r="K200" s="58"/>
      <c r="L200" s="58"/>
      <c r="M200" s="58">
        <v>1.5</v>
      </c>
      <c r="N200" s="58"/>
      <c r="O200" s="58">
        <f t="shared" si="23"/>
        <v>1</v>
      </c>
      <c r="P200" s="58" t="s">
        <v>13</v>
      </c>
      <c r="Q200" s="60" t="s">
        <v>604</v>
      </c>
      <c r="T200" s="2" t="s">
        <v>945</v>
      </c>
    </row>
    <row r="201" spans="1:20" ht="16" hidden="1" x14ac:dyDescent="0.2">
      <c r="A201" s="77">
        <v>3</v>
      </c>
      <c r="B201" s="77">
        <v>1</v>
      </c>
      <c r="C201" s="77" t="s">
        <v>9</v>
      </c>
      <c r="D201" s="77" t="s">
        <v>17</v>
      </c>
      <c r="E201" s="77" t="s">
        <v>11</v>
      </c>
      <c r="F201" s="77" t="s">
        <v>18</v>
      </c>
      <c r="G201" s="77" t="s">
        <v>784</v>
      </c>
      <c r="H201" s="59"/>
      <c r="I201" s="59">
        <f t="shared" si="21"/>
        <v>1</v>
      </c>
      <c r="J201" s="59">
        <f t="shared" si="22"/>
        <v>0</v>
      </c>
      <c r="K201" s="77"/>
      <c r="L201" s="77"/>
      <c r="M201" s="77">
        <v>2</v>
      </c>
      <c r="N201" s="77"/>
      <c r="O201" s="77">
        <f t="shared" si="23"/>
        <v>1</v>
      </c>
      <c r="P201" s="77" t="s">
        <v>13</v>
      </c>
      <c r="Q201" s="78" t="s">
        <v>594</v>
      </c>
      <c r="T201" s="2" t="s">
        <v>946</v>
      </c>
    </row>
    <row r="202" spans="1:20" ht="16" hidden="1" x14ac:dyDescent="0.2">
      <c r="A202" s="58">
        <v>4</v>
      </c>
      <c r="B202" s="58">
        <v>1</v>
      </c>
      <c r="C202" s="58" t="s">
        <v>9</v>
      </c>
      <c r="D202" s="58" t="s">
        <v>19</v>
      </c>
      <c r="E202" s="58" t="s">
        <v>20</v>
      </c>
      <c r="F202" s="58" t="s">
        <v>18</v>
      </c>
      <c r="G202" s="58" t="s">
        <v>784</v>
      </c>
      <c r="H202" s="76"/>
      <c r="I202" s="59">
        <f t="shared" si="21"/>
        <v>0</v>
      </c>
      <c r="J202" s="59">
        <f t="shared" si="22"/>
        <v>1</v>
      </c>
      <c r="K202" s="58"/>
      <c r="L202" s="58"/>
      <c r="M202" s="58">
        <v>1</v>
      </c>
      <c r="N202" s="58"/>
      <c r="O202" s="58">
        <f t="shared" si="23"/>
        <v>1</v>
      </c>
      <c r="P202" s="58" t="s">
        <v>13</v>
      </c>
      <c r="Q202" s="60" t="s">
        <v>587</v>
      </c>
      <c r="T202" s="2" t="s">
        <v>947</v>
      </c>
    </row>
    <row r="203" spans="1:20" ht="16" hidden="1" x14ac:dyDescent="0.2">
      <c r="A203" s="58">
        <v>5</v>
      </c>
      <c r="B203" s="58">
        <v>1</v>
      </c>
      <c r="C203" s="58" t="s">
        <v>9</v>
      </c>
      <c r="D203" s="58" t="s">
        <v>21</v>
      </c>
      <c r="E203" s="58" t="s">
        <v>11</v>
      </c>
      <c r="F203" s="58" t="s">
        <v>18</v>
      </c>
      <c r="G203" s="58" t="s">
        <v>784</v>
      </c>
      <c r="H203" s="76"/>
      <c r="I203" s="59">
        <f t="shared" si="21"/>
        <v>1</v>
      </c>
      <c r="J203" s="59">
        <f t="shared" si="22"/>
        <v>0</v>
      </c>
      <c r="K203" s="58"/>
      <c r="L203" s="58"/>
      <c r="M203" s="58">
        <v>1.5</v>
      </c>
      <c r="N203" s="58"/>
      <c r="O203" s="58">
        <f t="shared" si="23"/>
        <v>1</v>
      </c>
      <c r="P203" s="58" t="s">
        <v>13</v>
      </c>
      <c r="Q203" s="60" t="s">
        <v>599</v>
      </c>
      <c r="T203" s="2" t="s">
        <v>948</v>
      </c>
    </row>
    <row r="204" spans="1:20" hidden="1" x14ac:dyDescent="0.2">
      <c r="A204" s="58">
        <v>6</v>
      </c>
      <c r="B204" s="58">
        <v>1</v>
      </c>
      <c r="C204" s="58" t="s">
        <v>9</v>
      </c>
      <c r="D204" s="58" t="s">
        <v>22</v>
      </c>
      <c r="E204" s="58" t="s">
        <v>23</v>
      </c>
      <c r="F204" s="58" t="s">
        <v>16</v>
      </c>
      <c r="G204" s="58" t="s">
        <v>784</v>
      </c>
      <c r="H204" s="76"/>
      <c r="I204" s="59">
        <f t="shared" si="21"/>
        <v>0</v>
      </c>
      <c r="J204" s="59">
        <f t="shared" si="22"/>
        <v>1</v>
      </c>
      <c r="K204" s="58"/>
      <c r="L204" s="58"/>
      <c r="M204" s="58">
        <v>2</v>
      </c>
      <c r="N204" s="58"/>
      <c r="O204" s="58">
        <f t="shared" si="23"/>
        <v>1</v>
      </c>
      <c r="P204" s="58" t="s">
        <v>13</v>
      </c>
      <c r="Q204" s="58"/>
    </row>
    <row r="205" spans="1:20" ht="16" hidden="1" x14ac:dyDescent="0.2">
      <c r="A205" s="77">
        <v>7</v>
      </c>
      <c r="B205" s="77">
        <v>2</v>
      </c>
      <c r="C205" s="77" t="s">
        <v>24</v>
      </c>
      <c r="D205" s="77" t="s">
        <v>25</v>
      </c>
      <c r="E205" s="77" t="s">
        <v>26</v>
      </c>
      <c r="F205" s="77" t="s">
        <v>16</v>
      </c>
      <c r="G205" s="77" t="s">
        <v>784</v>
      </c>
      <c r="H205" s="59"/>
      <c r="I205" s="59">
        <f t="shared" si="21"/>
        <v>0</v>
      </c>
      <c r="J205" s="59">
        <f t="shared" si="22"/>
        <v>1</v>
      </c>
      <c r="K205" s="77"/>
      <c r="L205" s="77"/>
      <c r="M205" s="77">
        <v>1.5</v>
      </c>
      <c r="N205" s="77"/>
      <c r="O205" s="77">
        <f t="shared" si="23"/>
        <v>1</v>
      </c>
      <c r="P205" s="77" t="s">
        <v>13</v>
      </c>
      <c r="Q205" s="78" t="s">
        <v>580</v>
      </c>
      <c r="T205" s="2" t="s">
        <v>949</v>
      </c>
    </row>
    <row r="206" spans="1:20" ht="16" hidden="1" x14ac:dyDescent="0.2">
      <c r="A206" s="58">
        <v>8</v>
      </c>
      <c r="B206" s="58">
        <v>2</v>
      </c>
      <c r="C206" s="58" t="s">
        <v>24</v>
      </c>
      <c r="D206" s="58" t="s">
        <v>27</v>
      </c>
      <c r="E206" s="58" t="s">
        <v>28</v>
      </c>
      <c r="F206" s="58" t="s">
        <v>16</v>
      </c>
      <c r="G206" s="58" t="s">
        <v>784</v>
      </c>
      <c r="H206" s="76"/>
      <c r="I206" s="59">
        <f t="shared" si="21"/>
        <v>0</v>
      </c>
      <c r="J206" s="59">
        <f t="shared" si="22"/>
        <v>1</v>
      </c>
      <c r="K206" s="58"/>
      <c r="L206" s="58"/>
      <c r="M206" s="58">
        <v>1.5</v>
      </c>
      <c r="N206" s="58"/>
      <c r="O206" s="58">
        <f t="shared" si="23"/>
        <v>1</v>
      </c>
      <c r="P206" s="58" t="s">
        <v>13</v>
      </c>
      <c r="Q206" s="60" t="s">
        <v>587</v>
      </c>
      <c r="T206" s="2" t="s">
        <v>950</v>
      </c>
    </row>
    <row r="207" spans="1:20" ht="16" hidden="1" x14ac:dyDescent="0.2">
      <c r="A207" s="58">
        <v>9</v>
      </c>
      <c r="B207" s="58">
        <v>2</v>
      </c>
      <c r="C207" s="58" t="s">
        <v>24</v>
      </c>
      <c r="D207" s="58" t="s">
        <v>29</v>
      </c>
      <c r="E207" s="58" t="s">
        <v>11</v>
      </c>
      <c r="F207" s="58" t="s">
        <v>16</v>
      </c>
      <c r="G207" s="58" t="s">
        <v>784</v>
      </c>
      <c r="H207" s="76"/>
      <c r="I207" s="59">
        <f t="shared" si="21"/>
        <v>1</v>
      </c>
      <c r="J207" s="59">
        <f t="shared" si="22"/>
        <v>0</v>
      </c>
      <c r="K207" s="58"/>
      <c r="L207" s="58"/>
      <c r="M207" s="58">
        <v>1</v>
      </c>
      <c r="N207" s="58"/>
      <c r="O207" s="58">
        <f t="shared" si="23"/>
        <v>1</v>
      </c>
      <c r="P207" s="58" t="s">
        <v>13</v>
      </c>
      <c r="Q207" s="60" t="s">
        <v>576</v>
      </c>
      <c r="T207" s="2" t="s">
        <v>951</v>
      </c>
    </row>
    <row r="208" spans="1:20" hidden="1" x14ac:dyDescent="0.2">
      <c r="A208" s="58">
        <v>10</v>
      </c>
      <c r="B208" s="58">
        <v>2</v>
      </c>
      <c r="C208" s="58" t="s">
        <v>24</v>
      </c>
      <c r="D208" s="58" t="s">
        <v>30</v>
      </c>
      <c r="E208" s="58" t="s">
        <v>31</v>
      </c>
      <c r="F208" s="58" t="s">
        <v>16</v>
      </c>
      <c r="G208" s="58" t="s">
        <v>784</v>
      </c>
      <c r="H208" s="76"/>
      <c r="I208" s="59">
        <f t="shared" si="21"/>
        <v>0</v>
      </c>
      <c r="J208" s="59">
        <f t="shared" si="22"/>
        <v>1</v>
      </c>
      <c r="K208" s="58"/>
      <c r="L208" s="58"/>
      <c r="M208" s="58">
        <v>1</v>
      </c>
      <c r="N208" s="58"/>
      <c r="O208" s="58">
        <f t="shared" si="23"/>
        <v>1</v>
      </c>
      <c r="P208" s="58" t="s">
        <v>13</v>
      </c>
      <c r="Q208" s="58"/>
    </row>
    <row r="209" spans="1:20" ht="16" hidden="1" x14ac:dyDescent="0.2">
      <c r="A209" s="77">
        <v>11</v>
      </c>
      <c r="B209" s="77">
        <v>2</v>
      </c>
      <c r="C209" s="77" t="s">
        <v>24</v>
      </c>
      <c r="D209" s="77" t="s">
        <v>32</v>
      </c>
      <c r="E209" s="77" t="s">
        <v>31</v>
      </c>
      <c r="F209" s="77" t="s">
        <v>16</v>
      </c>
      <c r="G209" s="77" t="s">
        <v>784</v>
      </c>
      <c r="H209" s="59"/>
      <c r="I209" s="59">
        <f t="shared" si="21"/>
        <v>0</v>
      </c>
      <c r="J209" s="59">
        <f t="shared" si="22"/>
        <v>1</v>
      </c>
      <c r="K209" s="77"/>
      <c r="L209" s="77"/>
      <c r="M209" s="77">
        <v>1</v>
      </c>
      <c r="N209" s="77"/>
      <c r="O209" s="77">
        <f t="shared" si="23"/>
        <v>1</v>
      </c>
      <c r="P209" s="77" t="s">
        <v>13</v>
      </c>
      <c r="Q209" s="78" t="s">
        <v>581</v>
      </c>
      <c r="T209" s="2" t="s">
        <v>952</v>
      </c>
    </row>
    <row r="210" spans="1:20" hidden="1" x14ac:dyDescent="0.2">
      <c r="A210" s="59">
        <v>12</v>
      </c>
      <c r="B210" s="59">
        <v>3</v>
      </c>
      <c r="C210" s="59" t="s">
        <v>33</v>
      </c>
      <c r="D210" s="59" t="s">
        <v>34</v>
      </c>
      <c r="E210" s="59" t="s">
        <v>28</v>
      </c>
      <c r="F210" s="59" t="s">
        <v>35</v>
      </c>
      <c r="G210" s="59" t="s">
        <v>784</v>
      </c>
      <c r="H210" s="59"/>
      <c r="I210" s="59">
        <f t="shared" si="21"/>
        <v>0</v>
      </c>
      <c r="J210" s="59">
        <f t="shared" si="22"/>
        <v>1</v>
      </c>
      <c r="K210" s="59"/>
      <c r="L210" s="59"/>
      <c r="M210" s="59">
        <v>1.5</v>
      </c>
      <c r="N210" s="59"/>
      <c r="O210" s="59">
        <f t="shared" si="23"/>
        <v>1</v>
      </c>
      <c r="P210" s="59" t="s">
        <v>13</v>
      </c>
      <c r="Q210" s="59"/>
    </row>
    <row r="211" spans="1:20" ht="16" x14ac:dyDescent="0.2">
      <c r="A211" s="59">
        <v>13</v>
      </c>
      <c r="B211" s="59">
        <v>3</v>
      </c>
      <c r="C211" s="59" t="s">
        <v>33</v>
      </c>
      <c r="D211" s="59" t="s">
        <v>36</v>
      </c>
      <c r="E211" s="59" t="s">
        <v>31</v>
      </c>
      <c r="F211" s="59" t="s">
        <v>35</v>
      </c>
      <c r="G211" s="59" t="s">
        <v>784</v>
      </c>
      <c r="H211" s="59"/>
      <c r="I211" s="59">
        <f t="shared" si="21"/>
        <v>0</v>
      </c>
      <c r="J211" s="59">
        <f t="shared" si="22"/>
        <v>1</v>
      </c>
      <c r="K211" s="59"/>
      <c r="L211" s="59"/>
      <c r="M211" s="59">
        <v>1</v>
      </c>
      <c r="N211" s="59"/>
      <c r="O211" s="59">
        <f t="shared" si="23"/>
        <v>1</v>
      </c>
      <c r="P211" s="59" t="s">
        <v>13</v>
      </c>
      <c r="Q211" s="61" t="s">
        <v>590</v>
      </c>
      <c r="R211">
        <v>1</v>
      </c>
      <c r="T211" s="2" t="s">
        <v>953</v>
      </c>
    </row>
    <row r="212" spans="1:20" hidden="1" x14ac:dyDescent="0.2">
      <c r="A212" s="58">
        <v>14</v>
      </c>
      <c r="B212" s="58">
        <v>3</v>
      </c>
      <c r="C212" s="58" t="s">
        <v>33</v>
      </c>
      <c r="D212" s="58" t="s">
        <v>37</v>
      </c>
      <c r="E212" s="58" t="s">
        <v>23</v>
      </c>
      <c r="F212" s="58" t="s">
        <v>35</v>
      </c>
      <c r="G212" s="58" t="s">
        <v>784</v>
      </c>
      <c r="H212" s="76"/>
      <c r="I212" s="59">
        <f t="shared" si="21"/>
        <v>0</v>
      </c>
      <c r="J212" s="59">
        <f t="shared" si="22"/>
        <v>1</v>
      </c>
      <c r="K212" s="58"/>
      <c r="L212" s="58"/>
      <c r="M212" s="58">
        <v>0.5</v>
      </c>
      <c r="N212" s="58"/>
      <c r="O212" s="58">
        <f t="shared" si="23"/>
        <v>1</v>
      </c>
      <c r="P212" s="58" t="s">
        <v>13</v>
      </c>
      <c r="Q212" s="58"/>
    </row>
    <row r="213" spans="1:20" hidden="1" x14ac:dyDescent="0.2">
      <c r="A213" s="58">
        <v>15</v>
      </c>
      <c r="B213" s="58">
        <v>3</v>
      </c>
      <c r="C213" s="58" t="s">
        <v>33</v>
      </c>
      <c r="D213" s="58" t="s">
        <v>38</v>
      </c>
      <c r="E213" s="58" t="s">
        <v>26</v>
      </c>
      <c r="F213" s="58" t="s">
        <v>35</v>
      </c>
      <c r="G213" s="58" t="s">
        <v>784</v>
      </c>
      <c r="H213" s="76"/>
      <c r="I213" s="59">
        <f t="shared" si="21"/>
        <v>0</v>
      </c>
      <c r="J213" s="59">
        <f t="shared" si="22"/>
        <v>1</v>
      </c>
      <c r="K213" s="58"/>
      <c r="L213" s="58"/>
      <c r="M213" s="58">
        <v>1</v>
      </c>
      <c r="N213" s="58"/>
      <c r="O213" s="58">
        <f t="shared" si="23"/>
        <v>1</v>
      </c>
      <c r="P213" s="58" t="s">
        <v>13</v>
      </c>
      <c r="Q213" s="58"/>
    </row>
    <row r="214" spans="1:20" hidden="1" x14ac:dyDescent="0.2">
      <c r="A214" s="77">
        <v>16</v>
      </c>
      <c r="B214" s="77">
        <v>3</v>
      </c>
      <c r="C214" s="77" t="s">
        <v>33</v>
      </c>
      <c r="D214" s="77" t="s">
        <v>39</v>
      </c>
      <c r="E214" s="77" t="s">
        <v>15</v>
      </c>
      <c r="F214" s="77" t="s">
        <v>35</v>
      </c>
      <c r="G214" s="77" t="s">
        <v>784</v>
      </c>
      <c r="H214" s="59"/>
      <c r="I214" s="59">
        <f t="shared" si="21"/>
        <v>0</v>
      </c>
      <c r="J214" s="59">
        <f t="shared" si="22"/>
        <v>1</v>
      </c>
      <c r="K214" s="77"/>
      <c r="L214" s="77"/>
      <c r="M214" s="77">
        <v>0.75</v>
      </c>
      <c r="N214" s="77"/>
      <c r="O214" s="77">
        <f t="shared" si="23"/>
        <v>1</v>
      </c>
      <c r="P214" s="77" t="s">
        <v>13</v>
      </c>
      <c r="Q214" s="78" t="s">
        <v>576</v>
      </c>
    </row>
    <row r="215" spans="1:20" hidden="1" x14ac:dyDescent="0.2">
      <c r="A215" s="58">
        <v>17</v>
      </c>
      <c r="B215" s="58">
        <v>3</v>
      </c>
      <c r="C215" s="58" t="s">
        <v>33</v>
      </c>
      <c r="D215" s="58" t="s">
        <v>40</v>
      </c>
      <c r="E215" s="58" t="s">
        <v>41</v>
      </c>
      <c r="F215" s="58" t="s">
        <v>35</v>
      </c>
      <c r="G215" s="58" t="s">
        <v>784</v>
      </c>
      <c r="H215" s="76"/>
      <c r="I215" s="59">
        <f t="shared" si="21"/>
        <v>0</v>
      </c>
      <c r="J215" s="59">
        <f t="shared" si="22"/>
        <v>1</v>
      </c>
      <c r="K215" s="58"/>
      <c r="L215" s="58"/>
      <c r="M215" s="58">
        <v>1</v>
      </c>
      <c r="N215" s="58"/>
      <c r="O215" s="58">
        <f t="shared" si="23"/>
        <v>1</v>
      </c>
      <c r="P215" s="58" t="s">
        <v>13</v>
      </c>
      <c r="Q215" s="58"/>
    </row>
    <row r="216" spans="1:20" ht="16" hidden="1" x14ac:dyDescent="0.2">
      <c r="A216" s="77">
        <v>18</v>
      </c>
      <c r="B216" s="77">
        <v>4</v>
      </c>
      <c r="C216" s="77" t="s">
        <v>42</v>
      </c>
      <c r="D216" s="77" t="s">
        <v>43</v>
      </c>
      <c r="E216" s="77" t="s">
        <v>31</v>
      </c>
      <c r="F216" s="77" t="s">
        <v>18</v>
      </c>
      <c r="G216" s="77" t="s">
        <v>784</v>
      </c>
      <c r="H216" s="59"/>
      <c r="I216" s="59">
        <f t="shared" si="21"/>
        <v>0</v>
      </c>
      <c r="J216" s="59">
        <f t="shared" si="22"/>
        <v>1</v>
      </c>
      <c r="K216" s="77"/>
      <c r="L216" s="77"/>
      <c r="M216" s="77">
        <v>1</v>
      </c>
      <c r="N216" s="77"/>
      <c r="O216" s="77">
        <f t="shared" si="23"/>
        <v>1</v>
      </c>
      <c r="P216" s="77" t="s">
        <v>13</v>
      </c>
      <c r="Q216" s="78" t="s">
        <v>594</v>
      </c>
      <c r="T216" s="2" t="s">
        <v>954</v>
      </c>
    </row>
    <row r="217" spans="1:20" ht="16" hidden="1" x14ac:dyDescent="0.2">
      <c r="A217" s="59">
        <v>19</v>
      </c>
      <c r="B217" s="59">
        <v>4</v>
      </c>
      <c r="C217" s="59" t="s">
        <v>42</v>
      </c>
      <c r="D217" s="59" t="s">
        <v>44</v>
      </c>
      <c r="E217" s="59" t="s">
        <v>15</v>
      </c>
      <c r="F217" s="59" t="s">
        <v>18</v>
      </c>
      <c r="G217" s="59" t="s">
        <v>784</v>
      </c>
      <c r="H217" s="59"/>
      <c r="I217" s="59">
        <f t="shared" si="21"/>
        <v>0</v>
      </c>
      <c r="J217" s="59">
        <f t="shared" si="22"/>
        <v>1</v>
      </c>
      <c r="K217" s="59"/>
      <c r="L217" s="59"/>
      <c r="M217" s="59">
        <v>1</v>
      </c>
      <c r="N217" s="59"/>
      <c r="O217" s="59">
        <f t="shared" si="23"/>
        <v>1</v>
      </c>
      <c r="P217" s="59" t="s">
        <v>13</v>
      </c>
      <c r="Q217" s="61" t="s">
        <v>590</v>
      </c>
      <c r="T217" s="2" t="s">
        <v>955</v>
      </c>
    </row>
    <row r="218" spans="1:20" hidden="1" x14ac:dyDescent="0.2">
      <c r="A218" s="59">
        <v>20</v>
      </c>
      <c r="B218" s="59">
        <v>4</v>
      </c>
      <c r="C218" s="59" t="s">
        <v>42</v>
      </c>
      <c r="D218" s="59" t="s">
        <v>45</v>
      </c>
      <c r="E218" s="59" t="s">
        <v>41</v>
      </c>
      <c r="F218" s="59" t="s">
        <v>18</v>
      </c>
      <c r="G218" s="59" t="s">
        <v>784</v>
      </c>
      <c r="H218" s="59"/>
      <c r="I218" s="59">
        <f t="shared" si="21"/>
        <v>0</v>
      </c>
      <c r="J218" s="59">
        <f t="shared" si="22"/>
        <v>1</v>
      </c>
      <c r="K218" s="59"/>
      <c r="L218" s="59"/>
      <c r="M218" s="59">
        <v>1</v>
      </c>
      <c r="N218" s="59"/>
      <c r="O218" s="59">
        <f t="shared" si="23"/>
        <v>1</v>
      </c>
      <c r="P218" s="59" t="s">
        <v>13</v>
      </c>
      <c r="Q218" s="59"/>
    </row>
    <row r="219" spans="1:20" hidden="1" x14ac:dyDescent="0.2">
      <c r="A219" s="59">
        <v>21</v>
      </c>
      <c r="B219" s="59">
        <v>4</v>
      </c>
      <c r="C219" s="59" t="s">
        <v>42</v>
      </c>
      <c r="D219" s="59" t="s">
        <v>46</v>
      </c>
      <c r="E219" s="59" t="s">
        <v>15</v>
      </c>
      <c r="F219" s="59" t="s">
        <v>18</v>
      </c>
      <c r="G219" s="59" t="s">
        <v>784</v>
      </c>
      <c r="H219" s="59"/>
      <c r="I219" s="59">
        <f t="shared" si="21"/>
        <v>0</v>
      </c>
      <c r="J219" s="59">
        <f t="shared" si="22"/>
        <v>1</v>
      </c>
      <c r="K219" s="59"/>
      <c r="L219" s="59"/>
      <c r="M219" s="59">
        <v>0.75</v>
      </c>
      <c r="N219" s="59"/>
      <c r="O219" s="59">
        <f t="shared" si="23"/>
        <v>1</v>
      </c>
      <c r="P219" s="59" t="s">
        <v>13</v>
      </c>
      <c r="Q219" s="59"/>
    </row>
    <row r="220" spans="1:20" hidden="1" x14ac:dyDescent="0.2">
      <c r="A220" s="58">
        <v>22</v>
      </c>
      <c r="B220" s="58">
        <v>4</v>
      </c>
      <c r="C220" s="58" t="s">
        <v>42</v>
      </c>
      <c r="D220" s="58" t="s">
        <v>47</v>
      </c>
      <c r="E220" s="58" t="s">
        <v>11</v>
      </c>
      <c r="F220" s="58" t="s">
        <v>18</v>
      </c>
      <c r="G220" s="58" t="s">
        <v>784</v>
      </c>
      <c r="H220" s="76"/>
      <c r="I220" s="59">
        <f t="shared" si="21"/>
        <v>1</v>
      </c>
      <c r="J220" s="59">
        <f t="shared" si="22"/>
        <v>0</v>
      </c>
      <c r="K220" s="58"/>
      <c r="L220" s="58"/>
      <c r="M220" s="58">
        <v>0.75</v>
      </c>
      <c r="N220" s="58"/>
      <c r="O220" s="58">
        <f t="shared" si="23"/>
        <v>1</v>
      </c>
      <c r="P220" s="58" t="s">
        <v>13</v>
      </c>
      <c r="Q220" s="58"/>
    </row>
    <row r="221" spans="1:20" hidden="1" x14ac:dyDescent="0.2">
      <c r="A221" s="58">
        <v>23</v>
      </c>
      <c r="B221" s="58">
        <v>4</v>
      </c>
      <c r="C221" s="58" t="s">
        <v>42</v>
      </c>
      <c r="D221" s="58" t="s">
        <v>48</v>
      </c>
      <c r="E221" s="58" t="s">
        <v>41</v>
      </c>
      <c r="F221" s="58" t="s">
        <v>18</v>
      </c>
      <c r="G221" s="58" t="s">
        <v>784</v>
      </c>
      <c r="H221" s="76"/>
      <c r="I221" s="59">
        <f t="shared" si="21"/>
        <v>0</v>
      </c>
      <c r="J221" s="59">
        <f t="shared" si="22"/>
        <v>1</v>
      </c>
      <c r="K221" s="58"/>
      <c r="L221" s="58"/>
      <c r="M221" s="58">
        <v>0.75</v>
      </c>
      <c r="N221" s="58"/>
      <c r="O221" s="58">
        <f t="shared" si="23"/>
        <v>1</v>
      </c>
      <c r="P221" s="58" t="s">
        <v>13</v>
      </c>
      <c r="Q221" s="58"/>
    </row>
    <row r="222" spans="1:20" hidden="1" x14ac:dyDescent="0.2">
      <c r="A222" s="77">
        <v>24</v>
      </c>
      <c r="B222" s="77">
        <v>4</v>
      </c>
      <c r="C222" s="77" t="s">
        <v>42</v>
      </c>
      <c r="D222" s="77" t="s">
        <v>49</v>
      </c>
      <c r="E222" s="77" t="s">
        <v>26</v>
      </c>
      <c r="F222" s="77" t="s">
        <v>18</v>
      </c>
      <c r="G222" s="77" t="s">
        <v>784</v>
      </c>
      <c r="H222" s="59"/>
      <c r="I222" s="59">
        <f t="shared" si="21"/>
        <v>0</v>
      </c>
      <c r="J222" s="59">
        <f t="shared" si="22"/>
        <v>1</v>
      </c>
      <c r="K222" s="77"/>
      <c r="L222" s="77"/>
      <c r="M222" s="77">
        <v>1</v>
      </c>
      <c r="N222" s="77"/>
      <c r="O222" s="77">
        <f t="shared" si="23"/>
        <v>1</v>
      </c>
      <c r="P222" s="77" t="s">
        <v>13</v>
      </c>
      <c r="Q222" s="77"/>
    </row>
    <row r="223" spans="1:20" hidden="1" x14ac:dyDescent="0.2">
      <c r="A223" s="59">
        <v>25</v>
      </c>
      <c r="B223" s="59">
        <v>4</v>
      </c>
      <c r="C223" s="59" t="s">
        <v>42</v>
      </c>
      <c r="D223" s="59" t="s">
        <v>50</v>
      </c>
      <c r="E223" s="59" t="s">
        <v>31</v>
      </c>
      <c r="F223" s="59" t="s">
        <v>18</v>
      </c>
      <c r="G223" s="59" t="s">
        <v>784</v>
      </c>
      <c r="H223" s="59"/>
      <c r="I223" s="59">
        <f t="shared" si="21"/>
        <v>0</v>
      </c>
      <c r="J223" s="59">
        <f t="shared" si="22"/>
        <v>1</v>
      </c>
      <c r="K223" s="59"/>
      <c r="L223" s="59"/>
      <c r="M223" s="59">
        <v>0.75</v>
      </c>
      <c r="N223" s="59"/>
      <c r="O223" s="59">
        <f t="shared" si="23"/>
        <v>1</v>
      </c>
      <c r="P223" s="59" t="s">
        <v>13</v>
      </c>
      <c r="Q223" s="59"/>
    </row>
    <row r="224" spans="1:20" ht="16" hidden="1" x14ac:dyDescent="0.2">
      <c r="A224" s="58">
        <v>26</v>
      </c>
      <c r="B224" s="58">
        <v>5</v>
      </c>
      <c r="C224" s="58" t="s">
        <v>51</v>
      </c>
      <c r="D224" s="58" t="s">
        <v>52</v>
      </c>
      <c r="E224" s="58" t="s">
        <v>11</v>
      </c>
      <c r="F224" s="58" t="s">
        <v>18</v>
      </c>
      <c r="G224" s="58" t="s">
        <v>784</v>
      </c>
      <c r="H224" s="76"/>
      <c r="I224" s="59">
        <f t="shared" si="21"/>
        <v>1</v>
      </c>
      <c r="J224" s="59">
        <f t="shared" si="22"/>
        <v>0</v>
      </c>
      <c r="K224" s="58"/>
      <c r="L224" s="58"/>
      <c r="M224" s="58">
        <v>1</v>
      </c>
      <c r="N224" s="58"/>
      <c r="O224" s="58">
        <f t="shared" si="23"/>
        <v>1</v>
      </c>
      <c r="P224" s="58" t="s">
        <v>13</v>
      </c>
      <c r="Q224" s="60" t="s">
        <v>587</v>
      </c>
      <c r="T224" s="2" t="s">
        <v>956</v>
      </c>
    </row>
    <row r="225" spans="1:20" hidden="1" x14ac:dyDescent="0.2">
      <c r="A225" s="77">
        <v>27</v>
      </c>
      <c r="B225" s="77">
        <v>5</v>
      </c>
      <c r="C225" s="77" t="s">
        <v>51</v>
      </c>
      <c r="D225" s="77" t="s">
        <v>53</v>
      </c>
      <c r="E225" s="77" t="s">
        <v>23</v>
      </c>
      <c r="F225" s="77" t="s">
        <v>18</v>
      </c>
      <c r="G225" s="77" t="s">
        <v>784</v>
      </c>
      <c r="H225" s="59"/>
      <c r="I225" s="59">
        <f t="shared" si="21"/>
        <v>0</v>
      </c>
      <c r="J225" s="59">
        <f t="shared" si="22"/>
        <v>1</v>
      </c>
      <c r="K225" s="77"/>
      <c r="L225" s="77"/>
      <c r="M225" s="77">
        <v>0.75</v>
      </c>
      <c r="N225" s="77"/>
      <c r="O225" s="77">
        <f t="shared" si="23"/>
        <v>1</v>
      </c>
      <c r="P225" s="77" t="s">
        <v>13</v>
      </c>
      <c r="Q225" s="77"/>
    </row>
    <row r="226" spans="1:20" ht="16" hidden="1" x14ac:dyDescent="0.2">
      <c r="A226" s="58">
        <v>28</v>
      </c>
      <c r="B226" s="58">
        <v>5</v>
      </c>
      <c r="C226" s="58" t="s">
        <v>51</v>
      </c>
      <c r="D226" s="58" t="s">
        <v>54</v>
      </c>
      <c r="E226" s="58" t="s">
        <v>15</v>
      </c>
      <c r="F226" s="58" t="s">
        <v>18</v>
      </c>
      <c r="G226" s="58" t="s">
        <v>784</v>
      </c>
      <c r="H226" s="76"/>
      <c r="I226" s="59">
        <f t="shared" si="21"/>
        <v>0</v>
      </c>
      <c r="J226" s="59">
        <f t="shared" si="22"/>
        <v>1</v>
      </c>
      <c r="K226" s="58"/>
      <c r="L226" s="58"/>
      <c r="M226" s="58">
        <v>0.5</v>
      </c>
      <c r="N226" s="58"/>
      <c r="O226" s="58">
        <f t="shared" si="23"/>
        <v>1</v>
      </c>
      <c r="P226" s="58" t="s">
        <v>13</v>
      </c>
      <c r="Q226" s="60" t="s">
        <v>581</v>
      </c>
      <c r="T226" s="2" t="s">
        <v>957</v>
      </c>
    </row>
    <row r="227" spans="1:20" hidden="1" x14ac:dyDescent="0.2">
      <c r="A227" s="77">
        <v>29</v>
      </c>
      <c r="B227" s="77">
        <v>6</v>
      </c>
      <c r="C227" s="77" t="s">
        <v>55</v>
      </c>
      <c r="D227" s="77" t="s">
        <v>56</v>
      </c>
      <c r="E227" s="77" t="s">
        <v>11</v>
      </c>
      <c r="F227" s="77" t="s">
        <v>35</v>
      </c>
      <c r="G227" s="77" t="s">
        <v>784</v>
      </c>
      <c r="H227" s="59"/>
      <c r="I227" s="59">
        <f t="shared" si="21"/>
        <v>1</v>
      </c>
      <c r="J227" s="59">
        <f t="shared" si="22"/>
        <v>0</v>
      </c>
      <c r="K227" s="77"/>
      <c r="L227" s="77"/>
      <c r="M227" s="77">
        <v>0.3</v>
      </c>
      <c r="N227" s="77"/>
      <c r="O227" s="77">
        <f t="shared" si="23"/>
        <v>0</v>
      </c>
      <c r="P227" s="77" t="s">
        <v>57</v>
      </c>
      <c r="Q227" s="78" t="s">
        <v>590</v>
      </c>
    </row>
    <row r="228" spans="1:20" hidden="1" x14ac:dyDescent="0.2">
      <c r="A228" s="59">
        <v>30</v>
      </c>
      <c r="B228" s="59">
        <v>6</v>
      </c>
      <c r="C228" s="59" t="s">
        <v>55</v>
      </c>
      <c r="D228" s="59" t="s">
        <v>58</v>
      </c>
      <c r="E228" s="59" t="s">
        <v>11</v>
      </c>
      <c r="F228" s="59" t="s">
        <v>35</v>
      </c>
      <c r="G228" s="59" t="s">
        <v>784</v>
      </c>
      <c r="H228" s="59"/>
      <c r="I228" s="59">
        <f t="shared" si="21"/>
        <v>1</v>
      </c>
      <c r="J228" s="59">
        <f t="shared" si="22"/>
        <v>0</v>
      </c>
      <c r="K228" s="59"/>
      <c r="L228" s="59"/>
      <c r="M228" s="59">
        <v>0.3</v>
      </c>
      <c r="N228" s="59"/>
      <c r="O228" s="59">
        <f t="shared" si="23"/>
        <v>0</v>
      </c>
      <c r="P228" s="59" t="s">
        <v>57</v>
      </c>
      <c r="Q228" s="61" t="s">
        <v>587</v>
      </c>
    </row>
    <row r="229" spans="1:20" hidden="1" x14ac:dyDescent="0.2">
      <c r="A229" s="59">
        <v>31</v>
      </c>
      <c r="B229" s="59">
        <v>6</v>
      </c>
      <c r="C229" s="59" t="s">
        <v>55</v>
      </c>
      <c r="D229" s="59" t="s">
        <v>59</v>
      </c>
      <c r="E229" s="59" t="s">
        <v>26</v>
      </c>
      <c r="F229" s="59" t="s">
        <v>35</v>
      </c>
      <c r="G229" s="59" t="s">
        <v>784</v>
      </c>
      <c r="H229" s="59"/>
      <c r="I229" s="59">
        <f t="shared" si="21"/>
        <v>0</v>
      </c>
      <c r="J229" s="59">
        <f t="shared" si="22"/>
        <v>1</v>
      </c>
      <c r="K229" s="59"/>
      <c r="L229" s="59"/>
      <c r="M229" s="59">
        <v>0.3</v>
      </c>
      <c r="N229" s="59"/>
      <c r="O229" s="59">
        <f t="shared" si="23"/>
        <v>0</v>
      </c>
      <c r="P229" s="59" t="s">
        <v>57</v>
      </c>
      <c r="Q229" s="59"/>
    </row>
    <row r="230" spans="1:20" hidden="1" x14ac:dyDescent="0.2">
      <c r="A230" s="59">
        <v>32</v>
      </c>
      <c r="B230" s="59">
        <v>6</v>
      </c>
      <c r="C230" s="59" t="s">
        <v>55</v>
      </c>
      <c r="D230" s="59" t="s">
        <v>60</v>
      </c>
      <c r="E230" s="59" t="s">
        <v>11</v>
      </c>
      <c r="F230" s="59" t="s">
        <v>35</v>
      </c>
      <c r="G230" s="59" t="s">
        <v>784</v>
      </c>
      <c r="H230" s="59"/>
      <c r="I230" s="59">
        <f t="shared" si="21"/>
        <v>1</v>
      </c>
      <c r="J230" s="59">
        <f t="shared" si="22"/>
        <v>0</v>
      </c>
      <c r="K230" s="59"/>
      <c r="L230" s="59"/>
      <c r="M230" s="59">
        <v>0.3</v>
      </c>
      <c r="N230" s="59"/>
      <c r="O230" s="59">
        <f t="shared" si="23"/>
        <v>0</v>
      </c>
      <c r="P230" s="59" t="s">
        <v>57</v>
      </c>
      <c r="Q230" s="59"/>
    </row>
    <row r="231" spans="1:20" hidden="1" x14ac:dyDescent="0.2">
      <c r="A231" s="58">
        <v>33</v>
      </c>
      <c r="B231" s="58">
        <v>6</v>
      </c>
      <c r="C231" s="58" t="s">
        <v>55</v>
      </c>
      <c r="D231" s="58" t="s">
        <v>61</v>
      </c>
      <c r="E231" s="58" t="s">
        <v>11</v>
      </c>
      <c r="F231" s="58" t="s">
        <v>35</v>
      </c>
      <c r="G231" s="58" t="s">
        <v>784</v>
      </c>
      <c r="H231" s="76"/>
      <c r="I231" s="59">
        <f t="shared" ref="I231:I262" si="24">IF(E231="India", 1, 0)</f>
        <v>1</v>
      </c>
      <c r="J231" s="59">
        <f t="shared" ref="J231:J262" si="25">1-I231</f>
        <v>0</v>
      </c>
      <c r="K231" s="58"/>
      <c r="L231" s="58"/>
      <c r="M231" s="58">
        <v>0.3</v>
      </c>
      <c r="N231" s="58"/>
      <c r="O231" s="58">
        <f t="shared" si="23"/>
        <v>0</v>
      </c>
      <c r="P231" s="58" t="s">
        <v>57</v>
      </c>
      <c r="Q231" s="60" t="s">
        <v>613</v>
      </c>
    </row>
    <row r="232" spans="1:20" ht="16" hidden="1" x14ac:dyDescent="0.2">
      <c r="A232" s="77">
        <v>34</v>
      </c>
      <c r="B232" s="77">
        <v>6</v>
      </c>
      <c r="C232" s="77" t="s">
        <v>55</v>
      </c>
      <c r="D232" s="77" t="s">
        <v>62</v>
      </c>
      <c r="E232" s="77" t="s">
        <v>11</v>
      </c>
      <c r="F232" s="77" t="s">
        <v>35</v>
      </c>
      <c r="G232" s="77" t="s">
        <v>784</v>
      </c>
      <c r="H232" s="59"/>
      <c r="I232" s="59">
        <f t="shared" si="24"/>
        <v>1</v>
      </c>
      <c r="J232" s="59">
        <f t="shared" si="25"/>
        <v>0</v>
      </c>
      <c r="K232" s="77"/>
      <c r="L232" s="77"/>
      <c r="M232" s="77">
        <v>0.3</v>
      </c>
      <c r="N232" s="77"/>
      <c r="O232" s="77">
        <f t="shared" si="23"/>
        <v>0</v>
      </c>
      <c r="P232" s="77" t="s">
        <v>57</v>
      </c>
      <c r="Q232" s="78" t="s">
        <v>578</v>
      </c>
      <c r="T232" s="2" t="s">
        <v>958</v>
      </c>
    </row>
    <row r="233" spans="1:20" ht="16" hidden="1" x14ac:dyDescent="0.2">
      <c r="A233" s="58">
        <v>35</v>
      </c>
      <c r="B233" s="58">
        <v>7</v>
      </c>
      <c r="C233" s="58" t="s">
        <v>63</v>
      </c>
      <c r="D233" s="58" t="s">
        <v>64</v>
      </c>
      <c r="E233" s="58" t="s">
        <v>11</v>
      </c>
      <c r="F233" s="58" t="s">
        <v>16</v>
      </c>
      <c r="G233" s="58" t="s">
        <v>784</v>
      </c>
      <c r="H233" s="76"/>
      <c r="I233" s="59">
        <f t="shared" si="24"/>
        <v>1</v>
      </c>
      <c r="J233" s="59">
        <f t="shared" si="25"/>
        <v>0</v>
      </c>
      <c r="K233" s="58"/>
      <c r="L233" s="58"/>
      <c r="M233" s="58">
        <v>0.3</v>
      </c>
      <c r="N233" s="58"/>
      <c r="O233" s="58">
        <f t="shared" si="23"/>
        <v>0</v>
      </c>
      <c r="P233" s="58" t="s">
        <v>57</v>
      </c>
      <c r="Q233" s="60" t="s">
        <v>578</v>
      </c>
      <c r="T233" s="2" t="s">
        <v>959</v>
      </c>
    </row>
    <row r="234" spans="1:20" ht="16" hidden="1" x14ac:dyDescent="0.2">
      <c r="A234" s="58">
        <v>36</v>
      </c>
      <c r="B234" s="58">
        <v>7</v>
      </c>
      <c r="C234" s="58" t="s">
        <v>63</v>
      </c>
      <c r="D234" s="58" t="s">
        <v>65</v>
      </c>
      <c r="E234" s="58" t="s">
        <v>11</v>
      </c>
      <c r="F234" s="58" t="s">
        <v>16</v>
      </c>
      <c r="G234" s="58" t="s">
        <v>784</v>
      </c>
      <c r="H234" s="76"/>
      <c r="I234" s="59">
        <f t="shared" si="24"/>
        <v>1</v>
      </c>
      <c r="J234" s="59">
        <f t="shared" si="25"/>
        <v>0</v>
      </c>
      <c r="K234" s="58"/>
      <c r="L234" s="58"/>
      <c r="M234" s="58">
        <v>0.3</v>
      </c>
      <c r="N234" s="58"/>
      <c r="O234" s="58">
        <f t="shared" si="23"/>
        <v>0</v>
      </c>
      <c r="P234" s="58" t="s">
        <v>57</v>
      </c>
      <c r="Q234" s="60" t="s">
        <v>576</v>
      </c>
      <c r="T234" s="2" t="s">
        <v>960</v>
      </c>
    </row>
    <row r="235" spans="1:20" ht="16" hidden="1" x14ac:dyDescent="0.2">
      <c r="A235" s="58">
        <v>37</v>
      </c>
      <c r="B235" s="58">
        <v>7</v>
      </c>
      <c r="C235" s="58" t="s">
        <v>63</v>
      </c>
      <c r="D235" s="58" t="s">
        <v>66</v>
      </c>
      <c r="E235" s="58" t="s">
        <v>11</v>
      </c>
      <c r="F235" s="58" t="s">
        <v>16</v>
      </c>
      <c r="G235" s="58" t="s">
        <v>784</v>
      </c>
      <c r="H235" s="76"/>
      <c r="I235" s="59">
        <f t="shared" si="24"/>
        <v>1</v>
      </c>
      <c r="J235" s="59">
        <f t="shared" si="25"/>
        <v>0</v>
      </c>
      <c r="K235" s="58"/>
      <c r="L235" s="58"/>
      <c r="M235" s="58">
        <v>0.3</v>
      </c>
      <c r="N235" s="58"/>
      <c r="O235" s="58"/>
      <c r="P235" s="58" t="s">
        <v>57</v>
      </c>
      <c r="Q235" s="60" t="s">
        <v>581</v>
      </c>
      <c r="T235" s="2" t="s">
        <v>961</v>
      </c>
    </row>
    <row r="236" spans="1:20" ht="16" hidden="1" x14ac:dyDescent="0.2">
      <c r="A236" s="77">
        <v>38</v>
      </c>
      <c r="B236" s="77">
        <v>7</v>
      </c>
      <c r="C236" s="77" t="s">
        <v>63</v>
      </c>
      <c r="D236" s="77" t="s">
        <v>67</v>
      </c>
      <c r="E236" s="77" t="s">
        <v>11</v>
      </c>
      <c r="F236" s="77" t="s">
        <v>16</v>
      </c>
      <c r="G236" s="77" t="s">
        <v>784</v>
      </c>
      <c r="H236" s="59"/>
      <c r="I236" s="59">
        <f t="shared" si="24"/>
        <v>1</v>
      </c>
      <c r="J236" s="59">
        <f t="shared" si="25"/>
        <v>0</v>
      </c>
      <c r="K236" s="77"/>
      <c r="L236" s="77"/>
      <c r="M236" s="77">
        <v>0.3</v>
      </c>
      <c r="N236" s="77"/>
      <c r="O236" s="77">
        <f t="shared" ref="O236:O264" si="26">IF(P236="Capped", 1, 0)</f>
        <v>0</v>
      </c>
      <c r="P236" s="77" t="s">
        <v>57</v>
      </c>
      <c r="Q236" s="78" t="s">
        <v>587</v>
      </c>
      <c r="T236" s="2" t="s">
        <v>962</v>
      </c>
    </row>
    <row r="237" spans="1:20" hidden="1" x14ac:dyDescent="0.2">
      <c r="A237" s="58">
        <v>39</v>
      </c>
      <c r="B237" s="58">
        <v>7</v>
      </c>
      <c r="C237" s="58" t="s">
        <v>63</v>
      </c>
      <c r="D237" s="58" t="s">
        <v>68</v>
      </c>
      <c r="E237" s="58" t="s">
        <v>11</v>
      </c>
      <c r="F237" s="58" t="s">
        <v>16</v>
      </c>
      <c r="G237" s="58" t="s">
        <v>784</v>
      </c>
      <c r="H237" s="76"/>
      <c r="I237" s="59">
        <f t="shared" si="24"/>
        <v>1</v>
      </c>
      <c r="J237" s="59">
        <f t="shared" si="25"/>
        <v>0</v>
      </c>
      <c r="K237" s="58"/>
      <c r="L237" s="58"/>
      <c r="M237" s="58">
        <v>0.3</v>
      </c>
      <c r="N237" s="58"/>
      <c r="O237" s="58">
        <f t="shared" si="26"/>
        <v>0</v>
      </c>
      <c r="P237" s="58" t="s">
        <v>57</v>
      </c>
      <c r="Q237" s="58"/>
    </row>
    <row r="238" spans="1:20" hidden="1" x14ac:dyDescent="0.2">
      <c r="A238" s="58">
        <v>40</v>
      </c>
      <c r="B238" s="58">
        <v>7</v>
      </c>
      <c r="C238" s="58" t="s">
        <v>63</v>
      </c>
      <c r="D238" s="58" t="s">
        <v>69</v>
      </c>
      <c r="E238" s="58" t="s">
        <v>11</v>
      </c>
      <c r="F238" s="58" t="s">
        <v>16</v>
      </c>
      <c r="G238" s="58" t="s">
        <v>784</v>
      </c>
      <c r="H238" s="76"/>
      <c r="I238" s="59">
        <f t="shared" si="24"/>
        <v>1</v>
      </c>
      <c r="J238" s="59">
        <f t="shared" si="25"/>
        <v>0</v>
      </c>
      <c r="K238" s="58"/>
      <c r="L238" s="58"/>
      <c r="M238" s="58">
        <v>0.3</v>
      </c>
      <c r="N238" s="58"/>
      <c r="O238" s="58">
        <f t="shared" si="26"/>
        <v>0</v>
      </c>
      <c r="P238" s="58" t="s">
        <v>57</v>
      </c>
      <c r="Q238" s="58"/>
    </row>
    <row r="239" spans="1:20" hidden="1" x14ac:dyDescent="0.2">
      <c r="A239" s="58">
        <v>41</v>
      </c>
      <c r="B239" s="58">
        <v>8</v>
      </c>
      <c r="C239" s="58" t="s">
        <v>70</v>
      </c>
      <c r="D239" s="58" t="s">
        <v>71</v>
      </c>
      <c r="E239" s="58" t="s">
        <v>11</v>
      </c>
      <c r="F239" s="58" t="s">
        <v>18</v>
      </c>
      <c r="G239" s="58" t="s">
        <v>784</v>
      </c>
      <c r="H239" s="76"/>
      <c r="I239" s="59">
        <f t="shared" si="24"/>
        <v>1</v>
      </c>
      <c r="J239" s="59">
        <f t="shared" si="25"/>
        <v>0</v>
      </c>
      <c r="K239" s="58"/>
      <c r="L239" s="58"/>
      <c r="M239" s="58">
        <v>0.4</v>
      </c>
      <c r="N239" s="58"/>
      <c r="O239" s="58">
        <f t="shared" si="26"/>
        <v>0</v>
      </c>
      <c r="P239" s="58" t="s">
        <v>57</v>
      </c>
      <c r="Q239" s="60" t="s">
        <v>594</v>
      </c>
    </row>
    <row r="240" spans="1:20" hidden="1" x14ac:dyDescent="0.2">
      <c r="A240" s="58">
        <v>42</v>
      </c>
      <c r="B240" s="58">
        <v>8</v>
      </c>
      <c r="C240" s="58" t="s">
        <v>70</v>
      </c>
      <c r="D240" s="58" t="s">
        <v>72</v>
      </c>
      <c r="E240" s="58" t="s">
        <v>11</v>
      </c>
      <c r="F240" s="58" t="s">
        <v>18</v>
      </c>
      <c r="G240" s="58" t="s">
        <v>784</v>
      </c>
      <c r="H240" s="76"/>
      <c r="I240" s="59">
        <f t="shared" si="24"/>
        <v>1</v>
      </c>
      <c r="J240" s="59">
        <f t="shared" si="25"/>
        <v>0</v>
      </c>
      <c r="K240" s="58"/>
      <c r="L240" s="58"/>
      <c r="M240" s="58">
        <v>0.3</v>
      </c>
      <c r="N240" s="58"/>
      <c r="O240" s="58">
        <f t="shared" si="26"/>
        <v>0</v>
      </c>
      <c r="P240" s="58" t="s">
        <v>57</v>
      </c>
      <c r="Q240" s="60" t="s">
        <v>578</v>
      </c>
    </row>
    <row r="241" spans="1:20" hidden="1" x14ac:dyDescent="0.2">
      <c r="A241" s="58">
        <v>43</v>
      </c>
      <c r="B241" s="58">
        <v>8</v>
      </c>
      <c r="C241" s="58" t="s">
        <v>70</v>
      </c>
      <c r="D241" s="58" t="s">
        <v>73</v>
      </c>
      <c r="E241" s="58" t="s">
        <v>11</v>
      </c>
      <c r="F241" s="58" t="s">
        <v>18</v>
      </c>
      <c r="G241" s="58" t="s">
        <v>784</v>
      </c>
      <c r="H241" s="76"/>
      <c r="I241" s="59">
        <f t="shared" si="24"/>
        <v>1</v>
      </c>
      <c r="J241" s="59">
        <f t="shared" si="25"/>
        <v>0</v>
      </c>
      <c r="K241" s="58"/>
      <c r="L241" s="58"/>
      <c r="M241" s="58">
        <v>0.3</v>
      </c>
      <c r="N241" s="58"/>
      <c r="O241" s="58">
        <f t="shared" si="26"/>
        <v>0</v>
      </c>
      <c r="P241" s="58" t="s">
        <v>57</v>
      </c>
      <c r="Q241" s="60" t="s">
        <v>580</v>
      </c>
    </row>
    <row r="242" spans="1:20" ht="16" hidden="1" x14ac:dyDescent="0.2">
      <c r="A242" s="77">
        <v>44</v>
      </c>
      <c r="B242" s="77">
        <v>8</v>
      </c>
      <c r="C242" s="77" t="s">
        <v>70</v>
      </c>
      <c r="D242" s="77" t="s">
        <v>74</v>
      </c>
      <c r="E242" s="77" t="s">
        <v>11</v>
      </c>
      <c r="F242" s="77" t="s">
        <v>18</v>
      </c>
      <c r="G242" s="77" t="s">
        <v>784</v>
      </c>
      <c r="H242" s="59"/>
      <c r="I242" s="59">
        <f t="shared" si="24"/>
        <v>1</v>
      </c>
      <c r="J242" s="59">
        <f t="shared" si="25"/>
        <v>0</v>
      </c>
      <c r="K242" s="77"/>
      <c r="L242" s="77"/>
      <c r="M242" s="77">
        <v>0.3</v>
      </c>
      <c r="N242" s="77"/>
      <c r="O242" s="77">
        <f t="shared" si="26"/>
        <v>0</v>
      </c>
      <c r="P242" s="77" t="s">
        <v>57</v>
      </c>
      <c r="Q242" s="78" t="s">
        <v>587</v>
      </c>
      <c r="T242" s="2" t="s">
        <v>963</v>
      </c>
    </row>
    <row r="243" spans="1:20" hidden="1" x14ac:dyDescent="0.2">
      <c r="A243" s="58">
        <v>45</v>
      </c>
      <c r="B243" s="58">
        <v>8</v>
      </c>
      <c r="C243" s="58" t="s">
        <v>70</v>
      </c>
      <c r="D243" s="58" t="s">
        <v>75</v>
      </c>
      <c r="E243" s="58" t="s">
        <v>11</v>
      </c>
      <c r="F243" s="58" t="s">
        <v>18</v>
      </c>
      <c r="G243" s="58" t="s">
        <v>784</v>
      </c>
      <c r="H243" s="76"/>
      <c r="I243" s="59">
        <f t="shared" si="24"/>
        <v>1</v>
      </c>
      <c r="J243" s="59">
        <f t="shared" si="25"/>
        <v>0</v>
      </c>
      <c r="K243" s="58"/>
      <c r="L243" s="58"/>
      <c r="M243" s="58">
        <v>0.4</v>
      </c>
      <c r="N243" s="58"/>
      <c r="O243" s="58">
        <f t="shared" si="26"/>
        <v>0</v>
      </c>
      <c r="P243" s="58" t="s">
        <v>57</v>
      </c>
      <c r="Q243" s="58"/>
    </row>
    <row r="244" spans="1:20" hidden="1" x14ac:dyDescent="0.2">
      <c r="A244" s="58">
        <v>46</v>
      </c>
      <c r="B244" s="58">
        <v>8</v>
      </c>
      <c r="C244" s="58" t="s">
        <v>70</v>
      </c>
      <c r="D244" s="58" t="s">
        <v>76</v>
      </c>
      <c r="E244" s="58" t="s">
        <v>11</v>
      </c>
      <c r="F244" s="58" t="s">
        <v>18</v>
      </c>
      <c r="G244" s="58" t="s">
        <v>784</v>
      </c>
      <c r="H244" s="76"/>
      <c r="I244" s="59">
        <f t="shared" si="24"/>
        <v>1</v>
      </c>
      <c r="J244" s="59">
        <f t="shared" si="25"/>
        <v>0</v>
      </c>
      <c r="K244" s="58"/>
      <c r="L244" s="58"/>
      <c r="M244" s="58">
        <v>0.3</v>
      </c>
      <c r="N244" s="58"/>
      <c r="O244" s="58">
        <f t="shared" si="26"/>
        <v>0</v>
      </c>
      <c r="P244" s="58" t="s">
        <v>57</v>
      </c>
      <c r="Q244" s="58"/>
    </row>
    <row r="245" spans="1:20" hidden="1" x14ac:dyDescent="0.2">
      <c r="A245" s="58">
        <v>47</v>
      </c>
      <c r="B245" s="58">
        <v>8</v>
      </c>
      <c r="C245" s="58" t="s">
        <v>70</v>
      </c>
      <c r="D245" s="58" t="s">
        <v>77</v>
      </c>
      <c r="E245" s="58" t="s">
        <v>11</v>
      </c>
      <c r="F245" s="58" t="s">
        <v>18</v>
      </c>
      <c r="G245" s="58" t="s">
        <v>784</v>
      </c>
      <c r="H245" s="76"/>
      <c r="I245" s="59">
        <f t="shared" si="24"/>
        <v>1</v>
      </c>
      <c r="J245" s="59">
        <f t="shared" si="25"/>
        <v>0</v>
      </c>
      <c r="K245" s="58"/>
      <c r="L245" s="58"/>
      <c r="M245" s="58">
        <v>0.3</v>
      </c>
      <c r="N245" s="58"/>
      <c r="O245" s="58">
        <f t="shared" si="26"/>
        <v>0</v>
      </c>
      <c r="P245" s="58" t="s">
        <v>57</v>
      </c>
      <c r="Q245" s="58"/>
    </row>
    <row r="246" spans="1:20" ht="16" hidden="1" x14ac:dyDescent="0.2">
      <c r="A246" s="58">
        <v>48</v>
      </c>
      <c r="B246" s="58">
        <v>9</v>
      </c>
      <c r="C246" s="58" t="s">
        <v>78</v>
      </c>
      <c r="D246" s="58" t="s">
        <v>79</v>
      </c>
      <c r="E246" s="58" t="s">
        <v>23</v>
      </c>
      <c r="F246" s="58" t="s">
        <v>12</v>
      </c>
      <c r="G246" s="58" t="s">
        <v>784</v>
      </c>
      <c r="H246" s="76"/>
      <c r="I246" s="59">
        <f t="shared" si="24"/>
        <v>0</v>
      </c>
      <c r="J246" s="59">
        <f t="shared" si="25"/>
        <v>1</v>
      </c>
      <c r="K246" s="58"/>
      <c r="L246" s="58"/>
      <c r="M246" s="58">
        <v>1</v>
      </c>
      <c r="N246" s="58"/>
      <c r="O246" s="58">
        <f t="shared" si="26"/>
        <v>1</v>
      </c>
      <c r="P246" s="58" t="s">
        <v>13</v>
      </c>
      <c r="Q246" s="58"/>
      <c r="T246" s="2" t="s">
        <v>964</v>
      </c>
    </row>
    <row r="247" spans="1:20" hidden="1" x14ac:dyDescent="0.2">
      <c r="A247" s="77">
        <v>49</v>
      </c>
      <c r="B247" s="77">
        <v>9</v>
      </c>
      <c r="C247" s="77" t="s">
        <v>78</v>
      </c>
      <c r="D247" s="77" t="s">
        <v>80</v>
      </c>
      <c r="E247" s="77" t="s">
        <v>28</v>
      </c>
      <c r="F247" s="77" t="s">
        <v>12</v>
      </c>
      <c r="G247" s="77" t="s">
        <v>784</v>
      </c>
      <c r="H247" s="59"/>
      <c r="I247" s="59">
        <f t="shared" si="24"/>
        <v>0</v>
      </c>
      <c r="J247" s="59">
        <f t="shared" si="25"/>
        <v>1</v>
      </c>
      <c r="K247" s="77"/>
      <c r="L247" s="77"/>
      <c r="M247" s="77">
        <v>0.75</v>
      </c>
      <c r="N247" s="77"/>
      <c r="O247" s="77">
        <f t="shared" si="26"/>
        <v>1</v>
      </c>
      <c r="P247" s="77" t="s">
        <v>13</v>
      </c>
      <c r="Q247" s="77"/>
    </row>
    <row r="248" spans="1:20" ht="16" hidden="1" x14ac:dyDescent="0.2">
      <c r="A248" s="58">
        <v>50</v>
      </c>
      <c r="B248" s="58">
        <v>9</v>
      </c>
      <c r="C248" s="58" t="s">
        <v>78</v>
      </c>
      <c r="D248" s="58" t="s">
        <v>81</v>
      </c>
      <c r="E248" s="58" t="s">
        <v>11</v>
      </c>
      <c r="F248" s="58" t="s">
        <v>12</v>
      </c>
      <c r="G248" s="58" t="s">
        <v>784</v>
      </c>
      <c r="H248" s="76"/>
      <c r="I248" s="59">
        <f t="shared" si="24"/>
        <v>1</v>
      </c>
      <c r="J248" s="59">
        <f t="shared" si="25"/>
        <v>0</v>
      </c>
      <c r="K248" s="58"/>
      <c r="L248" s="58"/>
      <c r="M248" s="58">
        <v>0.5</v>
      </c>
      <c r="N248" s="58"/>
      <c r="O248" s="58">
        <f t="shared" si="26"/>
        <v>1</v>
      </c>
      <c r="P248" s="58" t="s">
        <v>13</v>
      </c>
      <c r="Q248" s="60" t="s">
        <v>613</v>
      </c>
      <c r="T248" s="2" t="s">
        <v>965</v>
      </c>
    </row>
    <row r="249" spans="1:20" ht="16" hidden="1" x14ac:dyDescent="0.2">
      <c r="A249" s="58">
        <v>51</v>
      </c>
      <c r="B249" s="58">
        <v>9</v>
      </c>
      <c r="C249" s="58" t="s">
        <v>78</v>
      </c>
      <c r="D249" s="58" t="s">
        <v>85</v>
      </c>
      <c r="E249" s="58" t="s">
        <v>20</v>
      </c>
      <c r="F249" s="58" t="s">
        <v>12</v>
      </c>
      <c r="G249" s="58" t="s">
        <v>784</v>
      </c>
      <c r="H249" s="76"/>
      <c r="I249" s="59">
        <f t="shared" si="24"/>
        <v>0</v>
      </c>
      <c r="J249" s="59">
        <f t="shared" si="25"/>
        <v>1</v>
      </c>
      <c r="K249" s="58"/>
      <c r="L249" s="58"/>
      <c r="M249" s="58">
        <v>1</v>
      </c>
      <c r="N249" s="58"/>
      <c r="O249" s="58">
        <f t="shared" si="26"/>
        <v>1</v>
      </c>
      <c r="P249" s="58" t="s">
        <v>13</v>
      </c>
      <c r="Q249" s="60" t="s">
        <v>613</v>
      </c>
      <c r="T249" s="2" t="s">
        <v>966</v>
      </c>
    </row>
    <row r="250" spans="1:20" hidden="1" x14ac:dyDescent="0.2">
      <c r="A250" s="58">
        <v>52</v>
      </c>
      <c r="B250" s="58">
        <v>9</v>
      </c>
      <c r="C250" s="58" t="s">
        <v>78</v>
      </c>
      <c r="D250" s="58" t="s">
        <v>86</v>
      </c>
      <c r="E250" s="58" t="s">
        <v>15</v>
      </c>
      <c r="F250" s="58" t="s">
        <v>12</v>
      </c>
      <c r="G250" s="58" t="s">
        <v>784</v>
      </c>
      <c r="H250" s="76"/>
      <c r="I250" s="59">
        <f t="shared" si="24"/>
        <v>0</v>
      </c>
      <c r="J250" s="59">
        <f t="shared" si="25"/>
        <v>1</v>
      </c>
      <c r="K250" s="58"/>
      <c r="L250" s="58"/>
      <c r="M250" s="58">
        <v>0.75</v>
      </c>
      <c r="N250" s="58"/>
      <c r="O250" s="58">
        <f t="shared" si="26"/>
        <v>1</v>
      </c>
      <c r="P250" s="58" t="s">
        <v>13</v>
      </c>
      <c r="Q250" s="60" t="s">
        <v>599</v>
      </c>
    </row>
    <row r="251" spans="1:20" hidden="1" x14ac:dyDescent="0.2">
      <c r="A251" s="58">
        <v>53</v>
      </c>
      <c r="B251" s="59">
        <v>10</v>
      </c>
      <c r="C251" s="58" t="s">
        <v>82</v>
      </c>
      <c r="D251" s="58" t="s">
        <v>83</v>
      </c>
      <c r="E251" s="58" t="s">
        <v>11</v>
      </c>
      <c r="F251" s="58" t="s">
        <v>18</v>
      </c>
      <c r="G251" s="58" t="s">
        <v>784</v>
      </c>
      <c r="H251" s="76"/>
      <c r="I251" s="59">
        <f t="shared" si="24"/>
        <v>1</v>
      </c>
      <c r="J251" s="59">
        <f t="shared" si="25"/>
        <v>0</v>
      </c>
      <c r="K251" s="58"/>
      <c r="L251" s="58"/>
      <c r="M251" s="58">
        <v>0.3</v>
      </c>
      <c r="N251" s="58"/>
      <c r="O251" s="58">
        <f t="shared" si="26"/>
        <v>0</v>
      </c>
      <c r="P251" s="58" t="s">
        <v>57</v>
      </c>
      <c r="Q251" s="60" t="s">
        <v>581</v>
      </c>
    </row>
    <row r="252" spans="1:20" hidden="1" x14ac:dyDescent="0.2">
      <c r="A252" s="58">
        <v>54</v>
      </c>
      <c r="B252" s="59">
        <v>10</v>
      </c>
      <c r="C252" s="58" t="s">
        <v>82</v>
      </c>
      <c r="D252" s="58" t="s">
        <v>84</v>
      </c>
      <c r="E252" s="58" t="s">
        <v>11</v>
      </c>
      <c r="F252" s="58" t="s">
        <v>18</v>
      </c>
      <c r="G252" s="58" t="s">
        <v>784</v>
      </c>
      <c r="H252" s="76"/>
      <c r="I252" s="59">
        <f t="shared" si="24"/>
        <v>1</v>
      </c>
      <c r="J252" s="59">
        <f t="shared" si="25"/>
        <v>0</v>
      </c>
      <c r="K252" s="58"/>
      <c r="L252" s="58"/>
      <c r="M252" s="58">
        <v>0.3</v>
      </c>
      <c r="N252" s="58"/>
      <c r="O252" s="58">
        <f t="shared" si="26"/>
        <v>0</v>
      </c>
      <c r="P252" s="58" t="s">
        <v>57</v>
      </c>
      <c r="Q252" s="58"/>
    </row>
    <row r="253" spans="1:20" hidden="1" x14ac:dyDescent="0.2">
      <c r="A253" s="58">
        <v>55</v>
      </c>
      <c r="B253" s="58">
        <v>11</v>
      </c>
      <c r="C253" s="58" t="s">
        <v>87</v>
      </c>
      <c r="D253" s="58" t="s">
        <v>88</v>
      </c>
      <c r="E253" s="58" t="s">
        <v>11</v>
      </c>
      <c r="F253" s="58" t="s">
        <v>12</v>
      </c>
      <c r="G253" s="58" t="s">
        <v>784</v>
      </c>
      <c r="H253" s="76"/>
      <c r="I253" s="59">
        <f t="shared" si="24"/>
        <v>1</v>
      </c>
      <c r="J253" s="59">
        <f t="shared" si="25"/>
        <v>0</v>
      </c>
      <c r="K253" s="58"/>
      <c r="L253" s="58"/>
      <c r="M253" s="58">
        <v>0.3</v>
      </c>
      <c r="N253" s="58"/>
      <c r="O253" s="58">
        <f t="shared" si="26"/>
        <v>0</v>
      </c>
      <c r="P253" s="58" t="s">
        <v>57</v>
      </c>
      <c r="Q253" s="60" t="s">
        <v>578</v>
      </c>
    </row>
    <row r="254" spans="1:20" hidden="1" x14ac:dyDescent="0.2">
      <c r="A254" s="58">
        <v>56</v>
      </c>
      <c r="B254" s="58">
        <v>11</v>
      </c>
      <c r="C254" s="58" t="s">
        <v>87</v>
      </c>
      <c r="D254" s="58" t="s">
        <v>89</v>
      </c>
      <c r="E254" s="58" t="s">
        <v>11</v>
      </c>
      <c r="F254" s="58" t="s">
        <v>12</v>
      </c>
      <c r="G254" s="58" t="s">
        <v>784</v>
      </c>
      <c r="H254" s="76"/>
      <c r="I254" s="59">
        <f t="shared" si="24"/>
        <v>1</v>
      </c>
      <c r="J254" s="59">
        <f t="shared" si="25"/>
        <v>0</v>
      </c>
      <c r="K254" s="58"/>
      <c r="L254" s="58"/>
      <c r="M254" s="58">
        <v>0.3</v>
      </c>
      <c r="N254" s="58"/>
      <c r="O254" s="58">
        <f t="shared" si="26"/>
        <v>0</v>
      </c>
      <c r="P254" s="58" t="s">
        <v>57</v>
      </c>
      <c r="Q254" s="60" t="s">
        <v>587</v>
      </c>
    </row>
    <row r="255" spans="1:20" hidden="1" x14ac:dyDescent="0.2">
      <c r="A255" s="58">
        <v>57</v>
      </c>
      <c r="B255" s="58">
        <v>11</v>
      </c>
      <c r="C255" s="58" t="s">
        <v>87</v>
      </c>
      <c r="D255" s="58" t="s">
        <v>90</v>
      </c>
      <c r="E255" s="58" t="s">
        <v>11</v>
      </c>
      <c r="F255" s="58" t="s">
        <v>12</v>
      </c>
      <c r="G255" s="58" t="s">
        <v>784</v>
      </c>
      <c r="H255" s="76"/>
      <c r="I255" s="59">
        <f t="shared" si="24"/>
        <v>1</v>
      </c>
      <c r="J255" s="59">
        <f t="shared" si="25"/>
        <v>0</v>
      </c>
      <c r="K255" s="58"/>
      <c r="L255" s="58"/>
      <c r="M255" s="58">
        <v>0.3</v>
      </c>
      <c r="N255" s="58"/>
      <c r="O255" s="58">
        <f t="shared" si="26"/>
        <v>0</v>
      </c>
      <c r="P255" s="58" t="s">
        <v>57</v>
      </c>
      <c r="Q255" s="60" t="s">
        <v>590</v>
      </c>
    </row>
    <row r="256" spans="1:20" hidden="1" x14ac:dyDescent="0.2">
      <c r="A256" s="58">
        <v>58</v>
      </c>
      <c r="B256" s="58">
        <v>11</v>
      </c>
      <c r="C256" s="58" t="s">
        <v>87</v>
      </c>
      <c r="D256" s="58" t="s">
        <v>91</v>
      </c>
      <c r="E256" s="58" t="s">
        <v>11</v>
      </c>
      <c r="F256" s="58" t="s">
        <v>12</v>
      </c>
      <c r="G256" s="58" t="s">
        <v>784</v>
      </c>
      <c r="H256" s="76"/>
      <c r="I256" s="59">
        <f t="shared" si="24"/>
        <v>1</v>
      </c>
      <c r="J256" s="59">
        <f t="shared" si="25"/>
        <v>0</v>
      </c>
      <c r="K256" s="58"/>
      <c r="L256" s="58"/>
      <c r="M256" s="58">
        <v>0.5</v>
      </c>
      <c r="N256" s="58"/>
      <c r="O256" s="58">
        <f t="shared" si="26"/>
        <v>0</v>
      </c>
      <c r="P256" s="58" t="s">
        <v>57</v>
      </c>
      <c r="Q256" s="58"/>
    </row>
    <row r="257" spans="1:20" hidden="1" x14ac:dyDescent="0.2">
      <c r="A257" s="59">
        <v>59</v>
      </c>
      <c r="B257" s="58">
        <v>11</v>
      </c>
      <c r="C257" s="58" t="s">
        <v>87</v>
      </c>
      <c r="D257" s="58" t="s">
        <v>92</v>
      </c>
      <c r="E257" s="58" t="s">
        <v>15</v>
      </c>
      <c r="F257" s="58" t="s">
        <v>12</v>
      </c>
      <c r="G257" s="58" t="s">
        <v>784</v>
      </c>
      <c r="H257" s="76"/>
      <c r="I257" s="59">
        <f t="shared" si="24"/>
        <v>0</v>
      </c>
      <c r="J257" s="59">
        <f t="shared" si="25"/>
        <v>1</v>
      </c>
      <c r="K257" s="58"/>
      <c r="L257" s="58"/>
      <c r="M257" s="58">
        <v>0.3</v>
      </c>
      <c r="N257" s="58"/>
      <c r="O257" s="58">
        <f t="shared" si="26"/>
        <v>0</v>
      </c>
      <c r="P257" s="58" t="s">
        <v>57</v>
      </c>
      <c r="Q257" s="58"/>
    </row>
    <row r="258" spans="1:20" hidden="1" x14ac:dyDescent="0.2">
      <c r="A258" s="3">
        <v>60</v>
      </c>
      <c r="B258" s="84" t="s">
        <v>93</v>
      </c>
      <c r="C258" s="58" t="s">
        <v>94</v>
      </c>
      <c r="D258" s="58" t="s">
        <v>95</v>
      </c>
      <c r="E258" s="58" t="s">
        <v>31</v>
      </c>
      <c r="F258" s="58" t="s">
        <v>35</v>
      </c>
      <c r="G258" s="58"/>
      <c r="H258" s="76"/>
      <c r="I258" s="59">
        <f t="shared" si="24"/>
        <v>0</v>
      </c>
      <c r="J258" s="59">
        <f t="shared" si="25"/>
        <v>1</v>
      </c>
      <c r="K258" s="58"/>
      <c r="L258" s="58"/>
      <c r="M258" s="58">
        <v>0.75</v>
      </c>
      <c r="N258" s="58"/>
      <c r="O258" s="58">
        <f t="shared" si="26"/>
        <v>1</v>
      </c>
      <c r="P258" s="58" t="s">
        <v>13</v>
      </c>
      <c r="Q258" s="58"/>
      <c r="T258"/>
    </row>
    <row r="259" spans="1:20" hidden="1" x14ac:dyDescent="0.2">
      <c r="A259" s="3">
        <v>61</v>
      </c>
      <c r="B259" s="84" t="s">
        <v>93</v>
      </c>
      <c r="C259" s="58" t="s">
        <v>94</v>
      </c>
      <c r="D259" s="58" t="s">
        <v>96</v>
      </c>
      <c r="E259" s="58" t="s">
        <v>97</v>
      </c>
      <c r="F259" s="58" t="s">
        <v>35</v>
      </c>
      <c r="G259" s="58"/>
      <c r="H259" s="76"/>
      <c r="I259" s="59">
        <f t="shared" si="24"/>
        <v>0</v>
      </c>
      <c r="J259" s="59">
        <f t="shared" si="25"/>
        <v>1</v>
      </c>
      <c r="K259" s="58"/>
      <c r="L259" s="58"/>
      <c r="M259" s="58">
        <v>0.5</v>
      </c>
      <c r="N259" s="58"/>
      <c r="O259" s="58">
        <f t="shared" si="26"/>
        <v>1</v>
      </c>
      <c r="P259" s="58" t="s">
        <v>13</v>
      </c>
      <c r="Q259" s="58"/>
      <c r="T259"/>
    </row>
    <row r="260" spans="1:20" hidden="1" x14ac:dyDescent="0.2">
      <c r="A260" s="3">
        <v>62</v>
      </c>
      <c r="B260" s="84" t="s">
        <v>93</v>
      </c>
      <c r="C260" s="58" t="s">
        <v>94</v>
      </c>
      <c r="D260" s="58" t="s">
        <v>98</v>
      </c>
      <c r="E260" s="58" t="s">
        <v>28</v>
      </c>
      <c r="F260" s="58" t="s">
        <v>35</v>
      </c>
      <c r="G260" s="58"/>
      <c r="H260" s="76"/>
      <c r="I260" s="59">
        <f t="shared" si="24"/>
        <v>0</v>
      </c>
      <c r="J260" s="59">
        <f t="shared" si="25"/>
        <v>1</v>
      </c>
      <c r="K260" s="58"/>
      <c r="L260" s="58"/>
      <c r="M260" s="58">
        <v>0.75</v>
      </c>
      <c r="N260" s="58"/>
      <c r="O260" s="58">
        <f t="shared" si="26"/>
        <v>1</v>
      </c>
      <c r="P260" s="58" t="s">
        <v>13</v>
      </c>
      <c r="Q260" s="58"/>
      <c r="T260"/>
    </row>
    <row r="261" spans="1:20" hidden="1" x14ac:dyDescent="0.2">
      <c r="A261" s="3">
        <v>63</v>
      </c>
      <c r="B261" s="84" t="s">
        <v>93</v>
      </c>
      <c r="C261" s="58" t="s">
        <v>94</v>
      </c>
      <c r="D261" s="58" t="s">
        <v>99</v>
      </c>
      <c r="E261" s="58" t="s">
        <v>26</v>
      </c>
      <c r="F261" s="58" t="s">
        <v>35</v>
      </c>
      <c r="G261" s="58"/>
      <c r="H261" s="76"/>
      <c r="I261" s="59">
        <f t="shared" si="24"/>
        <v>0</v>
      </c>
      <c r="J261" s="59">
        <f t="shared" si="25"/>
        <v>1</v>
      </c>
      <c r="K261" s="58"/>
      <c r="L261" s="58"/>
      <c r="M261" s="58">
        <v>0.75</v>
      </c>
      <c r="N261" s="58"/>
      <c r="O261" s="58">
        <f t="shared" si="26"/>
        <v>1</v>
      </c>
      <c r="P261" s="58" t="s">
        <v>13</v>
      </c>
      <c r="Q261" s="58"/>
      <c r="T261"/>
    </row>
    <row r="262" spans="1:20" hidden="1" x14ac:dyDescent="0.2">
      <c r="A262" s="3">
        <v>64</v>
      </c>
      <c r="B262" s="84" t="s">
        <v>93</v>
      </c>
      <c r="C262" s="58" t="s">
        <v>94</v>
      </c>
      <c r="D262" s="58" t="s">
        <v>100</v>
      </c>
      <c r="E262" s="58" t="s">
        <v>23</v>
      </c>
      <c r="F262" s="58" t="s">
        <v>35</v>
      </c>
      <c r="G262" s="58"/>
      <c r="H262" s="76"/>
      <c r="I262" s="59">
        <f t="shared" si="24"/>
        <v>0</v>
      </c>
      <c r="J262" s="59">
        <f t="shared" si="25"/>
        <v>1</v>
      </c>
      <c r="K262" s="58"/>
      <c r="L262" s="58"/>
      <c r="M262" s="58">
        <v>0.5</v>
      </c>
      <c r="N262" s="58"/>
      <c r="O262" s="58">
        <f t="shared" si="26"/>
        <v>1</v>
      </c>
      <c r="P262" s="58" t="s">
        <v>13</v>
      </c>
      <c r="Q262" s="60" t="s">
        <v>594</v>
      </c>
      <c r="T262"/>
    </row>
    <row r="263" spans="1:20" hidden="1" x14ac:dyDescent="0.2">
      <c r="A263" s="3">
        <v>65</v>
      </c>
      <c r="B263" s="84" t="s">
        <v>93</v>
      </c>
      <c r="C263" s="58" t="s">
        <v>94</v>
      </c>
      <c r="D263" s="58" t="s">
        <v>101</v>
      </c>
      <c r="E263" s="58" t="s">
        <v>20</v>
      </c>
      <c r="F263" s="58" t="s">
        <v>35</v>
      </c>
      <c r="G263" s="58"/>
      <c r="H263" s="76"/>
      <c r="I263" s="59">
        <f t="shared" ref="I263:I272" si="27">IF(E263="India", 1, 0)</f>
        <v>0</v>
      </c>
      <c r="J263" s="59">
        <f t="shared" ref="J263:J272" si="28">1-I263</f>
        <v>1</v>
      </c>
      <c r="K263" s="58"/>
      <c r="L263" s="58"/>
      <c r="M263" s="58">
        <v>0.75</v>
      </c>
      <c r="N263" s="58"/>
      <c r="O263" s="58">
        <f t="shared" si="26"/>
        <v>1</v>
      </c>
      <c r="P263" s="58" t="s">
        <v>13</v>
      </c>
      <c r="Q263" s="58"/>
      <c r="T263"/>
    </row>
    <row r="264" spans="1:20" hidden="1" x14ac:dyDescent="0.2">
      <c r="A264" s="3">
        <v>66</v>
      </c>
      <c r="B264" s="84" t="s">
        <v>93</v>
      </c>
      <c r="C264" s="58" t="s">
        <v>94</v>
      </c>
      <c r="D264" s="58" t="s">
        <v>102</v>
      </c>
      <c r="E264" s="58" t="s">
        <v>23</v>
      </c>
      <c r="F264" s="58" t="s">
        <v>35</v>
      </c>
      <c r="G264" s="58"/>
      <c r="H264" s="76"/>
      <c r="I264" s="59">
        <f t="shared" si="27"/>
        <v>0</v>
      </c>
      <c r="J264" s="59">
        <f t="shared" si="28"/>
        <v>1</v>
      </c>
      <c r="K264" s="58"/>
      <c r="L264" s="58"/>
      <c r="M264" s="58">
        <v>0.75</v>
      </c>
      <c r="N264" s="58"/>
      <c r="O264" s="58">
        <f t="shared" si="26"/>
        <v>1</v>
      </c>
      <c r="P264" s="58" t="s">
        <v>13</v>
      </c>
      <c r="Q264" s="60" t="s">
        <v>576</v>
      </c>
      <c r="T264"/>
    </row>
    <row r="265" spans="1:20" ht="16" x14ac:dyDescent="0.2">
      <c r="A265" s="3">
        <v>67</v>
      </c>
      <c r="B265" s="85" t="s">
        <v>93</v>
      </c>
      <c r="C265" s="3" t="s">
        <v>94</v>
      </c>
      <c r="D265" s="3" t="s">
        <v>103</v>
      </c>
      <c r="E265" s="3" t="s">
        <v>104</v>
      </c>
      <c r="F265" s="3" t="s">
        <v>35</v>
      </c>
      <c r="G265" s="3"/>
      <c r="H265" s="79"/>
      <c r="I265" s="59">
        <f t="shared" si="27"/>
        <v>0</v>
      </c>
      <c r="J265" s="59">
        <f t="shared" si="28"/>
        <v>1</v>
      </c>
      <c r="K265" s="74"/>
      <c r="L265" s="3"/>
      <c r="M265" s="3">
        <v>0.5</v>
      </c>
      <c r="N265" s="3"/>
      <c r="O265" s="3">
        <v>1</v>
      </c>
      <c r="P265" s="3" t="s">
        <v>13</v>
      </c>
      <c r="Q265" s="74"/>
      <c r="R265">
        <v>1</v>
      </c>
      <c r="T265"/>
    </row>
    <row r="266" spans="1:20" hidden="1" x14ac:dyDescent="0.2">
      <c r="A266" s="3">
        <v>68</v>
      </c>
      <c r="B266" s="84" t="s">
        <v>93</v>
      </c>
      <c r="C266" s="58" t="s">
        <v>105</v>
      </c>
      <c r="D266" s="58" t="s">
        <v>106</v>
      </c>
      <c r="E266" s="58" t="s">
        <v>41</v>
      </c>
      <c r="F266" s="58" t="s">
        <v>35</v>
      </c>
      <c r="G266" s="58"/>
      <c r="H266" s="76"/>
      <c r="I266" s="59">
        <f t="shared" si="27"/>
        <v>0</v>
      </c>
      <c r="J266" s="59">
        <f t="shared" si="28"/>
        <v>1</v>
      </c>
      <c r="K266" s="58"/>
      <c r="L266" s="58"/>
      <c r="M266" s="58">
        <v>0.5</v>
      </c>
      <c r="N266" s="58"/>
      <c r="O266" s="58">
        <f t="shared" ref="O266:O271" si="29">IF(P266="Capped", 1, 0)</f>
        <v>1</v>
      </c>
      <c r="P266" s="58" t="s">
        <v>13</v>
      </c>
      <c r="Q266" s="58"/>
      <c r="T266"/>
    </row>
    <row r="267" spans="1:20" hidden="1" x14ac:dyDescent="0.2">
      <c r="A267" s="3">
        <v>69</v>
      </c>
      <c r="B267" s="84" t="s">
        <v>93</v>
      </c>
      <c r="C267" s="58" t="s">
        <v>105</v>
      </c>
      <c r="D267" s="58" t="s">
        <v>107</v>
      </c>
      <c r="E267" s="58" t="s">
        <v>28</v>
      </c>
      <c r="F267" s="58" t="s">
        <v>35</v>
      </c>
      <c r="G267" s="58"/>
      <c r="H267" s="76"/>
      <c r="I267" s="59">
        <f t="shared" si="27"/>
        <v>0</v>
      </c>
      <c r="J267" s="59">
        <f t="shared" si="28"/>
        <v>1</v>
      </c>
      <c r="K267" s="58"/>
      <c r="L267" s="58"/>
      <c r="M267" s="58">
        <v>0.75</v>
      </c>
      <c r="N267" s="58"/>
      <c r="O267" s="58">
        <f t="shared" si="29"/>
        <v>1</v>
      </c>
      <c r="P267" s="58" t="s">
        <v>13</v>
      </c>
      <c r="Q267" s="58"/>
      <c r="T267"/>
    </row>
    <row r="268" spans="1:20" hidden="1" x14ac:dyDescent="0.2">
      <c r="A268" s="3">
        <v>70</v>
      </c>
      <c r="B268" s="84" t="s">
        <v>93</v>
      </c>
      <c r="C268" s="58" t="s">
        <v>105</v>
      </c>
      <c r="D268" s="58" t="s">
        <v>108</v>
      </c>
      <c r="E268" s="58" t="s">
        <v>31</v>
      </c>
      <c r="F268" s="58" t="s">
        <v>35</v>
      </c>
      <c r="G268" s="58"/>
      <c r="H268" s="76"/>
      <c r="I268" s="59">
        <f t="shared" si="27"/>
        <v>0</v>
      </c>
      <c r="J268" s="59">
        <f t="shared" si="28"/>
        <v>1</v>
      </c>
      <c r="K268" s="58"/>
      <c r="L268" s="58"/>
      <c r="M268" s="58">
        <v>0.75</v>
      </c>
      <c r="N268" s="58"/>
      <c r="O268" s="58">
        <f t="shared" si="29"/>
        <v>1</v>
      </c>
      <c r="P268" s="58" t="s">
        <v>13</v>
      </c>
      <c r="Q268" s="58"/>
      <c r="T268"/>
    </row>
    <row r="269" spans="1:20" hidden="1" x14ac:dyDescent="0.2">
      <c r="A269" s="3">
        <v>71</v>
      </c>
      <c r="B269" s="84" t="s">
        <v>93</v>
      </c>
      <c r="C269" s="58" t="s">
        <v>105</v>
      </c>
      <c r="D269" s="58" t="s">
        <v>109</v>
      </c>
      <c r="E269" s="58" t="s">
        <v>110</v>
      </c>
      <c r="F269" s="58" t="s">
        <v>35</v>
      </c>
      <c r="G269" s="58"/>
      <c r="H269" s="76"/>
      <c r="I269" s="59">
        <f t="shared" si="27"/>
        <v>0</v>
      </c>
      <c r="J269" s="59">
        <f t="shared" si="28"/>
        <v>1</v>
      </c>
      <c r="K269" s="58"/>
      <c r="L269" s="58"/>
      <c r="M269" s="58">
        <v>0.75</v>
      </c>
      <c r="N269" s="58"/>
      <c r="O269" s="58">
        <f t="shared" si="29"/>
        <v>1</v>
      </c>
      <c r="P269" s="58" t="s">
        <v>13</v>
      </c>
      <c r="Q269" s="58"/>
      <c r="T269"/>
    </row>
    <row r="270" spans="1:20" hidden="1" x14ac:dyDescent="0.2">
      <c r="A270" s="3">
        <v>72</v>
      </c>
      <c r="B270" s="84" t="s">
        <v>93</v>
      </c>
      <c r="C270" s="58" t="s">
        <v>105</v>
      </c>
      <c r="D270" s="58" t="s">
        <v>111</v>
      </c>
      <c r="E270" s="58" t="s">
        <v>41</v>
      </c>
      <c r="F270" s="58" t="s">
        <v>35</v>
      </c>
      <c r="G270" s="58"/>
      <c r="H270" s="76"/>
      <c r="I270" s="59">
        <f t="shared" si="27"/>
        <v>0</v>
      </c>
      <c r="J270" s="59">
        <f t="shared" si="28"/>
        <v>1</v>
      </c>
      <c r="K270" s="58"/>
      <c r="L270" s="58"/>
      <c r="M270" s="58">
        <v>0.75</v>
      </c>
      <c r="N270" s="58"/>
      <c r="O270" s="58">
        <f t="shared" si="29"/>
        <v>1</v>
      </c>
      <c r="P270" s="58" t="s">
        <v>13</v>
      </c>
      <c r="Q270" s="58"/>
      <c r="T270"/>
    </row>
    <row r="271" spans="1:20" hidden="1" x14ac:dyDescent="0.2">
      <c r="A271" s="3">
        <v>73</v>
      </c>
      <c r="B271" s="84" t="s">
        <v>93</v>
      </c>
      <c r="C271" s="58" t="s">
        <v>105</v>
      </c>
      <c r="D271" s="58" t="s">
        <v>112</v>
      </c>
      <c r="E271" s="58" t="s">
        <v>31</v>
      </c>
      <c r="F271" s="58" t="s">
        <v>35</v>
      </c>
      <c r="G271" s="58"/>
      <c r="H271" s="76"/>
      <c r="I271" s="59">
        <f t="shared" si="27"/>
        <v>0</v>
      </c>
      <c r="J271" s="59">
        <f t="shared" si="28"/>
        <v>1</v>
      </c>
      <c r="K271" s="58"/>
      <c r="L271" s="58"/>
      <c r="M271" s="58">
        <v>0.75</v>
      </c>
      <c r="N271" s="58"/>
      <c r="O271" s="58">
        <f t="shared" si="29"/>
        <v>1</v>
      </c>
      <c r="P271" s="58" t="s">
        <v>13</v>
      </c>
      <c r="Q271" s="58"/>
      <c r="T271"/>
    </row>
    <row r="272" spans="1:20" hidden="1" x14ac:dyDescent="0.2">
      <c r="A272" s="3">
        <v>74</v>
      </c>
      <c r="B272" s="86" t="s">
        <v>93</v>
      </c>
      <c r="C272" s="3" t="s">
        <v>105</v>
      </c>
      <c r="D272" s="3" t="s">
        <v>113</v>
      </c>
      <c r="E272" s="3" t="s">
        <v>114</v>
      </c>
      <c r="F272" s="3" t="s">
        <v>35</v>
      </c>
      <c r="G272" s="3"/>
      <c r="H272" s="79"/>
      <c r="I272" s="59">
        <f t="shared" si="27"/>
        <v>0</v>
      </c>
      <c r="J272" s="59">
        <f t="shared" si="28"/>
        <v>1</v>
      </c>
      <c r="K272" s="74"/>
      <c r="L272" s="3"/>
      <c r="M272" s="3">
        <v>0.5</v>
      </c>
      <c r="N272" s="3"/>
      <c r="O272" s="3">
        <v>1</v>
      </c>
      <c r="P272" s="3" t="s">
        <v>13</v>
      </c>
      <c r="Q272" s="74"/>
      <c r="T272"/>
    </row>
    <row r="273" spans="1:20" hidden="1" x14ac:dyDescent="0.2">
      <c r="A273" s="3">
        <v>75</v>
      </c>
      <c r="B273" s="84" t="s">
        <v>93</v>
      </c>
      <c r="C273" s="3" t="s">
        <v>105</v>
      </c>
      <c r="D273" t="s">
        <v>115</v>
      </c>
      <c r="E273" t="s">
        <v>116</v>
      </c>
      <c r="F273" s="3" t="s">
        <v>35</v>
      </c>
      <c r="G273" s="3"/>
      <c r="H273" s="79"/>
      <c r="I273" s="17">
        <v>0</v>
      </c>
      <c r="J273" s="17">
        <v>1</v>
      </c>
      <c r="K273" s="74"/>
      <c r="L273" s="3"/>
      <c r="M273" s="3">
        <v>0.5</v>
      </c>
      <c r="N273" s="3"/>
      <c r="O273" s="3">
        <v>1</v>
      </c>
      <c r="P273" s="3" t="s">
        <v>13</v>
      </c>
      <c r="Q273" s="74"/>
      <c r="T273"/>
    </row>
    <row r="274" spans="1:20" hidden="1" x14ac:dyDescent="0.2">
      <c r="A274" s="3">
        <v>76</v>
      </c>
      <c r="B274" s="84" t="s">
        <v>93</v>
      </c>
      <c r="C274" s="58" t="s">
        <v>117</v>
      </c>
      <c r="D274" s="58" t="s">
        <v>118</v>
      </c>
      <c r="E274" s="58" t="s">
        <v>23</v>
      </c>
      <c r="F274" s="58" t="s">
        <v>35</v>
      </c>
      <c r="G274" s="58"/>
      <c r="H274" s="76"/>
      <c r="I274" s="59">
        <f t="shared" ref="I274:I318" si="30">IF(E274="India", 1, 0)</f>
        <v>0</v>
      </c>
      <c r="J274" s="59">
        <f t="shared" ref="J274:J318" si="31">1-I274</f>
        <v>1</v>
      </c>
      <c r="K274" s="58"/>
      <c r="L274" s="58"/>
      <c r="M274" s="58">
        <v>1</v>
      </c>
      <c r="N274" s="58"/>
      <c r="O274" s="58">
        <f t="shared" ref="O274:O317" si="32">IF(P274="Capped", 1, 0)</f>
        <v>1</v>
      </c>
      <c r="P274" s="58" t="s">
        <v>13</v>
      </c>
      <c r="Q274" s="58"/>
      <c r="T274"/>
    </row>
    <row r="275" spans="1:20" x14ac:dyDescent="0.2">
      <c r="A275" s="3">
        <v>77</v>
      </c>
      <c r="B275" s="84" t="s">
        <v>93</v>
      </c>
      <c r="C275" s="58" t="s">
        <v>117</v>
      </c>
      <c r="D275" s="58" t="s">
        <v>119</v>
      </c>
      <c r="E275" s="58" t="s">
        <v>11</v>
      </c>
      <c r="F275" s="58" t="s">
        <v>35</v>
      </c>
      <c r="G275" s="58"/>
      <c r="H275" s="76"/>
      <c r="I275" s="59">
        <f t="shared" si="30"/>
        <v>1</v>
      </c>
      <c r="J275" s="59">
        <f t="shared" si="31"/>
        <v>0</v>
      </c>
      <c r="K275" s="58"/>
      <c r="L275" s="58"/>
      <c r="M275" s="58">
        <v>1</v>
      </c>
      <c r="N275" s="58"/>
      <c r="O275" s="58">
        <f t="shared" si="32"/>
        <v>1</v>
      </c>
      <c r="P275" s="58" t="s">
        <v>13</v>
      </c>
      <c r="Q275" s="58"/>
      <c r="R275">
        <v>1</v>
      </c>
      <c r="T275"/>
    </row>
    <row r="276" spans="1:20" hidden="1" x14ac:dyDescent="0.2">
      <c r="A276" s="3">
        <v>78</v>
      </c>
      <c r="B276" s="84" t="s">
        <v>93</v>
      </c>
      <c r="C276" s="58" t="s">
        <v>117</v>
      </c>
      <c r="D276" s="58" t="s">
        <v>120</v>
      </c>
      <c r="E276" s="58" t="s">
        <v>20</v>
      </c>
      <c r="F276" s="58" t="s">
        <v>35</v>
      </c>
      <c r="G276" s="58"/>
      <c r="H276" s="76"/>
      <c r="I276" s="59">
        <f t="shared" si="30"/>
        <v>0</v>
      </c>
      <c r="J276" s="59">
        <f t="shared" si="31"/>
        <v>1</v>
      </c>
      <c r="K276" s="58"/>
      <c r="L276" s="58"/>
      <c r="M276" s="58">
        <v>1</v>
      </c>
      <c r="N276" s="58"/>
      <c r="O276" s="58">
        <f t="shared" si="32"/>
        <v>1</v>
      </c>
      <c r="P276" s="58" t="s">
        <v>13</v>
      </c>
      <c r="Q276" s="58"/>
      <c r="T276"/>
    </row>
    <row r="277" spans="1:20" hidden="1" x14ac:dyDescent="0.2">
      <c r="A277" s="3">
        <v>79</v>
      </c>
      <c r="B277" s="84" t="s">
        <v>93</v>
      </c>
      <c r="C277" s="58" t="s">
        <v>117</v>
      </c>
      <c r="D277" s="58" t="s">
        <v>121</v>
      </c>
      <c r="E277" s="58" t="s">
        <v>11</v>
      </c>
      <c r="F277" s="58" t="s">
        <v>35</v>
      </c>
      <c r="G277" s="58"/>
      <c r="H277" s="76"/>
      <c r="I277" s="59">
        <f t="shared" si="30"/>
        <v>1</v>
      </c>
      <c r="J277" s="59">
        <f t="shared" si="31"/>
        <v>0</v>
      </c>
      <c r="K277" s="58"/>
      <c r="L277" s="58"/>
      <c r="M277" s="58">
        <v>0.75</v>
      </c>
      <c r="N277" s="58"/>
      <c r="O277" s="58">
        <f t="shared" si="32"/>
        <v>1</v>
      </c>
      <c r="P277" s="58" t="s">
        <v>13</v>
      </c>
      <c r="Q277" s="58"/>
      <c r="T277"/>
    </row>
    <row r="278" spans="1:20" hidden="1" x14ac:dyDescent="0.2">
      <c r="A278" s="3">
        <v>80</v>
      </c>
      <c r="B278" s="84" t="s">
        <v>93</v>
      </c>
      <c r="C278" s="58" t="s">
        <v>117</v>
      </c>
      <c r="D278" s="58" t="s">
        <v>122</v>
      </c>
      <c r="E278" s="58" t="s">
        <v>26</v>
      </c>
      <c r="F278" s="58" t="s">
        <v>35</v>
      </c>
      <c r="G278" s="58"/>
      <c r="H278" s="76"/>
      <c r="I278" s="59">
        <f t="shared" si="30"/>
        <v>0</v>
      </c>
      <c r="J278" s="59">
        <f t="shared" si="31"/>
        <v>1</v>
      </c>
      <c r="K278" s="58"/>
      <c r="L278" s="58"/>
      <c r="M278" s="58">
        <v>1</v>
      </c>
      <c r="N278" s="58"/>
      <c r="O278" s="58">
        <f t="shared" si="32"/>
        <v>1</v>
      </c>
      <c r="P278" s="58" t="s">
        <v>13</v>
      </c>
      <c r="Q278" s="58"/>
      <c r="T278"/>
    </row>
    <row r="279" spans="1:20" hidden="1" x14ac:dyDescent="0.2">
      <c r="A279" s="3">
        <v>81</v>
      </c>
      <c r="B279" s="84" t="s">
        <v>93</v>
      </c>
      <c r="C279" s="58" t="s">
        <v>117</v>
      </c>
      <c r="D279" s="58" t="s">
        <v>123</v>
      </c>
      <c r="E279" s="58" t="s">
        <v>41</v>
      </c>
      <c r="F279" s="58" t="s">
        <v>35</v>
      </c>
      <c r="G279" s="58"/>
      <c r="H279" s="76"/>
      <c r="I279" s="59">
        <f t="shared" si="30"/>
        <v>0</v>
      </c>
      <c r="J279" s="59">
        <f t="shared" si="31"/>
        <v>1</v>
      </c>
      <c r="K279" s="58"/>
      <c r="L279" s="58"/>
      <c r="M279" s="58">
        <v>0.75</v>
      </c>
      <c r="N279" s="58"/>
      <c r="O279" s="58">
        <f t="shared" si="32"/>
        <v>1</v>
      </c>
      <c r="P279" s="58" t="s">
        <v>13</v>
      </c>
      <c r="Q279" s="58"/>
      <c r="T279"/>
    </row>
    <row r="280" spans="1:20" hidden="1" x14ac:dyDescent="0.2">
      <c r="A280" s="3">
        <v>82</v>
      </c>
      <c r="B280" s="84" t="s">
        <v>93</v>
      </c>
      <c r="C280" s="58" t="s">
        <v>117</v>
      </c>
      <c r="D280" s="58" t="s">
        <v>124</v>
      </c>
      <c r="E280" s="58" t="s">
        <v>26</v>
      </c>
      <c r="F280" s="58" t="s">
        <v>35</v>
      </c>
      <c r="G280" s="58"/>
      <c r="H280" s="76"/>
      <c r="I280" s="59">
        <f t="shared" si="30"/>
        <v>0</v>
      </c>
      <c r="J280" s="59">
        <f t="shared" si="31"/>
        <v>1</v>
      </c>
      <c r="K280" s="58"/>
      <c r="L280" s="58"/>
      <c r="M280" s="58">
        <v>1</v>
      </c>
      <c r="N280" s="58"/>
      <c r="O280" s="58">
        <f t="shared" si="32"/>
        <v>1</v>
      </c>
      <c r="P280" s="58" t="s">
        <v>13</v>
      </c>
      <c r="Q280" s="58"/>
      <c r="T280"/>
    </row>
    <row r="281" spans="1:20" hidden="1" x14ac:dyDescent="0.2">
      <c r="A281" s="3">
        <v>83</v>
      </c>
      <c r="B281" s="84" t="s">
        <v>93</v>
      </c>
      <c r="C281" s="58" t="s">
        <v>117</v>
      </c>
      <c r="D281" s="58" t="s">
        <v>125</v>
      </c>
      <c r="E281" s="58" t="s">
        <v>31</v>
      </c>
      <c r="F281" s="58" t="s">
        <v>35</v>
      </c>
      <c r="G281" s="58"/>
      <c r="H281" s="76"/>
      <c r="I281" s="59">
        <f t="shared" si="30"/>
        <v>0</v>
      </c>
      <c r="J281" s="59">
        <f t="shared" si="31"/>
        <v>1</v>
      </c>
      <c r="K281" s="58"/>
      <c r="L281" s="58"/>
      <c r="M281" s="58">
        <v>1</v>
      </c>
      <c r="N281" s="58"/>
      <c r="O281" s="58">
        <f t="shared" si="32"/>
        <v>1</v>
      </c>
      <c r="P281" s="58" t="s">
        <v>13</v>
      </c>
      <c r="Q281" s="58"/>
      <c r="T281"/>
    </row>
    <row r="282" spans="1:20" x14ac:dyDescent="0.2">
      <c r="A282" s="3">
        <v>84</v>
      </c>
      <c r="B282" s="84" t="s">
        <v>93</v>
      </c>
      <c r="C282" s="58" t="s">
        <v>117</v>
      </c>
      <c r="D282" s="58" t="s">
        <v>126</v>
      </c>
      <c r="E282" s="58" t="s">
        <v>26</v>
      </c>
      <c r="F282" s="58" t="s">
        <v>35</v>
      </c>
      <c r="G282" s="58"/>
      <c r="H282" s="76"/>
      <c r="I282" s="59">
        <f t="shared" si="30"/>
        <v>0</v>
      </c>
      <c r="J282" s="59">
        <f t="shared" si="31"/>
        <v>1</v>
      </c>
      <c r="K282" s="58"/>
      <c r="L282" s="58"/>
      <c r="M282" s="58">
        <v>1</v>
      </c>
      <c r="N282" s="58"/>
      <c r="O282" s="58">
        <f t="shared" si="32"/>
        <v>1</v>
      </c>
      <c r="P282" s="58" t="s">
        <v>13</v>
      </c>
      <c r="Q282" s="58"/>
      <c r="R282">
        <v>1</v>
      </c>
      <c r="T282"/>
    </row>
    <row r="283" spans="1:20" hidden="1" x14ac:dyDescent="0.2">
      <c r="A283" s="3">
        <v>85</v>
      </c>
      <c r="B283" s="84" t="s">
        <v>93</v>
      </c>
      <c r="C283" s="77" t="s">
        <v>127</v>
      </c>
      <c r="D283" s="77" t="s">
        <v>128</v>
      </c>
      <c r="E283" s="77" t="s">
        <v>11</v>
      </c>
      <c r="F283" s="77" t="s">
        <v>35</v>
      </c>
      <c r="G283" s="77"/>
      <c r="H283" s="59"/>
      <c r="I283" s="59">
        <f t="shared" si="30"/>
        <v>1</v>
      </c>
      <c r="J283" s="59">
        <f t="shared" si="31"/>
        <v>0</v>
      </c>
      <c r="K283" s="77"/>
      <c r="L283" s="77"/>
      <c r="M283" s="77">
        <v>0.75</v>
      </c>
      <c r="N283" s="77"/>
      <c r="O283" s="77">
        <f t="shared" si="32"/>
        <v>1</v>
      </c>
      <c r="P283" s="77" t="s">
        <v>13</v>
      </c>
      <c r="Q283" s="77"/>
      <c r="T283"/>
    </row>
    <row r="284" spans="1:20" hidden="1" x14ac:dyDescent="0.2">
      <c r="A284" s="3">
        <v>86</v>
      </c>
      <c r="B284" s="84" t="s">
        <v>93</v>
      </c>
      <c r="C284" s="58" t="s">
        <v>127</v>
      </c>
      <c r="D284" s="58" t="s">
        <v>129</v>
      </c>
      <c r="E284" s="58" t="s">
        <v>20</v>
      </c>
      <c r="F284" s="58" t="s">
        <v>35</v>
      </c>
      <c r="G284" s="58"/>
      <c r="H284" s="76"/>
      <c r="I284" s="59">
        <f t="shared" si="30"/>
        <v>0</v>
      </c>
      <c r="J284" s="59">
        <f t="shared" si="31"/>
        <v>1</v>
      </c>
      <c r="K284" s="58"/>
      <c r="L284" s="58"/>
      <c r="M284" s="58">
        <v>1</v>
      </c>
      <c r="N284" s="58"/>
      <c r="O284" s="58">
        <f t="shared" si="32"/>
        <v>1</v>
      </c>
      <c r="P284" s="58" t="s">
        <v>13</v>
      </c>
      <c r="Q284" s="58"/>
      <c r="T284"/>
    </row>
    <row r="285" spans="1:20" hidden="1" x14ac:dyDescent="0.2">
      <c r="A285" s="3">
        <v>87</v>
      </c>
      <c r="B285" s="84" t="s">
        <v>93</v>
      </c>
      <c r="C285" s="58" t="s">
        <v>127</v>
      </c>
      <c r="D285" s="58" t="s">
        <v>130</v>
      </c>
      <c r="E285" s="58" t="s">
        <v>23</v>
      </c>
      <c r="F285" s="58" t="s">
        <v>35</v>
      </c>
      <c r="G285" s="58"/>
      <c r="H285" s="76"/>
      <c r="I285" s="59">
        <f t="shared" si="30"/>
        <v>0</v>
      </c>
      <c r="J285" s="59">
        <f t="shared" si="31"/>
        <v>1</v>
      </c>
      <c r="K285" s="58"/>
      <c r="L285" s="58"/>
      <c r="M285" s="58">
        <v>0.75</v>
      </c>
      <c r="N285" s="58"/>
      <c r="O285" s="58">
        <f t="shared" si="32"/>
        <v>1</v>
      </c>
      <c r="P285" s="58" t="s">
        <v>13</v>
      </c>
      <c r="Q285" s="58"/>
      <c r="T285"/>
    </row>
    <row r="286" spans="1:20" x14ac:dyDescent="0.2">
      <c r="A286" s="3">
        <v>88</v>
      </c>
      <c r="B286" s="84" t="s">
        <v>93</v>
      </c>
      <c r="C286" s="58" t="s">
        <v>127</v>
      </c>
      <c r="D286" s="58" t="s">
        <v>131</v>
      </c>
      <c r="E286" s="58" t="s">
        <v>26</v>
      </c>
      <c r="F286" s="58" t="s">
        <v>35</v>
      </c>
      <c r="G286" s="58"/>
      <c r="H286" s="76"/>
      <c r="I286" s="59">
        <f t="shared" si="30"/>
        <v>0</v>
      </c>
      <c r="J286" s="59">
        <f t="shared" si="31"/>
        <v>1</v>
      </c>
      <c r="K286" s="58"/>
      <c r="L286" s="58"/>
      <c r="M286" s="58">
        <v>1</v>
      </c>
      <c r="N286" s="58"/>
      <c r="O286" s="58">
        <f t="shared" si="32"/>
        <v>1</v>
      </c>
      <c r="P286" s="58" t="s">
        <v>13</v>
      </c>
      <c r="Q286" s="58"/>
      <c r="R286">
        <v>1</v>
      </c>
      <c r="T286"/>
    </row>
    <row r="287" spans="1:20" hidden="1" x14ac:dyDescent="0.2">
      <c r="A287" s="3">
        <v>89</v>
      </c>
      <c r="B287" s="84" t="s">
        <v>93</v>
      </c>
      <c r="C287" s="58" t="s">
        <v>127</v>
      </c>
      <c r="D287" s="58" t="s">
        <v>132</v>
      </c>
      <c r="E287" s="58" t="s">
        <v>15</v>
      </c>
      <c r="F287" s="58" t="s">
        <v>35</v>
      </c>
      <c r="G287" s="58"/>
      <c r="H287" s="76"/>
      <c r="I287" s="59">
        <f t="shared" si="30"/>
        <v>0</v>
      </c>
      <c r="J287" s="59">
        <f t="shared" si="31"/>
        <v>1</v>
      </c>
      <c r="K287" s="58"/>
      <c r="L287" s="58"/>
      <c r="M287" s="58">
        <v>0.75</v>
      </c>
      <c r="N287" s="58"/>
      <c r="O287" s="58">
        <f t="shared" si="32"/>
        <v>1</v>
      </c>
      <c r="P287" s="58" t="s">
        <v>13</v>
      </c>
      <c r="Q287" s="58"/>
      <c r="T287"/>
    </row>
    <row r="288" spans="1:20" hidden="1" x14ac:dyDescent="0.2">
      <c r="A288" s="3">
        <v>90</v>
      </c>
      <c r="B288" s="84" t="s">
        <v>93</v>
      </c>
      <c r="C288" s="58" t="s">
        <v>127</v>
      </c>
      <c r="D288" s="58" t="s">
        <v>133</v>
      </c>
      <c r="E288" s="58" t="s">
        <v>26</v>
      </c>
      <c r="F288" s="58" t="s">
        <v>35</v>
      </c>
      <c r="G288" s="58"/>
      <c r="H288" s="76"/>
      <c r="I288" s="59">
        <f t="shared" si="30"/>
        <v>0</v>
      </c>
      <c r="J288" s="59">
        <f t="shared" si="31"/>
        <v>1</v>
      </c>
      <c r="K288" s="58"/>
      <c r="L288" s="58"/>
      <c r="M288" s="58">
        <v>0.75</v>
      </c>
      <c r="N288" s="58"/>
      <c r="O288" s="58">
        <f t="shared" si="32"/>
        <v>1</v>
      </c>
      <c r="P288" s="58" t="s">
        <v>13</v>
      </c>
      <c r="Q288" s="58"/>
      <c r="T288"/>
    </row>
    <row r="289" spans="1:20" hidden="1" x14ac:dyDescent="0.2">
      <c r="A289" s="3">
        <v>91</v>
      </c>
      <c r="B289" s="84" t="s">
        <v>93</v>
      </c>
      <c r="C289" s="58" t="s">
        <v>127</v>
      </c>
      <c r="D289" s="58" t="s">
        <v>134</v>
      </c>
      <c r="E289" s="58" t="s">
        <v>28</v>
      </c>
      <c r="F289" s="58" t="s">
        <v>35</v>
      </c>
      <c r="G289" s="58"/>
      <c r="H289" s="76"/>
      <c r="I289" s="59">
        <f t="shared" si="30"/>
        <v>0</v>
      </c>
      <c r="J289" s="59">
        <f t="shared" si="31"/>
        <v>1</v>
      </c>
      <c r="K289" s="58"/>
      <c r="L289" s="58"/>
      <c r="M289" s="58">
        <v>0.75</v>
      </c>
      <c r="N289" s="58"/>
      <c r="O289" s="58">
        <f t="shared" si="32"/>
        <v>1</v>
      </c>
      <c r="P289" s="58" t="s">
        <v>13</v>
      </c>
      <c r="Q289" s="58"/>
      <c r="T289"/>
    </row>
    <row r="290" spans="1:20" hidden="1" x14ac:dyDescent="0.2">
      <c r="A290" s="3">
        <v>92</v>
      </c>
      <c r="B290" s="84" t="s">
        <v>93</v>
      </c>
      <c r="C290" s="58" t="s">
        <v>127</v>
      </c>
      <c r="D290" s="58" t="s">
        <v>135</v>
      </c>
      <c r="E290" s="58" t="s">
        <v>110</v>
      </c>
      <c r="F290" s="58" t="s">
        <v>35</v>
      </c>
      <c r="G290" s="58"/>
      <c r="H290" s="76"/>
      <c r="I290" s="59">
        <f t="shared" si="30"/>
        <v>0</v>
      </c>
      <c r="J290" s="59">
        <f t="shared" si="31"/>
        <v>1</v>
      </c>
      <c r="K290" s="58"/>
      <c r="L290" s="58"/>
      <c r="M290" s="58">
        <v>1</v>
      </c>
      <c r="N290" s="58"/>
      <c r="O290" s="58">
        <f t="shared" si="32"/>
        <v>1</v>
      </c>
      <c r="P290" s="58" t="s">
        <v>13</v>
      </c>
      <c r="Q290" s="58"/>
      <c r="T290"/>
    </row>
    <row r="291" spans="1:20" hidden="1" x14ac:dyDescent="0.2">
      <c r="A291" s="3">
        <v>93</v>
      </c>
      <c r="B291" s="84" t="s">
        <v>93</v>
      </c>
      <c r="C291" s="58" t="s">
        <v>127</v>
      </c>
      <c r="D291" s="58" t="s">
        <v>136</v>
      </c>
      <c r="E291" s="58" t="s">
        <v>20</v>
      </c>
      <c r="F291" s="58" t="s">
        <v>35</v>
      </c>
      <c r="G291" s="58"/>
      <c r="H291" s="76"/>
      <c r="I291" s="59">
        <f t="shared" si="30"/>
        <v>0</v>
      </c>
      <c r="J291" s="59">
        <f t="shared" si="31"/>
        <v>1</v>
      </c>
      <c r="K291" s="58"/>
      <c r="L291" s="58"/>
      <c r="M291" s="58">
        <v>1</v>
      </c>
      <c r="N291" s="58"/>
      <c r="O291" s="58">
        <f t="shared" si="32"/>
        <v>1</v>
      </c>
      <c r="P291" s="58" t="s">
        <v>13</v>
      </c>
      <c r="Q291" s="58"/>
      <c r="T291"/>
    </row>
    <row r="292" spans="1:20" hidden="1" x14ac:dyDescent="0.2">
      <c r="A292" s="3">
        <v>94</v>
      </c>
      <c r="B292" s="84" t="s">
        <v>93</v>
      </c>
      <c r="C292" s="58" t="s">
        <v>127</v>
      </c>
      <c r="D292" s="58" t="s">
        <v>137</v>
      </c>
      <c r="E292" s="58" t="s">
        <v>28</v>
      </c>
      <c r="F292" s="58" t="s">
        <v>35</v>
      </c>
      <c r="G292" s="58"/>
      <c r="H292" s="76"/>
      <c r="I292" s="59">
        <f t="shared" si="30"/>
        <v>0</v>
      </c>
      <c r="J292" s="59">
        <f t="shared" si="31"/>
        <v>1</v>
      </c>
      <c r="K292" s="58"/>
      <c r="L292" s="58"/>
      <c r="M292" s="58">
        <v>0.75</v>
      </c>
      <c r="N292" s="58"/>
      <c r="O292" s="58">
        <f t="shared" si="32"/>
        <v>1</v>
      </c>
      <c r="P292" s="58" t="s">
        <v>13</v>
      </c>
      <c r="Q292" s="58"/>
      <c r="T292"/>
    </row>
    <row r="293" spans="1:20" hidden="1" x14ac:dyDescent="0.2">
      <c r="A293" s="3">
        <v>95</v>
      </c>
      <c r="B293" s="84" t="s">
        <v>93</v>
      </c>
      <c r="C293" s="58" t="s">
        <v>127</v>
      </c>
      <c r="D293" s="58" t="s">
        <v>138</v>
      </c>
      <c r="E293" s="58" t="s">
        <v>28</v>
      </c>
      <c r="F293" s="58" t="s">
        <v>35</v>
      </c>
      <c r="G293" s="58"/>
      <c r="H293" s="76"/>
      <c r="I293" s="59">
        <f t="shared" si="30"/>
        <v>0</v>
      </c>
      <c r="J293" s="59">
        <f t="shared" si="31"/>
        <v>1</v>
      </c>
      <c r="K293" s="58"/>
      <c r="L293" s="58"/>
      <c r="M293" s="58">
        <v>0.75</v>
      </c>
      <c r="N293" s="58"/>
      <c r="O293" s="58">
        <f t="shared" si="32"/>
        <v>1</v>
      </c>
      <c r="P293" s="58" t="s">
        <v>13</v>
      </c>
      <c r="Q293" s="58"/>
      <c r="T293"/>
    </row>
    <row r="294" spans="1:20" hidden="1" x14ac:dyDescent="0.2">
      <c r="A294" s="3">
        <v>96</v>
      </c>
      <c r="B294" s="84" t="s">
        <v>93</v>
      </c>
      <c r="C294" s="58" t="s">
        <v>127</v>
      </c>
      <c r="D294" s="58" t="s">
        <v>139</v>
      </c>
      <c r="E294" s="58" t="s">
        <v>28</v>
      </c>
      <c r="F294" s="58" t="s">
        <v>35</v>
      </c>
      <c r="G294" s="58"/>
      <c r="H294" s="76"/>
      <c r="I294" s="59">
        <f t="shared" si="30"/>
        <v>0</v>
      </c>
      <c r="J294" s="59">
        <f t="shared" si="31"/>
        <v>1</v>
      </c>
      <c r="K294" s="58"/>
      <c r="L294" s="58"/>
      <c r="M294" s="58">
        <v>0.5</v>
      </c>
      <c r="N294" s="58"/>
      <c r="O294" s="58">
        <f t="shared" si="32"/>
        <v>1</v>
      </c>
      <c r="P294" s="58" t="s">
        <v>13</v>
      </c>
      <c r="Q294" s="58"/>
      <c r="T294"/>
    </row>
    <row r="295" spans="1:20" hidden="1" x14ac:dyDescent="0.2">
      <c r="A295" s="3">
        <v>97</v>
      </c>
      <c r="B295" s="84" t="s">
        <v>93</v>
      </c>
      <c r="C295" s="58" t="s">
        <v>127</v>
      </c>
      <c r="D295" s="58" t="s">
        <v>140</v>
      </c>
      <c r="E295" s="58" t="s">
        <v>26</v>
      </c>
      <c r="F295" s="58" t="s">
        <v>35</v>
      </c>
      <c r="G295" s="58"/>
      <c r="H295" s="76"/>
      <c r="I295" s="59">
        <f t="shared" si="30"/>
        <v>0</v>
      </c>
      <c r="J295" s="59">
        <f t="shared" si="31"/>
        <v>1</v>
      </c>
      <c r="K295" s="58"/>
      <c r="L295" s="58"/>
      <c r="M295" s="58">
        <v>0.5</v>
      </c>
      <c r="N295" s="58"/>
      <c r="O295" s="58">
        <f t="shared" si="32"/>
        <v>1</v>
      </c>
      <c r="P295" s="58" t="s">
        <v>13</v>
      </c>
      <c r="Q295" s="58"/>
      <c r="T295"/>
    </row>
    <row r="296" spans="1:20" hidden="1" x14ac:dyDescent="0.2">
      <c r="A296" s="3">
        <v>98</v>
      </c>
      <c r="B296" s="84" t="s">
        <v>93</v>
      </c>
      <c r="C296" s="58" t="s">
        <v>141</v>
      </c>
      <c r="D296" s="58" t="s">
        <v>142</v>
      </c>
      <c r="E296" s="58" t="s">
        <v>23</v>
      </c>
      <c r="F296" s="58" t="s">
        <v>35</v>
      </c>
      <c r="G296" s="58"/>
      <c r="H296" s="76"/>
      <c r="I296" s="59">
        <f t="shared" si="30"/>
        <v>0</v>
      </c>
      <c r="J296" s="59">
        <f t="shared" si="31"/>
        <v>1</v>
      </c>
      <c r="K296" s="58"/>
      <c r="L296" s="58"/>
      <c r="M296" s="58">
        <v>1</v>
      </c>
      <c r="N296" s="58"/>
      <c r="O296" s="58">
        <f t="shared" si="32"/>
        <v>1</v>
      </c>
      <c r="P296" s="58" t="s">
        <v>13</v>
      </c>
      <c r="Q296" s="58"/>
      <c r="T296"/>
    </row>
    <row r="297" spans="1:20" hidden="1" x14ac:dyDescent="0.2">
      <c r="A297" s="3">
        <v>99</v>
      </c>
      <c r="B297" s="84" t="s">
        <v>93</v>
      </c>
      <c r="C297" s="77" t="s">
        <v>141</v>
      </c>
      <c r="D297" s="77" t="s">
        <v>143</v>
      </c>
      <c r="E297" s="77" t="s">
        <v>28</v>
      </c>
      <c r="F297" s="77" t="s">
        <v>35</v>
      </c>
      <c r="G297" s="77"/>
      <c r="H297" s="59"/>
      <c r="I297" s="59">
        <f t="shared" si="30"/>
        <v>0</v>
      </c>
      <c r="J297" s="59">
        <f t="shared" si="31"/>
        <v>1</v>
      </c>
      <c r="K297" s="77"/>
      <c r="L297" s="77"/>
      <c r="M297" s="77">
        <v>1</v>
      </c>
      <c r="N297" s="77"/>
      <c r="O297" s="77">
        <f t="shared" si="32"/>
        <v>1</v>
      </c>
      <c r="P297" s="77" t="s">
        <v>13</v>
      </c>
      <c r="Q297" s="77"/>
      <c r="T297"/>
    </row>
    <row r="298" spans="1:20" hidden="1" x14ac:dyDescent="0.2">
      <c r="A298" s="3">
        <v>100</v>
      </c>
      <c r="B298" s="84" t="s">
        <v>93</v>
      </c>
      <c r="C298" s="58" t="s">
        <v>141</v>
      </c>
      <c r="D298" s="58" t="s">
        <v>144</v>
      </c>
      <c r="E298" s="58" t="s">
        <v>26</v>
      </c>
      <c r="F298" s="58" t="s">
        <v>35</v>
      </c>
      <c r="G298" s="58"/>
      <c r="H298" s="76"/>
      <c r="I298" s="59">
        <f t="shared" si="30"/>
        <v>0</v>
      </c>
      <c r="J298" s="59">
        <f t="shared" si="31"/>
        <v>1</v>
      </c>
      <c r="K298" s="58"/>
      <c r="L298" s="58"/>
      <c r="M298" s="58">
        <v>0.75</v>
      </c>
      <c r="N298" s="58"/>
      <c r="O298" s="58">
        <f t="shared" si="32"/>
        <v>1</v>
      </c>
      <c r="P298" s="58" t="s">
        <v>13</v>
      </c>
      <c r="Q298" s="58"/>
      <c r="T298"/>
    </row>
    <row r="299" spans="1:20" hidden="1" x14ac:dyDescent="0.2">
      <c r="A299" s="3">
        <v>101</v>
      </c>
      <c r="B299" s="84" t="s">
        <v>93</v>
      </c>
      <c r="C299" s="58" t="s">
        <v>141</v>
      </c>
      <c r="D299" s="58" t="s">
        <v>145</v>
      </c>
      <c r="E299" s="58" t="s">
        <v>15</v>
      </c>
      <c r="F299" s="58" t="s">
        <v>35</v>
      </c>
      <c r="G299" s="58"/>
      <c r="H299" s="76"/>
      <c r="I299" s="59">
        <f t="shared" si="30"/>
        <v>0</v>
      </c>
      <c r="J299" s="59">
        <f t="shared" si="31"/>
        <v>1</v>
      </c>
      <c r="K299" s="58"/>
      <c r="L299" s="58"/>
      <c r="M299" s="58">
        <v>0.75</v>
      </c>
      <c r="N299" s="58"/>
      <c r="O299" s="58">
        <f t="shared" si="32"/>
        <v>1</v>
      </c>
      <c r="P299" s="58" t="s">
        <v>13</v>
      </c>
      <c r="Q299" s="58"/>
      <c r="T299"/>
    </row>
    <row r="300" spans="1:20" hidden="1" x14ac:dyDescent="0.2">
      <c r="A300" s="3">
        <v>102</v>
      </c>
      <c r="B300" s="84" t="s">
        <v>93</v>
      </c>
      <c r="C300" s="58" t="s">
        <v>141</v>
      </c>
      <c r="D300" s="58" t="s">
        <v>146</v>
      </c>
      <c r="E300" s="58" t="s">
        <v>23</v>
      </c>
      <c r="F300" s="58" t="s">
        <v>35</v>
      </c>
      <c r="G300" s="58"/>
      <c r="H300" s="76"/>
      <c r="I300" s="59">
        <f t="shared" si="30"/>
        <v>0</v>
      </c>
      <c r="J300" s="59">
        <f t="shared" si="31"/>
        <v>1</v>
      </c>
      <c r="K300" s="58"/>
      <c r="L300" s="58"/>
      <c r="M300" s="58">
        <v>1</v>
      </c>
      <c r="N300" s="58"/>
      <c r="O300" s="58">
        <f t="shared" si="32"/>
        <v>1</v>
      </c>
      <c r="P300" s="58" t="s">
        <v>13</v>
      </c>
      <c r="Q300" s="58"/>
      <c r="T300"/>
    </row>
    <row r="301" spans="1:20" hidden="1" x14ac:dyDescent="0.2">
      <c r="A301" s="3">
        <v>103</v>
      </c>
      <c r="B301" s="84" t="s">
        <v>93</v>
      </c>
      <c r="C301" s="58" t="s">
        <v>141</v>
      </c>
      <c r="D301" s="58" t="s">
        <v>147</v>
      </c>
      <c r="E301" s="58" t="s">
        <v>28</v>
      </c>
      <c r="F301" s="58" t="s">
        <v>35</v>
      </c>
      <c r="G301" s="58"/>
      <c r="H301" s="76"/>
      <c r="I301" s="59">
        <f t="shared" si="30"/>
        <v>0</v>
      </c>
      <c r="J301" s="59">
        <f t="shared" si="31"/>
        <v>1</v>
      </c>
      <c r="K301" s="58"/>
      <c r="L301" s="58"/>
      <c r="M301" s="58">
        <v>1</v>
      </c>
      <c r="N301" s="58"/>
      <c r="O301" s="58">
        <f t="shared" si="32"/>
        <v>1</v>
      </c>
      <c r="P301" s="58" t="s">
        <v>13</v>
      </c>
      <c r="Q301" s="58"/>
      <c r="T301"/>
    </row>
    <row r="302" spans="1:20" hidden="1" x14ac:dyDescent="0.2">
      <c r="A302" s="3">
        <v>104</v>
      </c>
      <c r="B302" s="84" t="s">
        <v>93</v>
      </c>
      <c r="C302" s="58" t="s">
        <v>141</v>
      </c>
      <c r="D302" s="58" t="s">
        <v>148</v>
      </c>
      <c r="E302" s="58" t="s">
        <v>26</v>
      </c>
      <c r="F302" s="58" t="s">
        <v>35</v>
      </c>
      <c r="G302" s="58"/>
      <c r="H302" s="76"/>
      <c r="I302" s="59">
        <f t="shared" si="30"/>
        <v>0</v>
      </c>
      <c r="J302" s="59">
        <f t="shared" si="31"/>
        <v>1</v>
      </c>
      <c r="K302" s="58"/>
      <c r="L302" s="58"/>
      <c r="M302" s="58">
        <v>0.75</v>
      </c>
      <c r="N302" s="58"/>
      <c r="O302" s="58">
        <f t="shared" si="32"/>
        <v>1</v>
      </c>
      <c r="P302" s="58" t="s">
        <v>13</v>
      </c>
      <c r="Q302" s="58"/>
      <c r="T302"/>
    </row>
    <row r="303" spans="1:20" hidden="1" x14ac:dyDescent="0.2">
      <c r="A303" s="3">
        <v>105</v>
      </c>
      <c r="B303" s="84" t="s">
        <v>93</v>
      </c>
      <c r="C303" s="58" t="s">
        <v>141</v>
      </c>
      <c r="D303" s="58" t="s">
        <v>149</v>
      </c>
      <c r="E303" s="58" t="s">
        <v>28</v>
      </c>
      <c r="F303" s="58" t="s">
        <v>35</v>
      </c>
      <c r="G303" s="58"/>
      <c r="H303" s="76"/>
      <c r="I303" s="59">
        <f t="shared" si="30"/>
        <v>0</v>
      </c>
      <c r="J303" s="59">
        <f t="shared" si="31"/>
        <v>1</v>
      </c>
      <c r="K303" s="58"/>
      <c r="L303" s="58"/>
      <c r="M303" s="58">
        <v>1</v>
      </c>
      <c r="N303" s="58"/>
      <c r="O303" s="58">
        <f t="shared" si="32"/>
        <v>1</v>
      </c>
      <c r="P303" s="58" t="s">
        <v>13</v>
      </c>
      <c r="Q303" s="58"/>
      <c r="T303"/>
    </row>
    <row r="304" spans="1:20" hidden="1" x14ac:dyDescent="0.2">
      <c r="A304" s="3">
        <v>106</v>
      </c>
      <c r="B304" s="84" t="s">
        <v>93</v>
      </c>
      <c r="C304" s="58" t="s">
        <v>141</v>
      </c>
      <c r="D304" s="58" t="s">
        <v>150</v>
      </c>
      <c r="E304" s="58" t="s">
        <v>15</v>
      </c>
      <c r="F304" s="58" t="s">
        <v>35</v>
      </c>
      <c r="G304" s="58"/>
      <c r="H304" s="76"/>
      <c r="I304" s="59">
        <f t="shared" si="30"/>
        <v>0</v>
      </c>
      <c r="J304" s="59">
        <f t="shared" si="31"/>
        <v>1</v>
      </c>
      <c r="K304" s="58"/>
      <c r="L304" s="58"/>
      <c r="M304" s="58">
        <v>0.75</v>
      </c>
      <c r="N304" s="58"/>
      <c r="O304" s="58">
        <f t="shared" si="32"/>
        <v>1</v>
      </c>
      <c r="P304" s="58" t="s">
        <v>13</v>
      </c>
      <c r="Q304" s="58"/>
      <c r="T304"/>
    </row>
    <row r="305" spans="1:20" hidden="1" x14ac:dyDescent="0.2">
      <c r="A305" s="3">
        <v>107</v>
      </c>
      <c r="B305" s="84" t="s">
        <v>93</v>
      </c>
      <c r="C305" s="58" t="s">
        <v>141</v>
      </c>
      <c r="D305" s="58" t="s">
        <v>151</v>
      </c>
      <c r="E305" s="58" t="s">
        <v>26</v>
      </c>
      <c r="F305" s="58" t="s">
        <v>35</v>
      </c>
      <c r="G305" s="58"/>
      <c r="H305" s="76"/>
      <c r="I305" s="59">
        <f t="shared" si="30"/>
        <v>0</v>
      </c>
      <c r="J305" s="59">
        <f t="shared" si="31"/>
        <v>1</v>
      </c>
      <c r="K305" s="58"/>
      <c r="L305" s="58"/>
      <c r="M305" s="58">
        <v>1</v>
      </c>
      <c r="N305" s="58"/>
      <c r="O305" s="58">
        <f t="shared" si="32"/>
        <v>1</v>
      </c>
      <c r="P305" s="58" t="s">
        <v>13</v>
      </c>
      <c r="Q305" s="58"/>
      <c r="T305"/>
    </row>
    <row r="306" spans="1:20" hidden="1" x14ac:dyDescent="0.2">
      <c r="A306" s="3">
        <v>108</v>
      </c>
      <c r="B306" s="84" t="s">
        <v>93</v>
      </c>
      <c r="C306" s="58" t="s">
        <v>152</v>
      </c>
      <c r="D306" s="58" t="s">
        <v>153</v>
      </c>
      <c r="E306" s="58" t="s">
        <v>23</v>
      </c>
      <c r="F306" s="58" t="s">
        <v>16</v>
      </c>
      <c r="G306" s="58"/>
      <c r="H306" s="76"/>
      <c r="I306" s="59">
        <f t="shared" si="30"/>
        <v>0</v>
      </c>
      <c r="J306" s="59">
        <f t="shared" si="31"/>
        <v>1</v>
      </c>
      <c r="K306" s="58"/>
      <c r="L306" s="58"/>
      <c r="M306" s="58">
        <v>1</v>
      </c>
      <c r="N306" s="58"/>
      <c r="O306" s="58">
        <f t="shared" si="32"/>
        <v>1</v>
      </c>
      <c r="P306" s="58" t="s">
        <v>13</v>
      </c>
      <c r="Q306" s="58"/>
      <c r="T306"/>
    </row>
    <row r="307" spans="1:20" hidden="1" x14ac:dyDescent="0.2">
      <c r="A307" s="3">
        <v>109</v>
      </c>
      <c r="B307" s="84" t="s">
        <v>93</v>
      </c>
      <c r="C307" s="58" t="s">
        <v>152</v>
      </c>
      <c r="D307" s="58" t="s">
        <v>154</v>
      </c>
      <c r="E307" s="58" t="s">
        <v>31</v>
      </c>
      <c r="F307" s="58" t="s">
        <v>16</v>
      </c>
      <c r="G307" s="58"/>
      <c r="H307" s="76"/>
      <c r="I307" s="59">
        <f t="shared" si="30"/>
        <v>0</v>
      </c>
      <c r="J307" s="59">
        <f t="shared" si="31"/>
        <v>1</v>
      </c>
      <c r="K307" s="58"/>
      <c r="L307" s="58"/>
      <c r="M307" s="58">
        <v>0.75</v>
      </c>
      <c r="N307" s="58"/>
      <c r="O307" s="58">
        <f t="shared" si="32"/>
        <v>1</v>
      </c>
      <c r="P307" s="58" t="s">
        <v>13</v>
      </c>
      <c r="Q307" s="58"/>
      <c r="T307"/>
    </row>
    <row r="308" spans="1:20" hidden="1" x14ac:dyDescent="0.2">
      <c r="A308" s="3">
        <v>110</v>
      </c>
      <c r="B308" s="84" t="s">
        <v>93</v>
      </c>
      <c r="C308" s="58" t="s">
        <v>152</v>
      </c>
      <c r="D308" s="58" t="s">
        <v>155</v>
      </c>
      <c r="E308" s="58" t="s">
        <v>26</v>
      </c>
      <c r="F308" s="58" t="s">
        <v>16</v>
      </c>
      <c r="G308" s="58"/>
      <c r="H308" s="76"/>
      <c r="I308" s="59">
        <f t="shared" si="30"/>
        <v>0</v>
      </c>
      <c r="J308" s="59">
        <f t="shared" si="31"/>
        <v>1</v>
      </c>
      <c r="K308" s="58"/>
      <c r="L308" s="58"/>
      <c r="M308" s="58">
        <v>0.5</v>
      </c>
      <c r="N308" s="58"/>
      <c r="O308" s="58">
        <f t="shared" si="32"/>
        <v>1</v>
      </c>
      <c r="P308" s="58" t="s">
        <v>13</v>
      </c>
      <c r="Q308" s="58"/>
      <c r="T308"/>
    </row>
    <row r="309" spans="1:20" hidden="1" x14ac:dyDescent="0.2">
      <c r="A309" s="3">
        <v>111</v>
      </c>
      <c r="B309" s="84" t="s">
        <v>93</v>
      </c>
      <c r="C309" s="58" t="s">
        <v>152</v>
      </c>
      <c r="D309" s="58" t="s">
        <v>156</v>
      </c>
      <c r="E309" s="58" t="s">
        <v>23</v>
      </c>
      <c r="F309" s="58" t="s">
        <v>16</v>
      </c>
      <c r="G309" s="58"/>
      <c r="H309" s="76"/>
      <c r="I309" s="59">
        <f t="shared" si="30"/>
        <v>0</v>
      </c>
      <c r="J309" s="59">
        <f t="shared" si="31"/>
        <v>1</v>
      </c>
      <c r="K309" s="58"/>
      <c r="L309" s="58"/>
      <c r="M309" s="58">
        <v>0.5</v>
      </c>
      <c r="N309" s="58"/>
      <c r="O309" s="58">
        <f t="shared" si="32"/>
        <v>1</v>
      </c>
      <c r="P309" s="58" t="s">
        <v>13</v>
      </c>
      <c r="Q309" s="58"/>
      <c r="T309"/>
    </row>
    <row r="310" spans="1:20" hidden="1" x14ac:dyDescent="0.2">
      <c r="A310" s="3">
        <v>112</v>
      </c>
      <c r="B310" s="84" t="s">
        <v>93</v>
      </c>
      <c r="C310" s="58" t="s">
        <v>152</v>
      </c>
      <c r="D310" s="58" t="s">
        <v>157</v>
      </c>
      <c r="E310" s="58" t="s">
        <v>158</v>
      </c>
      <c r="F310" s="58" t="s">
        <v>16</v>
      </c>
      <c r="G310" s="58"/>
      <c r="H310" s="76"/>
      <c r="I310" s="59">
        <f t="shared" si="30"/>
        <v>0</v>
      </c>
      <c r="J310" s="59">
        <f t="shared" si="31"/>
        <v>1</v>
      </c>
      <c r="K310" s="58"/>
      <c r="L310" s="58"/>
      <c r="M310" s="58">
        <v>0.5</v>
      </c>
      <c r="N310" s="58"/>
      <c r="O310" s="58">
        <f t="shared" si="32"/>
        <v>1</v>
      </c>
      <c r="P310" s="58" t="s">
        <v>13</v>
      </c>
      <c r="Q310" s="58"/>
      <c r="T310"/>
    </row>
    <row r="311" spans="1:20" hidden="1" x14ac:dyDescent="0.2">
      <c r="A311" s="3">
        <v>113</v>
      </c>
      <c r="B311" s="84" t="s">
        <v>93</v>
      </c>
      <c r="C311" s="58" t="s">
        <v>152</v>
      </c>
      <c r="D311" s="58" t="s">
        <v>159</v>
      </c>
      <c r="E311" s="58" t="s">
        <v>15</v>
      </c>
      <c r="F311" s="58" t="s">
        <v>16</v>
      </c>
      <c r="G311" s="58"/>
      <c r="H311" s="76"/>
      <c r="I311" s="59">
        <f t="shared" si="30"/>
        <v>0</v>
      </c>
      <c r="J311" s="59">
        <f t="shared" si="31"/>
        <v>1</v>
      </c>
      <c r="K311" s="58"/>
      <c r="L311" s="58"/>
      <c r="M311" s="58">
        <v>0.75</v>
      </c>
      <c r="N311" s="58"/>
      <c r="O311" s="58">
        <f t="shared" si="32"/>
        <v>1</v>
      </c>
      <c r="P311" s="58" t="s">
        <v>13</v>
      </c>
      <c r="Q311" s="58"/>
      <c r="T311"/>
    </row>
    <row r="312" spans="1:20" hidden="1" x14ac:dyDescent="0.2">
      <c r="A312" s="3">
        <v>114</v>
      </c>
      <c r="B312" s="84" t="s">
        <v>93</v>
      </c>
      <c r="C312" s="58" t="s">
        <v>152</v>
      </c>
      <c r="D312" s="58" t="s">
        <v>160</v>
      </c>
      <c r="E312" s="58" t="s">
        <v>20</v>
      </c>
      <c r="F312" s="58" t="s">
        <v>16</v>
      </c>
      <c r="G312" s="58"/>
      <c r="H312" s="76"/>
      <c r="I312" s="59">
        <f t="shared" si="30"/>
        <v>0</v>
      </c>
      <c r="J312" s="59">
        <f t="shared" si="31"/>
        <v>1</v>
      </c>
      <c r="K312" s="58"/>
      <c r="L312" s="58"/>
      <c r="M312" s="58">
        <v>1</v>
      </c>
      <c r="N312" s="58"/>
      <c r="O312" s="58">
        <f t="shared" si="32"/>
        <v>1</v>
      </c>
      <c r="P312" s="58" t="s">
        <v>13</v>
      </c>
      <c r="Q312" s="58"/>
      <c r="T312"/>
    </row>
    <row r="313" spans="1:20" hidden="1" x14ac:dyDescent="0.2">
      <c r="A313" s="3">
        <v>115</v>
      </c>
      <c r="B313" s="84" t="s">
        <v>93</v>
      </c>
      <c r="C313" s="77" t="s">
        <v>161</v>
      </c>
      <c r="D313" s="77" t="s">
        <v>162</v>
      </c>
      <c r="E313" s="77" t="s">
        <v>31</v>
      </c>
      <c r="F313" s="77" t="s">
        <v>16</v>
      </c>
      <c r="G313" s="77"/>
      <c r="H313" s="59"/>
      <c r="I313" s="59">
        <f t="shared" si="30"/>
        <v>0</v>
      </c>
      <c r="J313" s="59">
        <f t="shared" si="31"/>
        <v>1</v>
      </c>
      <c r="K313" s="77"/>
      <c r="L313" s="77"/>
      <c r="M313" s="77">
        <v>1</v>
      </c>
      <c r="N313" s="77"/>
      <c r="O313" s="77">
        <f t="shared" si="32"/>
        <v>1</v>
      </c>
      <c r="P313" s="77" t="s">
        <v>13</v>
      </c>
      <c r="Q313" s="77"/>
      <c r="T313"/>
    </row>
    <row r="314" spans="1:20" hidden="1" x14ac:dyDescent="0.2">
      <c r="A314" s="3">
        <v>116</v>
      </c>
      <c r="B314" s="84" t="s">
        <v>93</v>
      </c>
      <c r="C314" s="58" t="s">
        <v>161</v>
      </c>
      <c r="D314" s="58" t="s">
        <v>163</v>
      </c>
      <c r="E314" s="58" t="s">
        <v>28</v>
      </c>
      <c r="F314" s="58" t="s">
        <v>16</v>
      </c>
      <c r="G314" s="58"/>
      <c r="H314" s="76"/>
      <c r="I314" s="59">
        <f t="shared" si="30"/>
        <v>0</v>
      </c>
      <c r="J314" s="59">
        <f t="shared" si="31"/>
        <v>1</v>
      </c>
      <c r="K314" s="58"/>
      <c r="L314" s="58"/>
      <c r="M314" s="58">
        <v>0.75</v>
      </c>
      <c r="N314" s="58"/>
      <c r="O314" s="58">
        <f t="shared" si="32"/>
        <v>1</v>
      </c>
      <c r="P314" s="58" t="s">
        <v>13</v>
      </c>
      <c r="Q314" s="58"/>
      <c r="T314"/>
    </row>
    <row r="315" spans="1:20" hidden="1" x14ac:dyDescent="0.2">
      <c r="A315" s="3">
        <v>117</v>
      </c>
      <c r="B315" s="84" t="s">
        <v>93</v>
      </c>
      <c r="C315" s="58" t="s">
        <v>161</v>
      </c>
      <c r="D315" s="58" t="s">
        <v>164</v>
      </c>
      <c r="E315" s="58" t="s">
        <v>26</v>
      </c>
      <c r="F315" s="58" t="s">
        <v>16</v>
      </c>
      <c r="G315" s="58"/>
      <c r="H315" s="76"/>
      <c r="I315" s="59">
        <f t="shared" si="30"/>
        <v>0</v>
      </c>
      <c r="J315" s="59">
        <f t="shared" si="31"/>
        <v>1</v>
      </c>
      <c r="K315" s="58"/>
      <c r="L315" s="58"/>
      <c r="M315" s="58">
        <v>1</v>
      </c>
      <c r="N315" s="58"/>
      <c r="O315" s="58">
        <f t="shared" si="32"/>
        <v>1</v>
      </c>
      <c r="P315" s="58" t="s">
        <v>13</v>
      </c>
      <c r="Q315" s="58"/>
      <c r="T315"/>
    </row>
    <row r="316" spans="1:20" hidden="1" x14ac:dyDescent="0.2">
      <c r="A316" s="3">
        <v>118</v>
      </c>
      <c r="B316" s="84" t="s">
        <v>93</v>
      </c>
      <c r="C316" s="58" t="s">
        <v>161</v>
      </c>
      <c r="D316" s="58" t="s">
        <v>165</v>
      </c>
      <c r="E316" s="58" t="s">
        <v>15</v>
      </c>
      <c r="F316" s="58" t="s">
        <v>16</v>
      </c>
      <c r="G316" s="58"/>
      <c r="H316" s="76"/>
      <c r="I316" s="59">
        <f t="shared" si="30"/>
        <v>0</v>
      </c>
      <c r="J316" s="59">
        <f t="shared" si="31"/>
        <v>1</v>
      </c>
      <c r="K316" s="58"/>
      <c r="L316" s="58"/>
      <c r="M316" s="58">
        <v>0.75</v>
      </c>
      <c r="N316" s="58"/>
      <c r="O316" s="58">
        <f t="shared" si="32"/>
        <v>1</v>
      </c>
      <c r="P316" s="58" t="s">
        <v>13</v>
      </c>
      <c r="Q316" s="58"/>
      <c r="T316"/>
    </row>
    <row r="317" spans="1:20" x14ac:dyDescent="0.2">
      <c r="A317" s="3">
        <v>119</v>
      </c>
      <c r="B317" s="84" t="s">
        <v>93</v>
      </c>
      <c r="C317" s="3" t="s">
        <v>161</v>
      </c>
      <c r="D317" s="58" t="s">
        <v>166</v>
      </c>
      <c r="E317" s="3" t="s">
        <v>167</v>
      </c>
      <c r="F317" s="3" t="s">
        <v>16</v>
      </c>
      <c r="G317" s="3"/>
      <c r="H317" s="79"/>
      <c r="I317" s="59">
        <f t="shared" si="30"/>
        <v>0</v>
      </c>
      <c r="J317" s="59">
        <f t="shared" si="31"/>
        <v>1</v>
      </c>
      <c r="K317" s="74"/>
      <c r="L317" s="3"/>
      <c r="M317" s="58">
        <v>0.5</v>
      </c>
      <c r="N317" s="3"/>
      <c r="O317" s="58">
        <f t="shared" si="32"/>
        <v>1</v>
      </c>
      <c r="P317" s="58" t="s">
        <v>13</v>
      </c>
      <c r="Q317" s="74"/>
      <c r="R317">
        <v>1</v>
      </c>
      <c r="T317"/>
    </row>
    <row r="318" spans="1:20" hidden="1" x14ac:dyDescent="0.2">
      <c r="A318" s="3">
        <v>120</v>
      </c>
      <c r="B318" s="86" t="s">
        <v>93</v>
      </c>
      <c r="C318" s="3" t="s">
        <v>161</v>
      </c>
      <c r="D318" s="3" t="s">
        <v>168</v>
      </c>
      <c r="E318" s="3" t="s">
        <v>26</v>
      </c>
      <c r="F318" s="3" t="s">
        <v>16</v>
      </c>
      <c r="G318" s="3"/>
      <c r="H318" s="79"/>
      <c r="I318" s="59">
        <f t="shared" si="30"/>
        <v>0</v>
      </c>
      <c r="J318" s="59">
        <f t="shared" si="31"/>
        <v>1</v>
      </c>
      <c r="K318" s="74"/>
      <c r="L318" s="3"/>
      <c r="M318" s="3">
        <v>0.5</v>
      </c>
      <c r="N318" s="3"/>
      <c r="O318" s="3">
        <v>1</v>
      </c>
      <c r="P318" s="3" t="s">
        <v>13</v>
      </c>
      <c r="Q318" s="74"/>
      <c r="T318"/>
    </row>
    <row r="319" spans="1:20" x14ac:dyDescent="0.2">
      <c r="A319" s="3">
        <v>121</v>
      </c>
      <c r="B319" s="84" t="s">
        <v>93</v>
      </c>
      <c r="C319" s="3" t="s">
        <v>161</v>
      </c>
      <c r="D319" s="3" t="s">
        <v>169</v>
      </c>
      <c r="E319" s="3" t="s">
        <v>170</v>
      </c>
      <c r="F319" s="3" t="s">
        <v>16</v>
      </c>
      <c r="G319" s="3"/>
      <c r="H319" s="79"/>
      <c r="I319" s="17">
        <v>0</v>
      </c>
      <c r="J319" s="17">
        <v>1</v>
      </c>
      <c r="K319" s="74"/>
      <c r="L319" s="3"/>
      <c r="M319" s="3">
        <v>0.5</v>
      </c>
      <c r="N319" s="3"/>
      <c r="O319" s="3">
        <v>1</v>
      </c>
      <c r="P319" s="3" t="s">
        <v>13</v>
      </c>
      <c r="Q319" s="74"/>
      <c r="R319">
        <v>1</v>
      </c>
      <c r="T319"/>
    </row>
    <row r="320" spans="1:20" x14ac:dyDescent="0.2">
      <c r="A320" s="3">
        <v>122</v>
      </c>
      <c r="B320" s="84" t="s">
        <v>93</v>
      </c>
      <c r="C320" s="58" t="s">
        <v>171</v>
      </c>
      <c r="D320" s="58" t="s">
        <v>172</v>
      </c>
      <c r="E320" s="58" t="s">
        <v>26</v>
      </c>
      <c r="F320" s="58" t="s">
        <v>16</v>
      </c>
      <c r="G320" s="58"/>
      <c r="H320" s="76"/>
      <c r="I320" s="59">
        <f t="shared" ref="I320:I351" si="33">IF(E320="India", 1, 0)</f>
        <v>0</v>
      </c>
      <c r="J320" s="59">
        <f t="shared" ref="J320:J351" si="34">1-I320</f>
        <v>1</v>
      </c>
      <c r="K320" s="58"/>
      <c r="L320" s="58"/>
      <c r="M320" s="58">
        <v>1</v>
      </c>
      <c r="N320" s="58"/>
      <c r="O320" s="58">
        <f t="shared" ref="O320:O350" si="35">IF(P320="Capped", 1, 0)</f>
        <v>1</v>
      </c>
      <c r="P320" s="58" t="s">
        <v>13</v>
      </c>
      <c r="Q320" s="58"/>
      <c r="R320">
        <v>1</v>
      </c>
      <c r="T320"/>
    </row>
    <row r="321" spans="1:20" hidden="1" x14ac:dyDescent="0.2">
      <c r="A321" s="3">
        <v>123</v>
      </c>
      <c r="B321" s="84" t="s">
        <v>93</v>
      </c>
      <c r="C321" s="58" t="s">
        <v>171</v>
      </c>
      <c r="D321" s="58" t="s">
        <v>173</v>
      </c>
      <c r="E321" s="58" t="s">
        <v>28</v>
      </c>
      <c r="F321" s="58" t="s">
        <v>16</v>
      </c>
      <c r="G321" s="58"/>
      <c r="H321" s="76"/>
      <c r="I321" s="59">
        <f t="shared" si="33"/>
        <v>0</v>
      </c>
      <c r="J321" s="59">
        <f t="shared" si="34"/>
        <v>1</v>
      </c>
      <c r="K321" s="58"/>
      <c r="L321" s="58"/>
      <c r="M321" s="58">
        <v>0.75</v>
      </c>
      <c r="N321" s="58"/>
      <c r="O321" s="58">
        <f t="shared" si="35"/>
        <v>1</v>
      </c>
      <c r="P321" s="58" t="s">
        <v>13</v>
      </c>
      <c r="Q321" s="58"/>
      <c r="T321"/>
    </row>
    <row r="322" spans="1:20" hidden="1" x14ac:dyDescent="0.2">
      <c r="A322" s="3">
        <v>124</v>
      </c>
      <c r="B322" s="84" t="s">
        <v>93</v>
      </c>
      <c r="C322" s="58" t="s">
        <v>171</v>
      </c>
      <c r="D322" s="58" t="s">
        <v>174</v>
      </c>
      <c r="E322" s="58" t="s">
        <v>41</v>
      </c>
      <c r="F322" s="58" t="s">
        <v>16</v>
      </c>
      <c r="G322" s="58"/>
      <c r="H322" s="76"/>
      <c r="I322" s="59">
        <f t="shared" si="33"/>
        <v>0</v>
      </c>
      <c r="J322" s="59">
        <f t="shared" si="34"/>
        <v>1</v>
      </c>
      <c r="K322" s="58"/>
      <c r="L322" s="58"/>
      <c r="M322" s="58">
        <v>1</v>
      </c>
      <c r="N322" s="58"/>
      <c r="O322" s="58">
        <f t="shared" si="35"/>
        <v>1</v>
      </c>
      <c r="P322" s="58" t="s">
        <v>13</v>
      </c>
      <c r="Q322" s="58"/>
      <c r="T322"/>
    </row>
    <row r="323" spans="1:20" hidden="1" x14ac:dyDescent="0.2">
      <c r="A323" s="3">
        <v>125</v>
      </c>
      <c r="B323" s="84" t="s">
        <v>93</v>
      </c>
      <c r="C323" s="58" t="s">
        <v>171</v>
      </c>
      <c r="D323" s="58" t="s">
        <v>175</v>
      </c>
      <c r="E323" s="58" t="s">
        <v>41</v>
      </c>
      <c r="F323" s="58" t="s">
        <v>16</v>
      </c>
      <c r="G323" s="58"/>
      <c r="H323" s="76"/>
      <c r="I323" s="59">
        <f t="shared" si="33"/>
        <v>0</v>
      </c>
      <c r="J323" s="59">
        <f t="shared" si="34"/>
        <v>1</v>
      </c>
      <c r="K323" s="58"/>
      <c r="L323" s="58"/>
      <c r="M323" s="58">
        <v>1</v>
      </c>
      <c r="N323" s="58"/>
      <c r="O323" s="58">
        <f t="shared" si="35"/>
        <v>1</v>
      </c>
      <c r="P323" s="58" t="s">
        <v>13</v>
      </c>
      <c r="Q323" s="58"/>
      <c r="T323"/>
    </row>
    <row r="324" spans="1:20" hidden="1" x14ac:dyDescent="0.2">
      <c r="A324" s="3">
        <v>126</v>
      </c>
      <c r="B324" s="84" t="s">
        <v>93</v>
      </c>
      <c r="C324" s="58" t="s">
        <v>176</v>
      </c>
      <c r="D324" s="58" t="s">
        <v>177</v>
      </c>
      <c r="E324" s="58" t="s">
        <v>110</v>
      </c>
      <c r="F324" s="58" t="s">
        <v>16</v>
      </c>
      <c r="G324" s="58"/>
      <c r="H324" s="76"/>
      <c r="I324" s="59">
        <f t="shared" si="33"/>
        <v>0</v>
      </c>
      <c r="J324" s="59">
        <f t="shared" si="34"/>
        <v>1</v>
      </c>
      <c r="K324" s="58"/>
      <c r="L324" s="58"/>
      <c r="M324" s="58">
        <v>0.75</v>
      </c>
      <c r="N324" s="58"/>
      <c r="O324" s="58">
        <f t="shared" si="35"/>
        <v>1</v>
      </c>
      <c r="P324" s="58" t="s">
        <v>13</v>
      </c>
      <c r="Q324" s="58"/>
      <c r="T324"/>
    </row>
    <row r="325" spans="1:20" hidden="1" x14ac:dyDescent="0.2">
      <c r="A325" s="3">
        <v>127</v>
      </c>
      <c r="B325" s="84" t="s">
        <v>93</v>
      </c>
      <c r="C325" s="58" t="s">
        <v>176</v>
      </c>
      <c r="D325" s="58" t="s">
        <v>178</v>
      </c>
      <c r="E325" s="58" t="s">
        <v>28</v>
      </c>
      <c r="F325" s="58" t="s">
        <v>16</v>
      </c>
      <c r="G325" s="58"/>
      <c r="H325" s="76"/>
      <c r="I325" s="59">
        <f t="shared" si="33"/>
        <v>0</v>
      </c>
      <c r="J325" s="59">
        <f t="shared" si="34"/>
        <v>1</v>
      </c>
      <c r="K325" s="58"/>
      <c r="L325" s="58"/>
      <c r="M325" s="58">
        <v>1</v>
      </c>
      <c r="N325" s="58"/>
      <c r="O325" s="58">
        <f t="shared" si="35"/>
        <v>1</v>
      </c>
      <c r="P325" s="58" t="s">
        <v>13</v>
      </c>
      <c r="Q325" s="58"/>
      <c r="T325"/>
    </row>
    <row r="326" spans="1:20" hidden="1" x14ac:dyDescent="0.2">
      <c r="A326" s="3">
        <v>128</v>
      </c>
      <c r="B326" s="84" t="s">
        <v>93</v>
      </c>
      <c r="C326" s="58" t="s">
        <v>176</v>
      </c>
      <c r="D326" s="58" t="s">
        <v>179</v>
      </c>
      <c r="E326" s="58" t="s">
        <v>170</v>
      </c>
      <c r="F326" s="58" t="s">
        <v>16</v>
      </c>
      <c r="G326" s="58"/>
      <c r="H326" s="76"/>
      <c r="I326" s="59">
        <f t="shared" si="33"/>
        <v>0</v>
      </c>
      <c r="J326" s="59">
        <f t="shared" si="34"/>
        <v>1</v>
      </c>
      <c r="K326" s="58"/>
      <c r="L326" s="58"/>
      <c r="M326" s="58">
        <v>1</v>
      </c>
      <c r="N326" s="58"/>
      <c r="O326" s="58">
        <f t="shared" si="35"/>
        <v>1</v>
      </c>
      <c r="P326" s="58" t="s">
        <v>13</v>
      </c>
      <c r="Q326" s="58"/>
      <c r="T326"/>
    </row>
    <row r="327" spans="1:20" hidden="1" x14ac:dyDescent="0.2">
      <c r="A327" s="3">
        <v>129</v>
      </c>
      <c r="B327" s="84" t="s">
        <v>93</v>
      </c>
      <c r="C327" s="58" t="s">
        <v>176</v>
      </c>
      <c r="D327" s="58" t="s">
        <v>180</v>
      </c>
      <c r="E327" s="58" t="s">
        <v>20</v>
      </c>
      <c r="F327" s="58" t="s">
        <v>16</v>
      </c>
      <c r="G327" s="58"/>
      <c r="H327" s="76"/>
      <c r="I327" s="59">
        <f t="shared" si="33"/>
        <v>0</v>
      </c>
      <c r="J327" s="59">
        <f t="shared" si="34"/>
        <v>1</v>
      </c>
      <c r="K327" s="58"/>
      <c r="L327" s="58"/>
      <c r="M327" s="58">
        <v>1</v>
      </c>
      <c r="N327" s="58"/>
      <c r="O327" s="58">
        <f t="shared" si="35"/>
        <v>1</v>
      </c>
      <c r="P327" s="58" t="s">
        <v>13</v>
      </c>
      <c r="Q327" s="58"/>
      <c r="T327"/>
    </row>
    <row r="328" spans="1:20" hidden="1" x14ac:dyDescent="0.2">
      <c r="A328" s="3">
        <v>130</v>
      </c>
      <c r="B328" s="84" t="s">
        <v>93</v>
      </c>
      <c r="C328" s="58" t="s">
        <v>176</v>
      </c>
      <c r="D328" s="58" t="s">
        <v>181</v>
      </c>
      <c r="E328" s="58" t="s">
        <v>20</v>
      </c>
      <c r="F328" s="58" t="s">
        <v>16</v>
      </c>
      <c r="G328" s="58"/>
      <c r="H328" s="76"/>
      <c r="I328" s="59">
        <f t="shared" si="33"/>
        <v>0</v>
      </c>
      <c r="J328" s="59">
        <f t="shared" si="34"/>
        <v>1</v>
      </c>
      <c r="K328" s="58"/>
      <c r="L328" s="58"/>
      <c r="M328" s="58">
        <v>1</v>
      </c>
      <c r="N328" s="58"/>
      <c r="O328" s="58">
        <f t="shared" si="35"/>
        <v>1</v>
      </c>
      <c r="P328" s="58" t="s">
        <v>13</v>
      </c>
      <c r="Q328" s="58"/>
      <c r="T328"/>
    </row>
    <row r="329" spans="1:20" hidden="1" x14ac:dyDescent="0.2">
      <c r="A329" s="3">
        <v>131</v>
      </c>
      <c r="B329" s="84" t="s">
        <v>93</v>
      </c>
      <c r="C329" s="58" t="s">
        <v>182</v>
      </c>
      <c r="D329" s="58" t="s">
        <v>183</v>
      </c>
      <c r="E329" s="58" t="s">
        <v>15</v>
      </c>
      <c r="F329" s="58" t="s">
        <v>18</v>
      </c>
      <c r="G329" s="58"/>
      <c r="H329" s="76"/>
      <c r="I329" s="59">
        <f t="shared" si="33"/>
        <v>0</v>
      </c>
      <c r="J329" s="59">
        <f t="shared" si="34"/>
        <v>1</v>
      </c>
      <c r="K329" s="58"/>
      <c r="L329" s="58"/>
      <c r="M329" s="58">
        <v>0.75</v>
      </c>
      <c r="N329" s="58"/>
      <c r="O329" s="58">
        <f t="shared" si="35"/>
        <v>1</v>
      </c>
      <c r="P329" s="58" t="s">
        <v>13</v>
      </c>
      <c r="Q329" s="60" t="s">
        <v>581</v>
      </c>
      <c r="T329"/>
    </row>
    <row r="330" spans="1:20" hidden="1" x14ac:dyDescent="0.2">
      <c r="A330" s="3">
        <v>132</v>
      </c>
      <c r="B330" s="84" t="s">
        <v>93</v>
      </c>
      <c r="C330" s="58" t="s">
        <v>182</v>
      </c>
      <c r="D330" s="58" t="s">
        <v>184</v>
      </c>
      <c r="E330" s="58" t="s">
        <v>23</v>
      </c>
      <c r="F330" s="58" t="s">
        <v>18</v>
      </c>
      <c r="G330" s="58"/>
      <c r="H330" s="76"/>
      <c r="I330" s="59">
        <f t="shared" si="33"/>
        <v>0</v>
      </c>
      <c r="J330" s="59">
        <f t="shared" si="34"/>
        <v>1</v>
      </c>
      <c r="K330" s="58"/>
      <c r="L330" s="58"/>
      <c r="M330" s="58">
        <v>1</v>
      </c>
      <c r="N330" s="58"/>
      <c r="O330" s="58">
        <f t="shared" si="35"/>
        <v>1</v>
      </c>
      <c r="P330" s="58" t="s">
        <v>13</v>
      </c>
      <c r="Q330" s="58"/>
      <c r="T330"/>
    </row>
    <row r="331" spans="1:20" x14ac:dyDescent="0.2">
      <c r="A331" s="3">
        <v>133</v>
      </c>
      <c r="B331" s="84" t="s">
        <v>93</v>
      </c>
      <c r="C331" s="58" t="s">
        <v>182</v>
      </c>
      <c r="D331" s="58" t="s">
        <v>185</v>
      </c>
      <c r="E331" s="58" t="s">
        <v>31</v>
      </c>
      <c r="F331" s="58" t="s">
        <v>18</v>
      </c>
      <c r="G331" s="58"/>
      <c r="H331" s="76"/>
      <c r="I331" s="59">
        <f t="shared" si="33"/>
        <v>0</v>
      </c>
      <c r="J331" s="59">
        <f t="shared" si="34"/>
        <v>1</v>
      </c>
      <c r="K331" s="58"/>
      <c r="L331" s="58"/>
      <c r="M331" s="58">
        <v>0.75</v>
      </c>
      <c r="N331" s="58"/>
      <c r="O331" s="58">
        <f t="shared" si="35"/>
        <v>1</v>
      </c>
      <c r="P331" s="58" t="s">
        <v>13</v>
      </c>
      <c r="Q331" s="58"/>
      <c r="R331">
        <v>1</v>
      </c>
      <c r="T331"/>
    </row>
    <row r="332" spans="1:20" hidden="1" x14ac:dyDescent="0.2">
      <c r="A332" s="3">
        <v>134</v>
      </c>
      <c r="B332" s="84" t="s">
        <v>93</v>
      </c>
      <c r="C332" s="58" t="s">
        <v>182</v>
      </c>
      <c r="D332" s="58" t="s">
        <v>186</v>
      </c>
      <c r="E332" s="58" t="s">
        <v>28</v>
      </c>
      <c r="F332" s="58" t="s">
        <v>18</v>
      </c>
      <c r="G332" s="58"/>
      <c r="H332" s="76"/>
      <c r="I332" s="59">
        <f t="shared" si="33"/>
        <v>0</v>
      </c>
      <c r="J332" s="59">
        <f t="shared" si="34"/>
        <v>1</v>
      </c>
      <c r="K332" s="58"/>
      <c r="L332" s="58"/>
      <c r="M332" s="58">
        <v>0.75</v>
      </c>
      <c r="N332" s="58"/>
      <c r="O332" s="58">
        <f t="shared" si="35"/>
        <v>1</v>
      </c>
      <c r="P332" s="58" t="s">
        <v>13</v>
      </c>
      <c r="Q332" s="58"/>
      <c r="T332"/>
    </row>
    <row r="333" spans="1:20" hidden="1" x14ac:dyDescent="0.2">
      <c r="A333" s="3">
        <v>135</v>
      </c>
      <c r="B333" s="84" t="s">
        <v>93</v>
      </c>
      <c r="C333" s="58" t="s">
        <v>182</v>
      </c>
      <c r="D333" s="58" t="s">
        <v>187</v>
      </c>
      <c r="E333" s="58" t="s">
        <v>11</v>
      </c>
      <c r="F333" s="58" t="s">
        <v>18</v>
      </c>
      <c r="G333" s="58"/>
      <c r="H333" s="76"/>
      <c r="I333" s="59">
        <f t="shared" si="33"/>
        <v>1</v>
      </c>
      <c r="J333" s="59">
        <f t="shared" si="34"/>
        <v>0</v>
      </c>
      <c r="K333" s="58"/>
      <c r="L333" s="58"/>
      <c r="M333" s="58">
        <v>0.75</v>
      </c>
      <c r="N333" s="58"/>
      <c r="O333" s="58">
        <f t="shared" si="35"/>
        <v>1</v>
      </c>
      <c r="P333" s="58" t="s">
        <v>13</v>
      </c>
      <c r="Q333" s="58"/>
      <c r="T333"/>
    </row>
    <row r="334" spans="1:20" hidden="1" x14ac:dyDescent="0.2">
      <c r="A334" s="3">
        <v>136</v>
      </c>
      <c r="B334" s="84" t="s">
        <v>93</v>
      </c>
      <c r="C334" s="58" t="s">
        <v>182</v>
      </c>
      <c r="D334" s="58" t="s">
        <v>188</v>
      </c>
      <c r="E334" s="58" t="s">
        <v>28</v>
      </c>
      <c r="F334" s="58" t="s">
        <v>18</v>
      </c>
      <c r="G334" s="58"/>
      <c r="H334" s="76"/>
      <c r="I334" s="59">
        <f t="shared" si="33"/>
        <v>0</v>
      </c>
      <c r="J334" s="59">
        <f t="shared" si="34"/>
        <v>1</v>
      </c>
      <c r="K334" s="58"/>
      <c r="L334" s="58"/>
      <c r="M334" s="58">
        <v>0.75</v>
      </c>
      <c r="N334" s="58"/>
      <c r="O334" s="58">
        <f t="shared" si="35"/>
        <v>1</v>
      </c>
      <c r="P334" s="58" t="s">
        <v>13</v>
      </c>
      <c r="Q334" s="58"/>
      <c r="T334"/>
    </row>
    <row r="335" spans="1:20" hidden="1" x14ac:dyDescent="0.2">
      <c r="A335" s="3">
        <v>137</v>
      </c>
      <c r="B335" s="84" t="s">
        <v>93</v>
      </c>
      <c r="C335" s="58" t="s">
        <v>182</v>
      </c>
      <c r="D335" s="58" t="s">
        <v>189</v>
      </c>
      <c r="E335" s="58" t="s">
        <v>26</v>
      </c>
      <c r="F335" s="58" t="s">
        <v>18</v>
      </c>
      <c r="G335" s="58"/>
      <c r="H335" s="76"/>
      <c r="I335" s="59">
        <f t="shared" si="33"/>
        <v>0</v>
      </c>
      <c r="J335" s="59">
        <f t="shared" si="34"/>
        <v>1</v>
      </c>
      <c r="K335" s="58"/>
      <c r="L335" s="58"/>
      <c r="M335" s="58">
        <v>0.5</v>
      </c>
      <c r="N335" s="58"/>
      <c r="O335" s="58">
        <f t="shared" si="35"/>
        <v>1</v>
      </c>
      <c r="P335" s="58" t="s">
        <v>13</v>
      </c>
      <c r="Q335" s="58"/>
      <c r="T335"/>
    </row>
    <row r="336" spans="1:20" hidden="1" x14ac:dyDescent="0.2">
      <c r="A336" s="3">
        <v>138</v>
      </c>
      <c r="B336" s="84" t="s">
        <v>93</v>
      </c>
      <c r="C336" s="58" t="s">
        <v>182</v>
      </c>
      <c r="D336" s="58" t="s">
        <v>190</v>
      </c>
      <c r="E336" s="58" t="s">
        <v>41</v>
      </c>
      <c r="F336" s="58" t="s">
        <v>18</v>
      </c>
      <c r="G336" s="58"/>
      <c r="H336" s="76"/>
      <c r="I336" s="59">
        <f t="shared" si="33"/>
        <v>0</v>
      </c>
      <c r="J336" s="59">
        <f t="shared" si="34"/>
        <v>1</v>
      </c>
      <c r="K336" s="58"/>
      <c r="L336" s="58"/>
      <c r="M336" s="58">
        <v>1</v>
      </c>
      <c r="N336" s="58"/>
      <c r="O336" s="58">
        <f t="shared" si="35"/>
        <v>1</v>
      </c>
      <c r="P336" s="58" t="s">
        <v>13</v>
      </c>
      <c r="Q336" s="58"/>
      <c r="T336"/>
    </row>
    <row r="337" spans="1:20" hidden="1" x14ac:dyDescent="0.2">
      <c r="A337" s="3">
        <v>139</v>
      </c>
      <c r="B337" s="84" t="s">
        <v>93</v>
      </c>
      <c r="C337" s="58" t="s">
        <v>182</v>
      </c>
      <c r="D337" s="58" t="s">
        <v>191</v>
      </c>
      <c r="E337" s="58" t="s">
        <v>15</v>
      </c>
      <c r="F337" s="58" t="s">
        <v>18</v>
      </c>
      <c r="G337" s="58"/>
      <c r="H337" s="76"/>
      <c r="I337" s="59">
        <f t="shared" si="33"/>
        <v>0</v>
      </c>
      <c r="J337" s="59">
        <f t="shared" si="34"/>
        <v>1</v>
      </c>
      <c r="K337" s="58"/>
      <c r="L337" s="58"/>
      <c r="M337" s="58">
        <v>0.75</v>
      </c>
      <c r="N337" s="58"/>
      <c r="O337" s="58">
        <f t="shared" si="35"/>
        <v>1</v>
      </c>
      <c r="P337" s="58" t="s">
        <v>13</v>
      </c>
      <c r="Q337" s="58"/>
      <c r="T337"/>
    </row>
    <row r="338" spans="1:20" hidden="1" x14ac:dyDescent="0.2">
      <c r="A338" s="3">
        <v>140</v>
      </c>
      <c r="B338" s="84" t="s">
        <v>93</v>
      </c>
      <c r="C338" s="58" t="s">
        <v>182</v>
      </c>
      <c r="D338" s="58" t="s">
        <v>192</v>
      </c>
      <c r="E338" s="58" t="s">
        <v>23</v>
      </c>
      <c r="F338" s="58" t="s">
        <v>18</v>
      </c>
      <c r="G338" s="58"/>
      <c r="H338" s="76"/>
      <c r="I338" s="59">
        <f t="shared" si="33"/>
        <v>0</v>
      </c>
      <c r="J338" s="59">
        <f t="shared" si="34"/>
        <v>1</v>
      </c>
      <c r="K338" s="58"/>
      <c r="L338" s="58"/>
      <c r="M338" s="58">
        <v>1</v>
      </c>
      <c r="N338" s="58"/>
      <c r="O338" s="58">
        <f t="shared" si="35"/>
        <v>1</v>
      </c>
      <c r="P338" s="58" t="s">
        <v>13</v>
      </c>
      <c r="Q338" s="58"/>
      <c r="T338"/>
    </row>
    <row r="339" spans="1:20" hidden="1" x14ac:dyDescent="0.2">
      <c r="A339" s="3">
        <v>141</v>
      </c>
      <c r="B339" s="84" t="s">
        <v>93</v>
      </c>
      <c r="C339" s="58" t="s">
        <v>182</v>
      </c>
      <c r="D339" s="58" t="s">
        <v>193</v>
      </c>
      <c r="E339" s="58" t="s">
        <v>26</v>
      </c>
      <c r="F339" s="58" t="s">
        <v>18</v>
      </c>
      <c r="G339" s="58"/>
      <c r="H339" s="76"/>
      <c r="I339" s="59">
        <f t="shared" si="33"/>
        <v>0</v>
      </c>
      <c r="J339" s="59">
        <f t="shared" si="34"/>
        <v>1</v>
      </c>
      <c r="K339" s="58"/>
      <c r="L339" s="58"/>
      <c r="M339" s="58">
        <v>0.5</v>
      </c>
      <c r="N339" s="58"/>
      <c r="O339" s="58">
        <f t="shared" si="35"/>
        <v>1</v>
      </c>
      <c r="P339" s="58" t="s">
        <v>13</v>
      </c>
      <c r="Q339" s="58"/>
      <c r="T339"/>
    </row>
    <row r="340" spans="1:20" hidden="1" x14ac:dyDescent="0.2">
      <c r="A340" s="3">
        <v>142</v>
      </c>
      <c r="B340" s="84" t="s">
        <v>93</v>
      </c>
      <c r="C340" s="58" t="s">
        <v>182</v>
      </c>
      <c r="D340" s="58" t="s">
        <v>194</v>
      </c>
      <c r="E340" s="58" t="s">
        <v>41</v>
      </c>
      <c r="F340" s="58" t="s">
        <v>18</v>
      </c>
      <c r="G340" s="58"/>
      <c r="H340" s="76"/>
      <c r="I340" s="59">
        <f t="shared" si="33"/>
        <v>0</v>
      </c>
      <c r="J340" s="59">
        <f t="shared" si="34"/>
        <v>1</v>
      </c>
      <c r="K340" s="58"/>
      <c r="L340" s="58"/>
      <c r="M340" s="58">
        <v>0.5</v>
      </c>
      <c r="N340" s="58"/>
      <c r="O340" s="58">
        <f t="shared" si="35"/>
        <v>1</v>
      </c>
      <c r="P340" s="58" t="s">
        <v>13</v>
      </c>
      <c r="Q340" s="58"/>
      <c r="T340"/>
    </row>
    <row r="341" spans="1:20" hidden="1" x14ac:dyDescent="0.2">
      <c r="A341" s="3">
        <v>143</v>
      </c>
      <c r="B341" s="84" t="s">
        <v>93</v>
      </c>
      <c r="C341" s="58" t="s">
        <v>182</v>
      </c>
      <c r="D341" s="58" t="s">
        <v>195</v>
      </c>
      <c r="E341" s="58" t="s">
        <v>23</v>
      </c>
      <c r="F341" s="58" t="s">
        <v>18</v>
      </c>
      <c r="G341" s="58"/>
      <c r="H341" s="76"/>
      <c r="I341" s="59">
        <f t="shared" si="33"/>
        <v>0</v>
      </c>
      <c r="J341" s="59">
        <f t="shared" si="34"/>
        <v>1</v>
      </c>
      <c r="K341" s="58"/>
      <c r="L341" s="58"/>
      <c r="M341" s="58">
        <v>0.5</v>
      </c>
      <c r="N341" s="58"/>
      <c r="O341" s="58">
        <f t="shared" si="35"/>
        <v>1</v>
      </c>
      <c r="P341" s="58" t="s">
        <v>13</v>
      </c>
      <c r="Q341" s="58"/>
      <c r="T341"/>
    </row>
    <row r="342" spans="1:20" hidden="1" x14ac:dyDescent="0.2">
      <c r="A342" s="3">
        <v>144</v>
      </c>
      <c r="B342" s="84" t="s">
        <v>93</v>
      </c>
      <c r="C342" s="58" t="s">
        <v>182</v>
      </c>
      <c r="D342" s="58" t="s">
        <v>196</v>
      </c>
      <c r="E342" s="58" t="s">
        <v>31</v>
      </c>
      <c r="F342" s="58" t="s">
        <v>18</v>
      </c>
      <c r="G342" s="58"/>
      <c r="H342" s="76"/>
      <c r="I342" s="59">
        <f t="shared" si="33"/>
        <v>0</v>
      </c>
      <c r="J342" s="59">
        <f t="shared" si="34"/>
        <v>1</v>
      </c>
      <c r="K342" s="58"/>
      <c r="L342" s="58"/>
      <c r="M342" s="58">
        <v>0.75</v>
      </c>
      <c r="N342" s="58"/>
      <c r="O342" s="58">
        <f t="shared" si="35"/>
        <v>1</v>
      </c>
      <c r="P342" s="58" t="s">
        <v>13</v>
      </c>
      <c r="Q342" s="58"/>
      <c r="T342"/>
    </row>
    <row r="343" spans="1:20" hidden="1" x14ac:dyDescent="0.2">
      <c r="A343" s="3">
        <v>145</v>
      </c>
      <c r="B343" s="84" t="s">
        <v>93</v>
      </c>
      <c r="C343" s="58" t="s">
        <v>182</v>
      </c>
      <c r="D343" s="58" t="s">
        <v>197</v>
      </c>
      <c r="E343" s="58" t="s">
        <v>23</v>
      </c>
      <c r="F343" s="58" t="s">
        <v>18</v>
      </c>
      <c r="G343" s="58"/>
      <c r="H343" s="76"/>
      <c r="I343" s="59">
        <f t="shared" si="33"/>
        <v>0</v>
      </c>
      <c r="J343" s="59">
        <f t="shared" si="34"/>
        <v>1</v>
      </c>
      <c r="K343" s="58"/>
      <c r="L343" s="58"/>
      <c r="M343" s="58">
        <v>0.75</v>
      </c>
      <c r="N343" s="58"/>
      <c r="O343" s="58">
        <f t="shared" si="35"/>
        <v>1</v>
      </c>
      <c r="P343" s="58" t="s">
        <v>13</v>
      </c>
      <c r="Q343" s="58"/>
      <c r="T343"/>
    </row>
    <row r="344" spans="1:20" x14ac:dyDescent="0.2">
      <c r="A344" s="3">
        <v>146</v>
      </c>
      <c r="B344" s="84" t="s">
        <v>93</v>
      </c>
      <c r="C344" s="58" t="s">
        <v>182</v>
      </c>
      <c r="D344" s="58" t="s">
        <v>198</v>
      </c>
      <c r="E344" s="58" t="s">
        <v>31</v>
      </c>
      <c r="F344" s="58" t="s">
        <v>18</v>
      </c>
      <c r="G344" s="58"/>
      <c r="H344" s="76"/>
      <c r="I344" s="59">
        <f t="shared" si="33"/>
        <v>0</v>
      </c>
      <c r="J344" s="59">
        <f t="shared" si="34"/>
        <v>1</v>
      </c>
      <c r="K344" s="58"/>
      <c r="L344" s="58"/>
      <c r="M344" s="58">
        <v>0.5</v>
      </c>
      <c r="N344" s="58"/>
      <c r="O344" s="58">
        <f t="shared" si="35"/>
        <v>1</v>
      </c>
      <c r="P344" s="58" t="s">
        <v>13</v>
      </c>
      <c r="Q344" s="58"/>
      <c r="R344">
        <v>1</v>
      </c>
      <c r="T344"/>
    </row>
    <row r="345" spans="1:20" hidden="1" x14ac:dyDescent="0.2">
      <c r="A345" s="3">
        <v>147</v>
      </c>
      <c r="B345" s="84" t="s">
        <v>93</v>
      </c>
      <c r="C345" s="58" t="s">
        <v>199</v>
      </c>
      <c r="D345" s="58" t="s">
        <v>200</v>
      </c>
      <c r="E345" s="58" t="s">
        <v>15</v>
      </c>
      <c r="F345" s="58" t="s">
        <v>18</v>
      </c>
      <c r="G345" s="58"/>
      <c r="H345" s="76"/>
      <c r="I345" s="59">
        <f t="shared" si="33"/>
        <v>0</v>
      </c>
      <c r="J345" s="59">
        <f t="shared" si="34"/>
        <v>1</v>
      </c>
      <c r="K345" s="58"/>
      <c r="L345" s="58"/>
      <c r="M345" s="58">
        <v>0.5</v>
      </c>
      <c r="N345" s="58"/>
      <c r="O345" s="58">
        <f t="shared" si="35"/>
        <v>1</v>
      </c>
      <c r="P345" s="58" t="s">
        <v>13</v>
      </c>
      <c r="Q345" s="58"/>
      <c r="T345"/>
    </row>
    <row r="346" spans="1:20" hidden="1" x14ac:dyDescent="0.2">
      <c r="A346" s="3">
        <v>148</v>
      </c>
      <c r="B346" s="84" t="s">
        <v>93</v>
      </c>
      <c r="C346" s="58" t="s">
        <v>199</v>
      </c>
      <c r="D346" s="58" t="s">
        <v>201</v>
      </c>
      <c r="E346" s="58" t="s">
        <v>23</v>
      </c>
      <c r="F346" s="58" t="s">
        <v>18</v>
      </c>
      <c r="G346" s="58"/>
      <c r="H346" s="76"/>
      <c r="I346" s="59">
        <f t="shared" si="33"/>
        <v>0</v>
      </c>
      <c r="J346" s="59">
        <f t="shared" si="34"/>
        <v>1</v>
      </c>
      <c r="K346" s="58"/>
      <c r="L346" s="58"/>
      <c r="M346" s="58">
        <v>0.5</v>
      </c>
      <c r="N346" s="58"/>
      <c r="O346" s="58">
        <f t="shared" si="35"/>
        <v>1</v>
      </c>
      <c r="P346" s="58" t="s">
        <v>13</v>
      </c>
      <c r="Q346" s="58"/>
      <c r="T346"/>
    </row>
    <row r="347" spans="1:20" hidden="1" x14ac:dyDescent="0.2">
      <c r="A347" s="3">
        <v>149</v>
      </c>
      <c r="B347" s="84" t="s">
        <v>93</v>
      </c>
      <c r="C347" s="58" t="s">
        <v>199</v>
      </c>
      <c r="D347" s="58" t="s">
        <v>202</v>
      </c>
      <c r="E347" s="58" t="s">
        <v>203</v>
      </c>
      <c r="F347" s="58" t="s">
        <v>18</v>
      </c>
      <c r="G347" s="58"/>
      <c r="H347" s="76"/>
      <c r="I347" s="59">
        <f t="shared" si="33"/>
        <v>0</v>
      </c>
      <c r="J347" s="59">
        <f t="shared" si="34"/>
        <v>1</v>
      </c>
      <c r="K347" s="58"/>
      <c r="L347" s="58"/>
      <c r="M347" s="58">
        <v>0.75</v>
      </c>
      <c r="N347" s="58"/>
      <c r="O347" s="58">
        <f t="shared" si="35"/>
        <v>1</v>
      </c>
      <c r="P347" s="58" t="s">
        <v>13</v>
      </c>
      <c r="Q347" s="58"/>
      <c r="T347"/>
    </row>
    <row r="348" spans="1:20" x14ac:dyDescent="0.2">
      <c r="A348" s="3">
        <v>150</v>
      </c>
      <c r="B348" s="84" t="s">
        <v>93</v>
      </c>
      <c r="C348" s="58" t="s">
        <v>199</v>
      </c>
      <c r="D348" s="58" t="s">
        <v>204</v>
      </c>
      <c r="E348" s="58" t="s">
        <v>23</v>
      </c>
      <c r="F348" s="58" t="s">
        <v>18</v>
      </c>
      <c r="G348" s="58"/>
      <c r="H348" s="76"/>
      <c r="I348" s="59">
        <f t="shared" si="33"/>
        <v>0</v>
      </c>
      <c r="J348" s="59">
        <f t="shared" si="34"/>
        <v>1</v>
      </c>
      <c r="K348" s="58"/>
      <c r="L348" s="58"/>
      <c r="M348" s="58">
        <v>1</v>
      </c>
      <c r="N348" s="58"/>
      <c r="O348" s="58">
        <f t="shared" si="35"/>
        <v>1</v>
      </c>
      <c r="P348" s="58" t="s">
        <v>13</v>
      </c>
      <c r="Q348" s="58"/>
      <c r="R348">
        <v>1</v>
      </c>
      <c r="T348"/>
    </row>
    <row r="349" spans="1:20" hidden="1" x14ac:dyDescent="0.2">
      <c r="A349" s="3">
        <v>151</v>
      </c>
      <c r="B349" s="84" t="s">
        <v>93</v>
      </c>
      <c r="C349" s="58" t="s">
        <v>199</v>
      </c>
      <c r="D349" s="58" t="s">
        <v>205</v>
      </c>
      <c r="E349" s="58" t="s">
        <v>23</v>
      </c>
      <c r="F349" s="58" t="s">
        <v>18</v>
      </c>
      <c r="G349" s="58"/>
      <c r="H349" s="76"/>
      <c r="I349" s="59">
        <f t="shared" si="33"/>
        <v>0</v>
      </c>
      <c r="J349" s="59">
        <f t="shared" si="34"/>
        <v>1</v>
      </c>
      <c r="K349" s="58"/>
      <c r="L349" s="58"/>
      <c r="M349" s="58">
        <v>0.75</v>
      </c>
      <c r="N349" s="58"/>
      <c r="O349" s="58">
        <f t="shared" si="35"/>
        <v>1</v>
      </c>
      <c r="P349" s="58" t="s">
        <v>13</v>
      </c>
      <c r="Q349" s="58"/>
      <c r="T349"/>
    </row>
    <row r="350" spans="1:20" x14ac:dyDescent="0.2">
      <c r="A350" s="3">
        <v>152</v>
      </c>
      <c r="B350" s="84" t="s">
        <v>93</v>
      </c>
      <c r="C350" s="3" t="s">
        <v>199</v>
      </c>
      <c r="D350" s="58" t="s">
        <v>206</v>
      </c>
      <c r="E350" s="3" t="s">
        <v>31</v>
      </c>
      <c r="F350" s="3" t="s">
        <v>18</v>
      </c>
      <c r="G350" s="3"/>
      <c r="H350" s="79"/>
      <c r="I350" s="59">
        <f t="shared" si="33"/>
        <v>0</v>
      </c>
      <c r="J350" s="59">
        <f t="shared" si="34"/>
        <v>1</v>
      </c>
      <c r="K350" s="74"/>
      <c r="L350" s="3"/>
      <c r="M350" s="58">
        <v>0.5</v>
      </c>
      <c r="N350" s="3"/>
      <c r="O350" s="58">
        <f t="shared" si="35"/>
        <v>1</v>
      </c>
      <c r="P350" s="58" t="s">
        <v>13</v>
      </c>
      <c r="Q350" s="74"/>
      <c r="R350">
        <v>1</v>
      </c>
      <c r="T350"/>
    </row>
    <row r="351" spans="1:20" x14ac:dyDescent="0.2">
      <c r="A351" s="3">
        <v>153</v>
      </c>
      <c r="B351" s="86" t="s">
        <v>93</v>
      </c>
      <c r="C351" s="3" t="s">
        <v>199</v>
      </c>
      <c r="D351" s="3" t="s">
        <v>207</v>
      </c>
      <c r="E351" s="3" t="s">
        <v>170</v>
      </c>
      <c r="F351" s="3" t="s">
        <v>18</v>
      </c>
      <c r="G351" s="3"/>
      <c r="H351" s="79"/>
      <c r="I351" s="59">
        <f t="shared" si="33"/>
        <v>0</v>
      </c>
      <c r="J351" s="59">
        <f t="shared" si="34"/>
        <v>1</v>
      </c>
      <c r="K351" s="74"/>
      <c r="L351" s="3"/>
      <c r="M351" s="3">
        <v>0.5</v>
      </c>
      <c r="N351" s="3"/>
      <c r="O351" s="3">
        <v>1</v>
      </c>
      <c r="P351" s="3" t="s">
        <v>13</v>
      </c>
      <c r="Q351" s="74"/>
      <c r="R351">
        <v>1</v>
      </c>
      <c r="T351"/>
    </row>
    <row r="352" spans="1:20" hidden="1" x14ac:dyDescent="0.2">
      <c r="A352" s="3">
        <v>154</v>
      </c>
      <c r="B352" s="84" t="s">
        <v>93</v>
      </c>
      <c r="C352" s="3" t="s">
        <v>199</v>
      </c>
      <c r="D352" s="3" t="s">
        <v>208</v>
      </c>
      <c r="E352" s="3" t="s">
        <v>23</v>
      </c>
      <c r="F352" s="3" t="s">
        <v>18</v>
      </c>
      <c r="G352" s="3"/>
      <c r="H352" s="79"/>
      <c r="I352" s="17">
        <v>0</v>
      </c>
      <c r="J352" s="17">
        <v>1</v>
      </c>
      <c r="K352" s="74"/>
      <c r="L352" s="3"/>
      <c r="M352" s="3">
        <v>0.5</v>
      </c>
      <c r="N352" s="3"/>
      <c r="O352" s="3">
        <v>1</v>
      </c>
      <c r="P352" s="3" t="s">
        <v>13</v>
      </c>
      <c r="Q352" s="74"/>
      <c r="T352"/>
    </row>
    <row r="353" spans="1:20" hidden="1" x14ac:dyDescent="0.2">
      <c r="A353" s="3">
        <v>155</v>
      </c>
      <c r="B353" s="84" t="s">
        <v>93</v>
      </c>
      <c r="C353" s="58" t="s">
        <v>209</v>
      </c>
      <c r="D353" s="58" t="s">
        <v>210</v>
      </c>
      <c r="E353" s="58" t="s">
        <v>26</v>
      </c>
      <c r="F353" s="58" t="s">
        <v>18</v>
      </c>
      <c r="G353" s="58"/>
      <c r="H353" s="76"/>
      <c r="I353" s="59">
        <f t="shared" ref="I353:I391" si="36">IF(E353="India", 1, 0)</f>
        <v>0</v>
      </c>
      <c r="J353" s="59">
        <f t="shared" ref="J353:J391" si="37">1-I353</f>
        <v>1</v>
      </c>
      <c r="K353" s="58"/>
      <c r="L353" s="58"/>
      <c r="M353" s="58">
        <v>0.75</v>
      </c>
      <c r="N353" s="58"/>
      <c r="O353" s="58">
        <f t="shared" ref="O353:O391" si="38">IF(P353="Capped", 1, 0)</f>
        <v>1</v>
      </c>
      <c r="P353" s="58" t="s">
        <v>13</v>
      </c>
      <c r="Q353" s="58"/>
      <c r="T353"/>
    </row>
    <row r="354" spans="1:20" hidden="1" x14ac:dyDescent="0.2">
      <c r="A354" s="3">
        <v>156</v>
      </c>
      <c r="B354" s="84" t="s">
        <v>93</v>
      </c>
      <c r="C354" s="58" t="s">
        <v>209</v>
      </c>
      <c r="D354" s="58" t="s">
        <v>211</v>
      </c>
      <c r="E354" s="58" t="s">
        <v>41</v>
      </c>
      <c r="F354" s="58" t="s">
        <v>18</v>
      </c>
      <c r="G354" s="58"/>
      <c r="H354" s="76"/>
      <c r="I354" s="59">
        <f t="shared" si="36"/>
        <v>0</v>
      </c>
      <c r="J354" s="59">
        <f t="shared" si="37"/>
        <v>1</v>
      </c>
      <c r="K354" s="58"/>
      <c r="L354" s="58"/>
      <c r="M354" s="58">
        <v>0.75</v>
      </c>
      <c r="N354" s="58"/>
      <c r="O354" s="58">
        <f t="shared" si="38"/>
        <v>1</v>
      </c>
      <c r="P354" s="58" t="s">
        <v>13</v>
      </c>
      <c r="Q354" s="58"/>
      <c r="T354"/>
    </row>
    <row r="355" spans="1:20" hidden="1" x14ac:dyDescent="0.2">
      <c r="A355" s="3">
        <v>157</v>
      </c>
      <c r="B355" s="84" t="s">
        <v>93</v>
      </c>
      <c r="C355" s="58" t="s">
        <v>209</v>
      </c>
      <c r="D355" s="58" t="s">
        <v>212</v>
      </c>
      <c r="E355" s="58" t="s">
        <v>170</v>
      </c>
      <c r="F355" s="58" t="s">
        <v>18</v>
      </c>
      <c r="G355" s="58"/>
      <c r="H355" s="76"/>
      <c r="I355" s="59">
        <f t="shared" si="36"/>
        <v>0</v>
      </c>
      <c r="J355" s="59">
        <f t="shared" si="37"/>
        <v>1</v>
      </c>
      <c r="K355" s="58"/>
      <c r="L355" s="58"/>
      <c r="M355" s="58">
        <v>1</v>
      </c>
      <c r="N355" s="58"/>
      <c r="O355" s="58">
        <f t="shared" si="38"/>
        <v>1</v>
      </c>
      <c r="P355" s="58" t="s">
        <v>13</v>
      </c>
      <c r="Q355" s="58"/>
      <c r="T355"/>
    </row>
    <row r="356" spans="1:20" hidden="1" x14ac:dyDescent="0.2">
      <c r="A356" s="3">
        <v>158</v>
      </c>
      <c r="B356" s="84" t="s">
        <v>93</v>
      </c>
      <c r="C356" s="58" t="s">
        <v>209</v>
      </c>
      <c r="D356" s="58" t="s">
        <v>213</v>
      </c>
      <c r="E356" s="58" t="s">
        <v>11</v>
      </c>
      <c r="F356" s="58" t="s">
        <v>18</v>
      </c>
      <c r="G356" s="58"/>
      <c r="H356" s="76"/>
      <c r="I356" s="59">
        <f t="shared" si="36"/>
        <v>1</v>
      </c>
      <c r="J356" s="59">
        <f t="shared" si="37"/>
        <v>0</v>
      </c>
      <c r="K356" s="58"/>
      <c r="L356" s="58"/>
      <c r="M356" s="58">
        <v>0.5</v>
      </c>
      <c r="N356" s="58"/>
      <c r="O356" s="58">
        <f t="shared" si="38"/>
        <v>1</v>
      </c>
      <c r="P356" s="58" t="s">
        <v>13</v>
      </c>
      <c r="Q356" s="58"/>
      <c r="T356"/>
    </row>
    <row r="357" spans="1:20" hidden="1" x14ac:dyDescent="0.2">
      <c r="A357" s="3">
        <v>159</v>
      </c>
      <c r="B357" s="84" t="s">
        <v>93</v>
      </c>
      <c r="C357" s="58" t="s">
        <v>209</v>
      </c>
      <c r="D357" s="58" t="s">
        <v>214</v>
      </c>
      <c r="E357" s="58" t="s">
        <v>26</v>
      </c>
      <c r="F357" s="58" t="s">
        <v>18</v>
      </c>
      <c r="G357" s="58"/>
      <c r="H357" s="76"/>
      <c r="I357" s="59">
        <f t="shared" si="36"/>
        <v>0</v>
      </c>
      <c r="J357" s="59">
        <f t="shared" si="37"/>
        <v>1</v>
      </c>
      <c r="K357" s="58"/>
      <c r="L357" s="58"/>
      <c r="M357" s="58">
        <v>0.75</v>
      </c>
      <c r="N357" s="58"/>
      <c r="O357" s="58">
        <f t="shared" si="38"/>
        <v>1</v>
      </c>
      <c r="P357" s="58" t="s">
        <v>13</v>
      </c>
      <c r="Q357" s="58"/>
      <c r="T357"/>
    </row>
    <row r="358" spans="1:20" hidden="1" x14ac:dyDescent="0.2">
      <c r="A358" s="3">
        <v>160</v>
      </c>
      <c r="B358" s="84" t="s">
        <v>93</v>
      </c>
      <c r="C358" s="58" t="s">
        <v>209</v>
      </c>
      <c r="D358" s="58" t="s">
        <v>215</v>
      </c>
      <c r="E358" s="58" t="s">
        <v>26</v>
      </c>
      <c r="F358" s="58" t="s">
        <v>18</v>
      </c>
      <c r="G358" s="58"/>
      <c r="H358" s="76"/>
      <c r="I358" s="59">
        <f t="shared" si="36"/>
        <v>0</v>
      </c>
      <c r="J358" s="59">
        <f t="shared" si="37"/>
        <v>1</v>
      </c>
      <c r="K358" s="58"/>
      <c r="L358" s="58"/>
      <c r="M358" s="58">
        <v>1</v>
      </c>
      <c r="N358" s="58"/>
      <c r="O358" s="58">
        <f t="shared" si="38"/>
        <v>1</v>
      </c>
      <c r="P358" s="58" t="s">
        <v>13</v>
      </c>
      <c r="Q358" s="58"/>
      <c r="T358"/>
    </row>
    <row r="359" spans="1:20" hidden="1" x14ac:dyDescent="0.2">
      <c r="A359" s="3">
        <v>161</v>
      </c>
      <c r="B359" s="84" t="s">
        <v>93</v>
      </c>
      <c r="C359" s="58" t="s">
        <v>209</v>
      </c>
      <c r="D359" s="58" t="s">
        <v>216</v>
      </c>
      <c r="E359" s="58" t="s">
        <v>41</v>
      </c>
      <c r="F359" s="58" t="s">
        <v>18</v>
      </c>
      <c r="G359" s="58"/>
      <c r="H359" s="76"/>
      <c r="I359" s="59">
        <f t="shared" si="36"/>
        <v>0</v>
      </c>
      <c r="J359" s="59">
        <f t="shared" si="37"/>
        <v>1</v>
      </c>
      <c r="K359" s="58"/>
      <c r="L359" s="58"/>
      <c r="M359" s="58">
        <v>0.75</v>
      </c>
      <c r="N359" s="58"/>
      <c r="O359" s="58">
        <f t="shared" si="38"/>
        <v>1</v>
      </c>
      <c r="P359" s="58" t="s">
        <v>13</v>
      </c>
      <c r="Q359" s="58"/>
      <c r="T359"/>
    </row>
    <row r="360" spans="1:20" hidden="1" x14ac:dyDescent="0.2">
      <c r="A360" s="3">
        <v>162</v>
      </c>
      <c r="B360" s="84" t="s">
        <v>93</v>
      </c>
      <c r="C360" s="58" t="s">
        <v>209</v>
      </c>
      <c r="D360" s="58" t="s">
        <v>217</v>
      </c>
      <c r="E360" s="58" t="s">
        <v>15</v>
      </c>
      <c r="F360" s="58" t="s">
        <v>18</v>
      </c>
      <c r="G360" s="58"/>
      <c r="H360" s="76"/>
      <c r="I360" s="59">
        <f t="shared" si="36"/>
        <v>0</v>
      </c>
      <c r="J360" s="59">
        <f t="shared" si="37"/>
        <v>1</v>
      </c>
      <c r="K360" s="58"/>
      <c r="L360" s="58"/>
      <c r="M360" s="58">
        <v>0.75</v>
      </c>
      <c r="N360" s="58"/>
      <c r="O360" s="58">
        <f t="shared" si="38"/>
        <v>1</v>
      </c>
      <c r="P360" s="58" t="s">
        <v>13</v>
      </c>
      <c r="Q360" s="58"/>
      <c r="T360"/>
    </row>
    <row r="361" spans="1:20" hidden="1" x14ac:dyDescent="0.2">
      <c r="A361" s="3">
        <v>163</v>
      </c>
      <c r="B361" s="84" t="s">
        <v>93</v>
      </c>
      <c r="C361" s="58" t="s">
        <v>218</v>
      </c>
      <c r="D361" s="58" t="s">
        <v>219</v>
      </c>
      <c r="E361" s="58" t="s">
        <v>31</v>
      </c>
      <c r="F361" s="58" t="s">
        <v>18</v>
      </c>
      <c r="G361" s="58"/>
      <c r="H361" s="76"/>
      <c r="I361" s="59">
        <f t="shared" si="36"/>
        <v>0</v>
      </c>
      <c r="J361" s="59">
        <f t="shared" si="37"/>
        <v>1</v>
      </c>
      <c r="K361" s="58"/>
      <c r="L361" s="58"/>
      <c r="M361" s="58">
        <v>1</v>
      </c>
      <c r="N361" s="58"/>
      <c r="O361" s="58">
        <f t="shared" si="38"/>
        <v>1</v>
      </c>
      <c r="P361" s="58" t="s">
        <v>13</v>
      </c>
      <c r="Q361" s="58"/>
      <c r="T361"/>
    </row>
    <row r="362" spans="1:20" hidden="1" x14ac:dyDescent="0.2">
      <c r="A362" s="3">
        <v>164</v>
      </c>
      <c r="B362" s="84" t="s">
        <v>93</v>
      </c>
      <c r="C362" s="58" t="s">
        <v>218</v>
      </c>
      <c r="D362" s="58" t="s">
        <v>220</v>
      </c>
      <c r="E362" s="58" t="s">
        <v>11</v>
      </c>
      <c r="F362" s="58" t="s">
        <v>18</v>
      </c>
      <c r="G362" s="58"/>
      <c r="H362" s="76"/>
      <c r="I362" s="59">
        <f t="shared" si="36"/>
        <v>1</v>
      </c>
      <c r="J362" s="59">
        <f t="shared" si="37"/>
        <v>0</v>
      </c>
      <c r="K362" s="58"/>
      <c r="L362" s="58"/>
      <c r="M362" s="58">
        <v>0.5</v>
      </c>
      <c r="N362" s="58"/>
      <c r="O362" s="58">
        <f t="shared" si="38"/>
        <v>1</v>
      </c>
      <c r="P362" s="58" t="s">
        <v>13</v>
      </c>
      <c r="Q362" s="58"/>
      <c r="T362"/>
    </row>
    <row r="363" spans="1:20" hidden="1" x14ac:dyDescent="0.2">
      <c r="A363" s="3">
        <v>165</v>
      </c>
      <c r="B363" s="84" t="s">
        <v>93</v>
      </c>
      <c r="C363" s="58" t="s">
        <v>218</v>
      </c>
      <c r="D363" s="58" t="s">
        <v>221</v>
      </c>
      <c r="E363" s="58" t="s">
        <v>222</v>
      </c>
      <c r="F363" s="58" t="s">
        <v>18</v>
      </c>
      <c r="G363" s="58"/>
      <c r="H363" s="76"/>
      <c r="I363" s="59">
        <f t="shared" si="36"/>
        <v>0</v>
      </c>
      <c r="J363" s="59">
        <f t="shared" si="37"/>
        <v>1</v>
      </c>
      <c r="K363" s="58"/>
      <c r="L363" s="58"/>
      <c r="M363" s="58">
        <v>0.5</v>
      </c>
      <c r="N363" s="58"/>
      <c r="O363" s="58">
        <f t="shared" si="38"/>
        <v>1</v>
      </c>
      <c r="P363" s="58" t="s">
        <v>13</v>
      </c>
      <c r="Q363" s="58"/>
      <c r="T363"/>
    </row>
    <row r="364" spans="1:20" hidden="1" x14ac:dyDescent="0.2">
      <c r="A364" s="3">
        <v>166</v>
      </c>
      <c r="B364" s="84" t="s">
        <v>93</v>
      </c>
      <c r="C364" s="58" t="s">
        <v>218</v>
      </c>
      <c r="D364" s="58" t="s">
        <v>223</v>
      </c>
      <c r="E364" s="58" t="s">
        <v>110</v>
      </c>
      <c r="F364" s="58" t="s">
        <v>18</v>
      </c>
      <c r="G364" s="58"/>
      <c r="H364" s="76"/>
      <c r="I364" s="59">
        <f t="shared" si="36"/>
        <v>0</v>
      </c>
      <c r="J364" s="59">
        <f t="shared" si="37"/>
        <v>1</v>
      </c>
      <c r="K364" s="58"/>
      <c r="L364" s="58"/>
      <c r="M364" s="58">
        <v>1</v>
      </c>
      <c r="N364" s="58"/>
      <c r="O364" s="58">
        <f t="shared" si="38"/>
        <v>1</v>
      </c>
      <c r="P364" s="58" t="s">
        <v>13</v>
      </c>
      <c r="Q364" s="58"/>
      <c r="T364"/>
    </row>
    <row r="365" spans="1:20" hidden="1" x14ac:dyDescent="0.2">
      <c r="A365" s="3">
        <v>167</v>
      </c>
      <c r="B365" s="84" t="s">
        <v>93</v>
      </c>
      <c r="C365" s="58" t="s">
        <v>218</v>
      </c>
      <c r="D365" s="58" t="s">
        <v>224</v>
      </c>
      <c r="E365" s="58" t="s">
        <v>26</v>
      </c>
      <c r="F365" s="58" t="s">
        <v>18</v>
      </c>
      <c r="G365" s="58"/>
      <c r="H365" s="76"/>
      <c r="I365" s="59">
        <f t="shared" si="36"/>
        <v>0</v>
      </c>
      <c r="J365" s="59">
        <f t="shared" si="37"/>
        <v>1</v>
      </c>
      <c r="K365" s="58"/>
      <c r="L365" s="58"/>
      <c r="M365" s="58">
        <v>1</v>
      </c>
      <c r="N365" s="58"/>
      <c r="O365" s="58">
        <f t="shared" si="38"/>
        <v>1</v>
      </c>
      <c r="P365" s="58" t="s">
        <v>13</v>
      </c>
      <c r="Q365" s="58"/>
      <c r="T365"/>
    </row>
    <row r="366" spans="1:20" hidden="1" x14ac:dyDescent="0.2">
      <c r="A366" s="3">
        <v>168</v>
      </c>
      <c r="B366" s="84" t="s">
        <v>93</v>
      </c>
      <c r="C366" s="58" t="s">
        <v>218</v>
      </c>
      <c r="D366" s="58" t="s">
        <v>225</v>
      </c>
      <c r="E366" s="58" t="s">
        <v>28</v>
      </c>
      <c r="F366" s="58" t="s">
        <v>18</v>
      </c>
      <c r="G366" s="58"/>
      <c r="H366" s="76"/>
      <c r="I366" s="59">
        <f t="shared" si="36"/>
        <v>0</v>
      </c>
      <c r="J366" s="59">
        <f t="shared" si="37"/>
        <v>1</v>
      </c>
      <c r="K366" s="58"/>
      <c r="L366" s="58"/>
      <c r="M366" s="58">
        <v>1</v>
      </c>
      <c r="N366" s="58"/>
      <c r="O366" s="58">
        <f t="shared" si="38"/>
        <v>1</v>
      </c>
      <c r="P366" s="58" t="s">
        <v>13</v>
      </c>
      <c r="Q366" s="58"/>
      <c r="T366"/>
    </row>
    <row r="367" spans="1:20" hidden="1" x14ac:dyDescent="0.2">
      <c r="A367" s="3">
        <v>169</v>
      </c>
      <c r="B367" s="84" t="s">
        <v>93</v>
      </c>
      <c r="C367" s="58" t="s">
        <v>218</v>
      </c>
      <c r="D367" s="58" t="s">
        <v>226</v>
      </c>
      <c r="E367" s="58" t="s">
        <v>23</v>
      </c>
      <c r="F367" s="58" t="s">
        <v>18</v>
      </c>
      <c r="G367" s="58"/>
      <c r="H367" s="76"/>
      <c r="I367" s="59">
        <f t="shared" si="36"/>
        <v>0</v>
      </c>
      <c r="J367" s="59">
        <f t="shared" si="37"/>
        <v>1</v>
      </c>
      <c r="K367" s="58"/>
      <c r="L367" s="58"/>
      <c r="M367" s="58">
        <v>0.5</v>
      </c>
      <c r="N367" s="58"/>
      <c r="O367" s="58">
        <f t="shared" si="38"/>
        <v>1</v>
      </c>
      <c r="P367" s="58" t="s">
        <v>13</v>
      </c>
      <c r="Q367" s="58"/>
      <c r="T367"/>
    </row>
    <row r="368" spans="1:20" hidden="1" x14ac:dyDescent="0.2">
      <c r="A368" s="3">
        <v>170</v>
      </c>
      <c r="B368" s="84" t="s">
        <v>93</v>
      </c>
      <c r="C368" s="58" t="s">
        <v>218</v>
      </c>
      <c r="D368" s="58" t="s">
        <v>227</v>
      </c>
      <c r="E368" s="58" t="s">
        <v>23</v>
      </c>
      <c r="F368" s="58" t="s">
        <v>18</v>
      </c>
      <c r="G368" s="58"/>
      <c r="H368" s="76"/>
      <c r="I368" s="59">
        <f t="shared" si="36"/>
        <v>0</v>
      </c>
      <c r="J368" s="59">
        <f t="shared" si="37"/>
        <v>1</v>
      </c>
      <c r="K368" s="58"/>
      <c r="L368" s="58"/>
      <c r="M368" s="58">
        <v>0.5</v>
      </c>
      <c r="N368" s="58"/>
      <c r="O368" s="58">
        <f t="shared" si="38"/>
        <v>1</v>
      </c>
      <c r="P368" s="58" t="s">
        <v>13</v>
      </c>
      <c r="Q368" s="58"/>
      <c r="T368"/>
    </row>
    <row r="369" spans="1:20" hidden="1" x14ac:dyDescent="0.2">
      <c r="A369" s="3">
        <v>171</v>
      </c>
      <c r="B369" s="84" t="s">
        <v>93</v>
      </c>
      <c r="C369" s="58" t="s">
        <v>218</v>
      </c>
      <c r="D369" s="58" t="s">
        <v>228</v>
      </c>
      <c r="E369" s="58" t="s">
        <v>110</v>
      </c>
      <c r="F369" s="58" t="s">
        <v>18</v>
      </c>
      <c r="G369" s="58"/>
      <c r="H369" s="76"/>
      <c r="I369" s="59">
        <f t="shared" si="36"/>
        <v>0</v>
      </c>
      <c r="J369" s="59">
        <f t="shared" si="37"/>
        <v>1</v>
      </c>
      <c r="K369" s="58"/>
      <c r="L369" s="58"/>
      <c r="M369" s="58">
        <v>1</v>
      </c>
      <c r="N369" s="58"/>
      <c r="O369" s="58">
        <f t="shared" si="38"/>
        <v>1</v>
      </c>
      <c r="P369" s="58" t="s">
        <v>13</v>
      </c>
      <c r="Q369" s="58"/>
      <c r="T369"/>
    </row>
    <row r="370" spans="1:20" hidden="1" x14ac:dyDescent="0.2">
      <c r="A370" s="3">
        <v>172</v>
      </c>
      <c r="B370" s="84" t="s">
        <v>93</v>
      </c>
      <c r="C370" s="58" t="s">
        <v>218</v>
      </c>
      <c r="D370" s="58" t="s">
        <v>229</v>
      </c>
      <c r="E370" s="58" t="s">
        <v>23</v>
      </c>
      <c r="F370" s="58" t="s">
        <v>18</v>
      </c>
      <c r="G370" s="58"/>
      <c r="H370" s="76"/>
      <c r="I370" s="59">
        <f t="shared" si="36"/>
        <v>0</v>
      </c>
      <c r="J370" s="59">
        <f t="shared" si="37"/>
        <v>1</v>
      </c>
      <c r="K370" s="58"/>
      <c r="L370" s="58"/>
      <c r="M370" s="58">
        <v>1</v>
      </c>
      <c r="N370" s="58"/>
      <c r="O370" s="58">
        <f t="shared" si="38"/>
        <v>1</v>
      </c>
      <c r="P370" s="58" t="s">
        <v>13</v>
      </c>
      <c r="Q370" s="58"/>
      <c r="T370"/>
    </row>
    <row r="371" spans="1:20" hidden="1" x14ac:dyDescent="0.2">
      <c r="A371" s="3">
        <v>173</v>
      </c>
      <c r="B371" s="84" t="s">
        <v>93</v>
      </c>
      <c r="C371" s="58" t="s">
        <v>218</v>
      </c>
      <c r="D371" s="58" t="s">
        <v>230</v>
      </c>
      <c r="E371" s="58" t="s">
        <v>31</v>
      </c>
      <c r="F371" s="58" t="s">
        <v>18</v>
      </c>
      <c r="G371" s="58"/>
      <c r="H371" s="76"/>
      <c r="I371" s="59">
        <f t="shared" si="36"/>
        <v>0</v>
      </c>
      <c r="J371" s="59">
        <f t="shared" si="37"/>
        <v>1</v>
      </c>
      <c r="K371" s="58"/>
      <c r="L371" s="58"/>
      <c r="M371" s="58">
        <v>1</v>
      </c>
      <c r="N371" s="58"/>
      <c r="O371" s="58">
        <f t="shared" si="38"/>
        <v>1</v>
      </c>
      <c r="P371" s="58" t="s">
        <v>13</v>
      </c>
      <c r="Q371" s="58"/>
      <c r="T371"/>
    </row>
    <row r="372" spans="1:20" hidden="1" x14ac:dyDescent="0.2">
      <c r="A372" s="3">
        <v>174</v>
      </c>
      <c r="B372" s="84" t="s">
        <v>93</v>
      </c>
      <c r="C372" s="58" t="s">
        <v>218</v>
      </c>
      <c r="D372" s="58" t="s">
        <v>231</v>
      </c>
      <c r="E372" s="58" t="s">
        <v>110</v>
      </c>
      <c r="F372" s="58" t="s">
        <v>18</v>
      </c>
      <c r="G372" s="58"/>
      <c r="H372" s="76"/>
      <c r="I372" s="59">
        <f t="shared" si="36"/>
        <v>0</v>
      </c>
      <c r="J372" s="59">
        <f t="shared" si="37"/>
        <v>1</v>
      </c>
      <c r="K372" s="58"/>
      <c r="L372" s="58"/>
      <c r="M372" s="58">
        <v>1</v>
      </c>
      <c r="N372" s="58"/>
      <c r="O372" s="58">
        <f t="shared" si="38"/>
        <v>1</v>
      </c>
      <c r="P372" s="58" t="s">
        <v>13</v>
      </c>
      <c r="Q372" s="58"/>
      <c r="T372"/>
    </row>
    <row r="373" spans="1:20" hidden="1" x14ac:dyDescent="0.2">
      <c r="A373" s="3">
        <v>175</v>
      </c>
      <c r="B373" s="84" t="s">
        <v>93</v>
      </c>
      <c r="C373" s="58" t="s">
        <v>218</v>
      </c>
      <c r="D373" s="58" t="s">
        <v>232</v>
      </c>
      <c r="E373" s="58" t="s">
        <v>23</v>
      </c>
      <c r="F373" s="58" t="s">
        <v>18</v>
      </c>
      <c r="G373" s="58"/>
      <c r="H373" s="76"/>
      <c r="I373" s="59">
        <f t="shared" si="36"/>
        <v>0</v>
      </c>
      <c r="J373" s="59">
        <f t="shared" si="37"/>
        <v>1</v>
      </c>
      <c r="K373" s="58"/>
      <c r="L373" s="58"/>
      <c r="M373" s="58">
        <v>0.5</v>
      </c>
      <c r="N373" s="58"/>
      <c r="O373" s="58">
        <f t="shared" si="38"/>
        <v>1</v>
      </c>
      <c r="P373" s="58" t="s">
        <v>13</v>
      </c>
      <c r="Q373" s="58"/>
      <c r="T373"/>
    </row>
    <row r="374" spans="1:20" hidden="1" x14ac:dyDescent="0.2">
      <c r="A374" s="3">
        <v>176</v>
      </c>
      <c r="B374" s="84" t="s">
        <v>93</v>
      </c>
      <c r="C374" s="58" t="s">
        <v>218</v>
      </c>
      <c r="D374" s="58" t="s">
        <v>233</v>
      </c>
      <c r="E374" s="58" t="s">
        <v>110</v>
      </c>
      <c r="F374" s="58" t="s">
        <v>18</v>
      </c>
      <c r="G374" s="58"/>
      <c r="H374" s="76"/>
      <c r="I374" s="59">
        <f t="shared" si="36"/>
        <v>0</v>
      </c>
      <c r="J374" s="59">
        <f t="shared" si="37"/>
        <v>1</v>
      </c>
      <c r="K374" s="58"/>
      <c r="L374" s="58"/>
      <c r="M374" s="58">
        <v>0.5</v>
      </c>
      <c r="N374" s="58"/>
      <c r="O374" s="58">
        <f t="shared" si="38"/>
        <v>1</v>
      </c>
      <c r="P374" s="58" t="s">
        <v>13</v>
      </c>
      <c r="Q374" s="58"/>
      <c r="T374"/>
    </row>
    <row r="375" spans="1:20" hidden="1" x14ac:dyDescent="0.2">
      <c r="A375" s="3">
        <v>177</v>
      </c>
      <c r="B375" s="84" t="s">
        <v>93</v>
      </c>
      <c r="C375" s="58" t="s">
        <v>218</v>
      </c>
      <c r="D375" s="58" t="s">
        <v>234</v>
      </c>
      <c r="E375" s="58" t="s">
        <v>15</v>
      </c>
      <c r="F375" s="58" t="s">
        <v>18</v>
      </c>
      <c r="G375" s="58"/>
      <c r="H375" s="76"/>
      <c r="I375" s="59">
        <f t="shared" si="36"/>
        <v>0</v>
      </c>
      <c r="J375" s="59">
        <f t="shared" si="37"/>
        <v>1</v>
      </c>
      <c r="K375" s="58"/>
      <c r="L375" s="58"/>
      <c r="M375" s="58">
        <v>0.75</v>
      </c>
      <c r="N375" s="58"/>
      <c r="O375" s="58">
        <f t="shared" si="38"/>
        <v>1</v>
      </c>
      <c r="P375" s="58" t="s">
        <v>13</v>
      </c>
      <c r="Q375" s="58"/>
      <c r="T375"/>
    </row>
    <row r="376" spans="1:20" hidden="1" x14ac:dyDescent="0.2">
      <c r="A376" s="3">
        <v>178</v>
      </c>
      <c r="B376" s="84" t="s">
        <v>93</v>
      </c>
      <c r="C376" s="58" t="s">
        <v>218</v>
      </c>
      <c r="D376" s="58" t="s">
        <v>235</v>
      </c>
      <c r="E376" s="58" t="s">
        <v>203</v>
      </c>
      <c r="F376" s="58" t="s">
        <v>18</v>
      </c>
      <c r="G376" s="58"/>
      <c r="H376" s="76"/>
      <c r="I376" s="59">
        <f t="shared" si="36"/>
        <v>0</v>
      </c>
      <c r="J376" s="59">
        <f t="shared" si="37"/>
        <v>1</v>
      </c>
      <c r="K376" s="58"/>
      <c r="L376" s="58"/>
      <c r="M376" s="58">
        <v>1</v>
      </c>
      <c r="N376" s="58"/>
      <c r="O376" s="58">
        <f t="shared" si="38"/>
        <v>1</v>
      </c>
      <c r="P376" s="58" t="s">
        <v>13</v>
      </c>
      <c r="Q376" s="58"/>
      <c r="T376"/>
    </row>
    <row r="377" spans="1:20" hidden="1" x14ac:dyDescent="0.2">
      <c r="A377" s="3">
        <v>179</v>
      </c>
      <c r="B377" s="84" t="s">
        <v>93</v>
      </c>
      <c r="C377" s="58" t="s">
        <v>236</v>
      </c>
      <c r="D377" s="58" t="s">
        <v>237</v>
      </c>
      <c r="E377" s="58" t="s">
        <v>28</v>
      </c>
      <c r="F377" s="58" t="s">
        <v>18</v>
      </c>
      <c r="G377" s="58"/>
      <c r="H377" s="76"/>
      <c r="I377" s="59">
        <f t="shared" si="36"/>
        <v>0</v>
      </c>
      <c r="J377" s="59">
        <f t="shared" si="37"/>
        <v>1</v>
      </c>
      <c r="K377" s="58"/>
      <c r="L377" s="58"/>
      <c r="M377" s="58">
        <v>1</v>
      </c>
      <c r="N377" s="58"/>
      <c r="O377" s="58">
        <f t="shared" si="38"/>
        <v>1</v>
      </c>
      <c r="P377" s="58" t="s">
        <v>13</v>
      </c>
      <c r="Q377" s="58"/>
      <c r="T377"/>
    </row>
    <row r="378" spans="1:20" hidden="1" x14ac:dyDescent="0.2">
      <c r="A378" s="3">
        <v>180</v>
      </c>
      <c r="B378" s="84" t="s">
        <v>93</v>
      </c>
      <c r="C378" s="58" t="s">
        <v>236</v>
      </c>
      <c r="D378" s="58" t="s">
        <v>238</v>
      </c>
      <c r="E378" s="58" t="s">
        <v>23</v>
      </c>
      <c r="F378" s="58" t="s">
        <v>18</v>
      </c>
      <c r="G378" s="58"/>
      <c r="H378" s="76"/>
      <c r="I378" s="59">
        <f t="shared" si="36"/>
        <v>0</v>
      </c>
      <c r="J378" s="59">
        <f t="shared" si="37"/>
        <v>1</v>
      </c>
      <c r="K378" s="58"/>
      <c r="L378" s="58"/>
      <c r="M378" s="58">
        <v>0.5</v>
      </c>
      <c r="N378" s="58"/>
      <c r="O378" s="58">
        <f t="shared" si="38"/>
        <v>1</v>
      </c>
      <c r="P378" s="58" t="s">
        <v>13</v>
      </c>
      <c r="Q378" s="58"/>
      <c r="T378"/>
    </row>
    <row r="379" spans="1:20" hidden="1" x14ac:dyDescent="0.2">
      <c r="A379" s="3">
        <v>181</v>
      </c>
      <c r="B379" s="84" t="s">
        <v>93</v>
      </c>
      <c r="C379" s="58" t="s">
        <v>236</v>
      </c>
      <c r="D379" s="58" t="s">
        <v>239</v>
      </c>
      <c r="E379" s="58" t="s">
        <v>104</v>
      </c>
      <c r="F379" s="58" t="s">
        <v>18</v>
      </c>
      <c r="G379" s="58"/>
      <c r="H379" s="76"/>
      <c r="I379" s="59">
        <f t="shared" si="36"/>
        <v>0</v>
      </c>
      <c r="J379" s="59">
        <f t="shared" si="37"/>
        <v>1</v>
      </c>
      <c r="K379" s="58"/>
      <c r="L379" s="58"/>
      <c r="M379" s="58">
        <v>0.5</v>
      </c>
      <c r="N379" s="58"/>
      <c r="O379" s="58">
        <f t="shared" si="38"/>
        <v>1</v>
      </c>
      <c r="P379" s="58" t="s">
        <v>13</v>
      </c>
      <c r="Q379" s="58"/>
      <c r="T379"/>
    </row>
    <row r="380" spans="1:20" hidden="1" x14ac:dyDescent="0.2">
      <c r="A380" s="3">
        <v>182</v>
      </c>
      <c r="B380" s="84" t="s">
        <v>93</v>
      </c>
      <c r="C380" s="58" t="s">
        <v>236</v>
      </c>
      <c r="D380" s="58" t="s">
        <v>240</v>
      </c>
      <c r="E380" s="58" t="s">
        <v>20</v>
      </c>
      <c r="F380" s="58" t="s">
        <v>18</v>
      </c>
      <c r="G380" s="58"/>
      <c r="H380" s="76"/>
      <c r="I380" s="59">
        <f t="shared" si="36"/>
        <v>0</v>
      </c>
      <c r="J380" s="59">
        <f t="shared" si="37"/>
        <v>1</v>
      </c>
      <c r="K380" s="58"/>
      <c r="L380" s="58"/>
      <c r="M380" s="58">
        <v>1</v>
      </c>
      <c r="N380" s="58"/>
      <c r="O380" s="58">
        <f t="shared" si="38"/>
        <v>1</v>
      </c>
      <c r="P380" s="58" t="s">
        <v>13</v>
      </c>
      <c r="Q380" s="58"/>
      <c r="T380"/>
    </row>
    <row r="381" spans="1:20" hidden="1" x14ac:dyDescent="0.2">
      <c r="A381" s="3">
        <v>183</v>
      </c>
      <c r="B381" s="84" t="s">
        <v>93</v>
      </c>
      <c r="C381" s="58" t="s">
        <v>236</v>
      </c>
      <c r="D381" s="58" t="s">
        <v>241</v>
      </c>
      <c r="E381" s="58" t="s">
        <v>15</v>
      </c>
      <c r="F381" s="58" t="s">
        <v>18</v>
      </c>
      <c r="G381" s="58"/>
      <c r="H381" s="76"/>
      <c r="I381" s="59">
        <f t="shared" si="36"/>
        <v>0</v>
      </c>
      <c r="J381" s="59">
        <f t="shared" si="37"/>
        <v>1</v>
      </c>
      <c r="K381" s="58"/>
      <c r="L381" s="58"/>
      <c r="M381" s="58">
        <v>1</v>
      </c>
      <c r="N381" s="58"/>
      <c r="O381" s="58">
        <f t="shared" si="38"/>
        <v>1</v>
      </c>
      <c r="P381" s="58" t="s">
        <v>13</v>
      </c>
      <c r="Q381" s="58"/>
      <c r="T381"/>
    </row>
    <row r="382" spans="1:20" hidden="1" x14ac:dyDescent="0.2">
      <c r="A382" s="3">
        <v>184</v>
      </c>
      <c r="B382" s="84" t="s">
        <v>93</v>
      </c>
      <c r="C382" s="58" t="s">
        <v>236</v>
      </c>
      <c r="D382" s="58" t="s">
        <v>242</v>
      </c>
      <c r="E382" s="58" t="s">
        <v>41</v>
      </c>
      <c r="F382" s="58" t="s">
        <v>18</v>
      </c>
      <c r="G382" s="58"/>
      <c r="H382" s="76"/>
      <c r="I382" s="59">
        <f t="shared" si="36"/>
        <v>0</v>
      </c>
      <c r="J382" s="59">
        <f t="shared" si="37"/>
        <v>1</v>
      </c>
      <c r="K382" s="58"/>
      <c r="L382" s="58"/>
      <c r="M382" s="58">
        <v>0.5</v>
      </c>
      <c r="N382" s="58"/>
      <c r="O382" s="58">
        <f t="shared" si="38"/>
        <v>1</v>
      </c>
      <c r="P382" s="58" t="s">
        <v>13</v>
      </c>
      <c r="Q382" s="58"/>
      <c r="T382"/>
    </row>
    <row r="383" spans="1:20" hidden="1" x14ac:dyDescent="0.2">
      <c r="A383" s="3">
        <v>185</v>
      </c>
      <c r="B383" s="84" t="s">
        <v>93</v>
      </c>
      <c r="C383" s="58" t="s">
        <v>236</v>
      </c>
      <c r="D383" s="58" t="s">
        <v>243</v>
      </c>
      <c r="E383" s="58" t="s">
        <v>15</v>
      </c>
      <c r="F383" s="58" t="s">
        <v>18</v>
      </c>
      <c r="G383" s="58"/>
      <c r="H383" s="76"/>
      <c r="I383" s="59">
        <f t="shared" si="36"/>
        <v>0</v>
      </c>
      <c r="J383" s="59">
        <f t="shared" si="37"/>
        <v>1</v>
      </c>
      <c r="K383" s="58"/>
      <c r="L383" s="58"/>
      <c r="M383" s="58">
        <v>0.5</v>
      </c>
      <c r="N383" s="58"/>
      <c r="O383" s="58">
        <f t="shared" si="38"/>
        <v>1</v>
      </c>
      <c r="P383" s="58" t="s">
        <v>13</v>
      </c>
      <c r="Q383" s="58"/>
      <c r="T383"/>
    </row>
    <row r="384" spans="1:20" hidden="1" x14ac:dyDescent="0.2">
      <c r="A384" s="3">
        <v>186</v>
      </c>
      <c r="B384" s="84" t="s">
        <v>93</v>
      </c>
      <c r="C384" s="58" t="s">
        <v>236</v>
      </c>
      <c r="D384" s="58" t="s">
        <v>244</v>
      </c>
      <c r="E384" s="58" t="s">
        <v>41</v>
      </c>
      <c r="F384" s="58" t="s">
        <v>18</v>
      </c>
      <c r="G384" s="58"/>
      <c r="H384" s="76"/>
      <c r="I384" s="59">
        <f t="shared" si="36"/>
        <v>0</v>
      </c>
      <c r="J384" s="59">
        <f t="shared" si="37"/>
        <v>1</v>
      </c>
      <c r="K384" s="58"/>
      <c r="L384" s="58"/>
      <c r="M384" s="58">
        <v>0.5</v>
      </c>
      <c r="N384" s="58"/>
      <c r="O384" s="58">
        <f t="shared" si="38"/>
        <v>1</v>
      </c>
      <c r="P384" s="58" t="s">
        <v>13</v>
      </c>
      <c r="Q384" s="58"/>
      <c r="T384"/>
    </row>
    <row r="385" spans="1:20" hidden="1" x14ac:dyDescent="0.2">
      <c r="A385" s="3">
        <v>187</v>
      </c>
      <c r="B385" s="84" t="s">
        <v>93</v>
      </c>
      <c r="C385" s="58" t="s">
        <v>236</v>
      </c>
      <c r="D385" s="58" t="s">
        <v>245</v>
      </c>
      <c r="E385" s="58" t="s">
        <v>41</v>
      </c>
      <c r="F385" s="58" t="s">
        <v>18</v>
      </c>
      <c r="G385" s="58"/>
      <c r="H385" s="76"/>
      <c r="I385" s="59">
        <f t="shared" si="36"/>
        <v>0</v>
      </c>
      <c r="J385" s="59">
        <f t="shared" si="37"/>
        <v>1</v>
      </c>
      <c r="K385" s="58"/>
      <c r="L385" s="58"/>
      <c r="M385" s="58">
        <v>0.75</v>
      </c>
      <c r="N385" s="58"/>
      <c r="O385" s="58">
        <f t="shared" si="38"/>
        <v>1</v>
      </c>
      <c r="P385" s="58" t="s">
        <v>13</v>
      </c>
      <c r="Q385" s="58"/>
      <c r="T385"/>
    </row>
    <row r="386" spans="1:20" hidden="1" x14ac:dyDescent="0.2">
      <c r="A386" s="3">
        <v>188</v>
      </c>
      <c r="B386" s="84" t="s">
        <v>93</v>
      </c>
      <c r="C386" s="58" t="s">
        <v>246</v>
      </c>
      <c r="D386" s="58" t="s">
        <v>247</v>
      </c>
      <c r="E386" s="58" t="s">
        <v>110</v>
      </c>
      <c r="F386" s="58" t="s">
        <v>18</v>
      </c>
      <c r="G386" s="58"/>
      <c r="H386" s="76"/>
      <c r="I386" s="59">
        <f t="shared" si="36"/>
        <v>0</v>
      </c>
      <c r="J386" s="59">
        <f t="shared" si="37"/>
        <v>1</v>
      </c>
      <c r="K386" s="58"/>
      <c r="L386" s="58"/>
      <c r="M386" s="58">
        <v>0.75</v>
      </c>
      <c r="N386" s="58"/>
      <c r="O386" s="58">
        <f t="shared" si="38"/>
        <v>1</v>
      </c>
      <c r="P386" s="58" t="s">
        <v>13</v>
      </c>
      <c r="Q386" s="58"/>
      <c r="T386"/>
    </row>
    <row r="387" spans="1:20" hidden="1" x14ac:dyDescent="0.2">
      <c r="A387" s="3">
        <v>189</v>
      </c>
      <c r="B387" s="84" t="s">
        <v>93</v>
      </c>
      <c r="C387" s="58" t="s">
        <v>246</v>
      </c>
      <c r="D387" s="58" t="s">
        <v>248</v>
      </c>
      <c r="E387" s="58" t="s">
        <v>20</v>
      </c>
      <c r="F387" s="58" t="s">
        <v>18</v>
      </c>
      <c r="G387" s="58"/>
      <c r="H387" s="76"/>
      <c r="I387" s="59">
        <f t="shared" si="36"/>
        <v>0</v>
      </c>
      <c r="J387" s="59">
        <f t="shared" si="37"/>
        <v>1</v>
      </c>
      <c r="K387" s="58"/>
      <c r="L387" s="58"/>
      <c r="M387" s="58">
        <v>0.75</v>
      </c>
      <c r="N387" s="58"/>
      <c r="O387" s="58">
        <f t="shared" si="38"/>
        <v>1</v>
      </c>
      <c r="P387" s="58" t="s">
        <v>13</v>
      </c>
      <c r="Q387" s="58"/>
      <c r="T387"/>
    </row>
    <row r="388" spans="1:20" hidden="1" x14ac:dyDescent="0.2">
      <c r="A388" s="3">
        <v>190</v>
      </c>
      <c r="B388" s="84" t="s">
        <v>93</v>
      </c>
      <c r="C388" s="77" t="s">
        <v>246</v>
      </c>
      <c r="D388" s="77" t="s">
        <v>249</v>
      </c>
      <c r="E388" s="77" t="s">
        <v>15</v>
      </c>
      <c r="F388" s="77" t="s">
        <v>18</v>
      </c>
      <c r="G388" s="77"/>
      <c r="H388" s="59"/>
      <c r="I388" s="59">
        <f t="shared" si="36"/>
        <v>0</v>
      </c>
      <c r="J388" s="59">
        <f t="shared" si="37"/>
        <v>1</v>
      </c>
      <c r="K388" s="77"/>
      <c r="L388" s="77"/>
      <c r="M388" s="77">
        <v>1</v>
      </c>
      <c r="N388" s="77"/>
      <c r="O388" s="77">
        <f t="shared" si="38"/>
        <v>1</v>
      </c>
      <c r="P388" s="77" t="s">
        <v>13</v>
      </c>
      <c r="Q388" s="77"/>
      <c r="T388"/>
    </row>
    <row r="389" spans="1:20" ht="15" hidden="1" customHeight="1" x14ac:dyDescent="0.2">
      <c r="A389" s="3">
        <v>191</v>
      </c>
      <c r="B389" s="84" t="s">
        <v>93</v>
      </c>
      <c r="C389" s="58" t="s">
        <v>246</v>
      </c>
      <c r="D389" s="58" t="s">
        <v>250</v>
      </c>
      <c r="E389" s="58" t="s">
        <v>26</v>
      </c>
      <c r="F389" s="58" t="s">
        <v>18</v>
      </c>
      <c r="G389" s="58"/>
      <c r="H389" s="76"/>
      <c r="I389" s="59">
        <f t="shared" si="36"/>
        <v>0</v>
      </c>
      <c r="J389" s="59">
        <f t="shared" si="37"/>
        <v>1</v>
      </c>
      <c r="K389" s="58"/>
      <c r="L389" s="58"/>
      <c r="M389" s="58">
        <v>0.75</v>
      </c>
      <c r="N389" s="58"/>
      <c r="O389" s="58">
        <f t="shared" si="38"/>
        <v>1</v>
      </c>
      <c r="P389" s="58" t="s">
        <v>13</v>
      </c>
      <c r="Q389" s="58"/>
      <c r="T389"/>
    </row>
    <row r="390" spans="1:20" ht="15" hidden="1" customHeight="1" x14ac:dyDescent="0.2">
      <c r="A390" s="3">
        <v>192</v>
      </c>
      <c r="B390" s="84" t="s">
        <v>93</v>
      </c>
      <c r="C390" s="58" t="s">
        <v>246</v>
      </c>
      <c r="D390" s="58" t="s">
        <v>251</v>
      </c>
      <c r="E390" s="58" t="s">
        <v>110</v>
      </c>
      <c r="F390" s="58" t="s">
        <v>18</v>
      </c>
      <c r="G390" s="58"/>
      <c r="H390" s="76"/>
      <c r="I390" s="59">
        <f t="shared" si="36"/>
        <v>0</v>
      </c>
      <c r="J390" s="59">
        <f t="shared" si="37"/>
        <v>1</v>
      </c>
      <c r="K390" s="58"/>
      <c r="L390" s="58"/>
      <c r="M390" s="58">
        <v>1</v>
      </c>
      <c r="N390" s="58"/>
      <c r="O390" s="58">
        <f t="shared" si="38"/>
        <v>1</v>
      </c>
      <c r="P390" s="58" t="s">
        <v>13</v>
      </c>
      <c r="Q390" s="58"/>
      <c r="T390"/>
    </row>
    <row r="391" spans="1:20" hidden="1" x14ac:dyDescent="0.2">
      <c r="A391" s="3">
        <v>193</v>
      </c>
      <c r="B391" s="84" t="s">
        <v>93</v>
      </c>
      <c r="C391" s="58" t="s">
        <v>246</v>
      </c>
      <c r="D391" s="58" t="s">
        <v>252</v>
      </c>
      <c r="E391" s="58" t="s">
        <v>23</v>
      </c>
      <c r="F391" s="58" t="s">
        <v>18</v>
      </c>
      <c r="G391" s="58"/>
      <c r="H391" s="76"/>
      <c r="I391" s="59">
        <f t="shared" si="36"/>
        <v>0</v>
      </c>
      <c r="J391" s="59">
        <f t="shared" si="37"/>
        <v>1</v>
      </c>
      <c r="K391" s="58"/>
      <c r="L391" s="58"/>
      <c r="M391" s="58">
        <v>0.5</v>
      </c>
      <c r="N391" s="58"/>
      <c r="O391" s="58">
        <f t="shared" si="38"/>
        <v>1</v>
      </c>
      <c r="P391" s="58" t="s">
        <v>13</v>
      </c>
      <c r="Q391" s="58"/>
      <c r="T391"/>
    </row>
    <row r="392" spans="1:20" hidden="1" x14ac:dyDescent="0.2">
      <c r="A392" s="3">
        <v>194</v>
      </c>
      <c r="B392" s="84" t="s">
        <v>93</v>
      </c>
      <c r="C392" s="3" t="s">
        <v>246</v>
      </c>
      <c r="D392" s="3" t="s">
        <v>253</v>
      </c>
      <c r="E392" s="3" t="s">
        <v>15</v>
      </c>
      <c r="F392" s="3" t="s">
        <v>18</v>
      </c>
      <c r="G392" s="3"/>
      <c r="H392" s="79"/>
      <c r="I392" s="17">
        <v>0</v>
      </c>
      <c r="J392" s="17">
        <v>1</v>
      </c>
      <c r="K392" s="74"/>
      <c r="L392" s="3"/>
      <c r="M392" s="3">
        <v>0.5</v>
      </c>
      <c r="N392" s="3"/>
      <c r="O392" s="3">
        <v>1</v>
      </c>
      <c r="P392" s="3" t="s">
        <v>13</v>
      </c>
      <c r="Q392" s="74"/>
      <c r="T392"/>
    </row>
    <row r="393" spans="1:20" hidden="1" x14ac:dyDescent="0.2">
      <c r="A393" s="3">
        <v>195</v>
      </c>
      <c r="B393" s="84" t="s">
        <v>93</v>
      </c>
      <c r="C393" s="58" t="s">
        <v>254</v>
      </c>
      <c r="D393" s="58" t="s">
        <v>255</v>
      </c>
      <c r="E393" s="58" t="s">
        <v>11</v>
      </c>
      <c r="F393" s="58" t="s">
        <v>35</v>
      </c>
      <c r="G393" s="58"/>
      <c r="H393" s="76"/>
      <c r="I393" s="59">
        <f t="shared" ref="I393:I424" si="39">IF(E393="India", 1, 0)</f>
        <v>1</v>
      </c>
      <c r="J393" s="59">
        <f t="shared" ref="J393:J424" si="40">1-I393</f>
        <v>0</v>
      </c>
      <c r="K393" s="58"/>
      <c r="L393" s="58"/>
      <c r="M393" s="58">
        <v>0.3</v>
      </c>
      <c r="N393" s="58"/>
      <c r="O393" s="58">
        <f t="shared" ref="O393:O424" si="41">IF(P393="Capped", 1, 0)</f>
        <v>0</v>
      </c>
      <c r="P393" s="58" t="s">
        <v>57</v>
      </c>
      <c r="Q393" s="58"/>
      <c r="T393"/>
    </row>
    <row r="394" spans="1:20" hidden="1" x14ac:dyDescent="0.2">
      <c r="A394" s="3">
        <v>196</v>
      </c>
      <c r="B394" s="84" t="s">
        <v>93</v>
      </c>
      <c r="C394" s="58" t="s">
        <v>254</v>
      </c>
      <c r="D394" s="58" t="s">
        <v>256</v>
      </c>
      <c r="E394" s="58" t="s">
        <v>11</v>
      </c>
      <c r="F394" s="58" t="s">
        <v>35</v>
      </c>
      <c r="G394" s="58"/>
      <c r="H394" s="76"/>
      <c r="I394" s="59">
        <f t="shared" si="39"/>
        <v>1</v>
      </c>
      <c r="J394" s="59">
        <f t="shared" si="40"/>
        <v>0</v>
      </c>
      <c r="K394" s="58"/>
      <c r="L394" s="58"/>
      <c r="M394" s="58">
        <v>0.3</v>
      </c>
      <c r="N394" s="58"/>
      <c r="O394" s="58">
        <f t="shared" si="41"/>
        <v>0</v>
      </c>
      <c r="P394" s="58" t="s">
        <v>57</v>
      </c>
      <c r="Q394" s="58"/>
      <c r="T394"/>
    </row>
    <row r="395" spans="1:20" hidden="1" x14ac:dyDescent="0.2">
      <c r="A395" s="3">
        <v>197</v>
      </c>
      <c r="B395" s="84" t="s">
        <v>93</v>
      </c>
      <c r="C395" s="58" t="s">
        <v>254</v>
      </c>
      <c r="D395" s="58" t="s">
        <v>257</v>
      </c>
      <c r="E395" s="58" t="s">
        <v>11</v>
      </c>
      <c r="F395" s="58" t="s">
        <v>35</v>
      </c>
      <c r="G395" s="58"/>
      <c r="H395" s="76"/>
      <c r="I395" s="59">
        <f t="shared" si="39"/>
        <v>1</v>
      </c>
      <c r="J395" s="59">
        <f t="shared" si="40"/>
        <v>0</v>
      </c>
      <c r="K395" s="58"/>
      <c r="L395" s="58"/>
      <c r="M395" s="58">
        <v>0.3</v>
      </c>
      <c r="N395" s="58"/>
      <c r="O395" s="58">
        <f t="shared" si="41"/>
        <v>0</v>
      </c>
      <c r="P395" s="58" t="s">
        <v>57</v>
      </c>
      <c r="Q395" s="58"/>
      <c r="T395"/>
    </row>
    <row r="396" spans="1:20" hidden="1" x14ac:dyDescent="0.2">
      <c r="A396" s="3">
        <v>198</v>
      </c>
      <c r="B396" s="84" t="s">
        <v>93</v>
      </c>
      <c r="C396" s="58" t="s">
        <v>254</v>
      </c>
      <c r="D396" s="58" t="s">
        <v>258</v>
      </c>
      <c r="E396" s="58" t="s">
        <v>11</v>
      </c>
      <c r="F396" s="58" t="s">
        <v>35</v>
      </c>
      <c r="G396" s="58"/>
      <c r="H396" s="76"/>
      <c r="I396" s="59">
        <f t="shared" si="39"/>
        <v>1</v>
      </c>
      <c r="J396" s="59">
        <f t="shared" si="40"/>
        <v>0</v>
      </c>
      <c r="K396" s="58"/>
      <c r="L396" s="58"/>
      <c r="M396" s="58">
        <v>0.3</v>
      </c>
      <c r="N396" s="58"/>
      <c r="O396" s="58">
        <f t="shared" si="41"/>
        <v>0</v>
      </c>
      <c r="P396" s="58" t="s">
        <v>57</v>
      </c>
      <c r="Q396" s="58"/>
      <c r="T396"/>
    </row>
    <row r="397" spans="1:20" hidden="1" x14ac:dyDescent="0.2">
      <c r="A397" s="3">
        <v>199</v>
      </c>
      <c r="B397" s="84" t="s">
        <v>93</v>
      </c>
      <c r="C397" s="58" t="s">
        <v>254</v>
      </c>
      <c r="D397" s="58" t="s">
        <v>259</v>
      </c>
      <c r="E397" s="58" t="s">
        <v>11</v>
      </c>
      <c r="F397" s="58" t="s">
        <v>35</v>
      </c>
      <c r="G397" s="58"/>
      <c r="H397" s="76"/>
      <c r="I397" s="59">
        <f t="shared" si="39"/>
        <v>1</v>
      </c>
      <c r="J397" s="59">
        <f t="shared" si="40"/>
        <v>0</v>
      </c>
      <c r="K397" s="58"/>
      <c r="L397" s="58"/>
      <c r="M397" s="58">
        <v>0.3</v>
      </c>
      <c r="N397" s="58"/>
      <c r="O397" s="58">
        <f t="shared" si="41"/>
        <v>0</v>
      </c>
      <c r="P397" s="58" t="s">
        <v>57</v>
      </c>
      <c r="Q397" s="58"/>
      <c r="T397"/>
    </row>
    <row r="398" spans="1:20" hidden="1" x14ac:dyDescent="0.2">
      <c r="A398" s="3">
        <v>200</v>
      </c>
      <c r="B398" s="84" t="s">
        <v>93</v>
      </c>
      <c r="C398" s="58" t="s">
        <v>254</v>
      </c>
      <c r="D398" s="58" t="s">
        <v>260</v>
      </c>
      <c r="E398" s="58" t="s">
        <v>11</v>
      </c>
      <c r="F398" s="58" t="s">
        <v>35</v>
      </c>
      <c r="G398" s="58"/>
      <c r="H398" s="76"/>
      <c r="I398" s="59">
        <f t="shared" si="39"/>
        <v>1</v>
      </c>
      <c r="J398" s="59">
        <f t="shared" si="40"/>
        <v>0</v>
      </c>
      <c r="K398" s="58"/>
      <c r="L398" s="58"/>
      <c r="M398" s="58">
        <v>0.3</v>
      </c>
      <c r="N398" s="58"/>
      <c r="O398" s="58">
        <f t="shared" si="41"/>
        <v>0</v>
      </c>
      <c r="P398" s="58" t="s">
        <v>57</v>
      </c>
      <c r="Q398" s="58"/>
      <c r="T398"/>
    </row>
    <row r="399" spans="1:20" hidden="1" x14ac:dyDescent="0.2">
      <c r="A399" s="3">
        <v>201</v>
      </c>
      <c r="B399" s="84" t="s">
        <v>93</v>
      </c>
      <c r="C399" s="58" t="s">
        <v>254</v>
      </c>
      <c r="D399" s="58" t="s">
        <v>261</v>
      </c>
      <c r="E399" s="58" t="s">
        <v>11</v>
      </c>
      <c r="F399" s="58" t="s">
        <v>35</v>
      </c>
      <c r="G399" s="58"/>
      <c r="H399" s="76"/>
      <c r="I399" s="59">
        <f t="shared" si="39"/>
        <v>1</v>
      </c>
      <c r="J399" s="59">
        <f t="shared" si="40"/>
        <v>0</v>
      </c>
      <c r="K399" s="58"/>
      <c r="L399" s="58"/>
      <c r="M399" s="58">
        <v>0.3</v>
      </c>
      <c r="N399" s="58"/>
      <c r="O399" s="58">
        <f t="shared" si="41"/>
        <v>0</v>
      </c>
      <c r="P399" s="58" t="s">
        <v>57</v>
      </c>
      <c r="Q399" s="58"/>
      <c r="T399"/>
    </row>
    <row r="400" spans="1:20" hidden="1" x14ac:dyDescent="0.2">
      <c r="A400" s="3">
        <v>202</v>
      </c>
      <c r="B400" s="84" t="s">
        <v>93</v>
      </c>
      <c r="C400" s="58" t="s">
        <v>254</v>
      </c>
      <c r="D400" s="58" t="s">
        <v>262</v>
      </c>
      <c r="E400" s="58" t="s">
        <v>11</v>
      </c>
      <c r="F400" s="58" t="s">
        <v>35</v>
      </c>
      <c r="G400" s="58"/>
      <c r="H400" s="76"/>
      <c r="I400" s="59">
        <f t="shared" si="39"/>
        <v>1</v>
      </c>
      <c r="J400" s="59">
        <f t="shared" si="40"/>
        <v>0</v>
      </c>
      <c r="K400" s="58"/>
      <c r="L400" s="58"/>
      <c r="M400" s="58">
        <v>0.3</v>
      </c>
      <c r="N400" s="58"/>
      <c r="O400" s="58">
        <f t="shared" si="41"/>
        <v>0</v>
      </c>
      <c r="P400" s="58" t="s">
        <v>57</v>
      </c>
      <c r="Q400" s="58"/>
      <c r="T400"/>
    </row>
    <row r="401" spans="1:20" hidden="1" x14ac:dyDescent="0.2">
      <c r="A401" s="3">
        <v>203</v>
      </c>
      <c r="B401" s="84" t="s">
        <v>93</v>
      </c>
      <c r="C401" s="58" t="s">
        <v>254</v>
      </c>
      <c r="D401" s="58" t="s">
        <v>263</v>
      </c>
      <c r="E401" s="58" t="s">
        <v>11</v>
      </c>
      <c r="F401" s="58" t="s">
        <v>35</v>
      </c>
      <c r="G401" s="58"/>
      <c r="H401" s="76"/>
      <c r="I401" s="59">
        <f t="shared" si="39"/>
        <v>1</v>
      </c>
      <c r="J401" s="59">
        <f t="shared" si="40"/>
        <v>0</v>
      </c>
      <c r="K401" s="58"/>
      <c r="L401" s="58"/>
      <c r="M401" s="58">
        <v>0.3</v>
      </c>
      <c r="N401" s="58"/>
      <c r="O401" s="58">
        <f t="shared" si="41"/>
        <v>0</v>
      </c>
      <c r="P401" s="58" t="s">
        <v>57</v>
      </c>
      <c r="Q401" s="58"/>
      <c r="T401"/>
    </row>
    <row r="402" spans="1:20" hidden="1" x14ac:dyDescent="0.2">
      <c r="A402" s="3">
        <v>204</v>
      </c>
      <c r="B402" s="84" t="s">
        <v>93</v>
      </c>
      <c r="C402" s="58" t="s">
        <v>254</v>
      </c>
      <c r="D402" s="58" t="s">
        <v>264</v>
      </c>
      <c r="E402" s="58" t="s">
        <v>11</v>
      </c>
      <c r="F402" s="58" t="s">
        <v>35</v>
      </c>
      <c r="G402" s="58"/>
      <c r="H402" s="76"/>
      <c r="I402" s="59">
        <f t="shared" si="39"/>
        <v>1</v>
      </c>
      <c r="J402" s="59">
        <f t="shared" si="40"/>
        <v>0</v>
      </c>
      <c r="K402" s="58"/>
      <c r="L402" s="58"/>
      <c r="M402" s="58">
        <v>0.3</v>
      </c>
      <c r="N402" s="58"/>
      <c r="O402" s="58">
        <f t="shared" si="41"/>
        <v>0</v>
      </c>
      <c r="P402" s="58" t="s">
        <v>57</v>
      </c>
      <c r="Q402" s="58"/>
      <c r="T402"/>
    </row>
    <row r="403" spans="1:20" hidden="1" x14ac:dyDescent="0.2">
      <c r="A403" s="3">
        <v>205</v>
      </c>
      <c r="B403" s="84" t="s">
        <v>93</v>
      </c>
      <c r="C403" s="58" t="s">
        <v>254</v>
      </c>
      <c r="D403" s="58" t="s">
        <v>265</v>
      </c>
      <c r="E403" s="58" t="s">
        <v>11</v>
      </c>
      <c r="F403" s="58" t="s">
        <v>35</v>
      </c>
      <c r="G403" s="58"/>
      <c r="H403" s="76"/>
      <c r="I403" s="59">
        <f t="shared" si="39"/>
        <v>1</v>
      </c>
      <c r="J403" s="59">
        <f t="shared" si="40"/>
        <v>0</v>
      </c>
      <c r="K403" s="58"/>
      <c r="L403" s="58"/>
      <c r="M403" s="58">
        <v>0.3</v>
      </c>
      <c r="N403" s="58"/>
      <c r="O403" s="58">
        <f t="shared" si="41"/>
        <v>0</v>
      </c>
      <c r="P403" s="58" t="s">
        <v>57</v>
      </c>
      <c r="Q403" s="58"/>
      <c r="T403"/>
    </row>
    <row r="404" spans="1:20" hidden="1" x14ac:dyDescent="0.2">
      <c r="A404" s="3">
        <v>206</v>
      </c>
      <c r="B404" s="84" t="s">
        <v>93</v>
      </c>
      <c r="C404" s="58" t="s">
        <v>254</v>
      </c>
      <c r="D404" s="58" t="s">
        <v>266</v>
      </c>
      <c r="E404" s="58" t="s">
        <v>11</v>
      </c>
      <c r="F404" s="58" t="s">
        <v>35</v>
      </c>
      <c r="G404" s="58"/>
      <c r="H404" s="76"/>
      <c r="I404" s="59">
        <f t="shared" si="39"/>
        <v>1</v>
      </c>
      <c r="J404" s="59">
        <f t="shared" si="40"/>
        <v>0</v>
      </c>
      <c r="K404" s="58"/>
      <c r="L404" s="58"/>
      <c r="M404" s="58">
        <v>0.3</v>
      </c>
      <c r="N404" s="58"/>
      <c r="O404" s="58">
        <f t="shared" si="41"/>
        <v>0</v>
      </c>
      <c r="P404" s="58" t="s">
        <v>57</v>
      </c>
      <c r="Q404" s="58"/>
      <c r="T404"/>
    </row>
    <row r="405" spans="1:20" hidden="1" x14ac:dyDescent="0.2">
      <c r="A405" s="3">
        <v>207</v>
      </c>
      <c r="B405" s="84" t="s">
        <v>93</v>
      </c>
      <c r="C405" s="77" t="s">
        <v>267</v>
      </c>
      <c r="D405" s="77" t="s">
        <v>268</v>
      </c>
      <c r="E405" s="77" t="s">
        <v>11</v>
      </c>
      <c r="F405" s="77" t="s">
        <v>35</v>
      </c>
      <c r="G405" s="77"/>
      <c r="H405" s="59"/>
      <c r="I405" s="59">
        <f t="shared" si="39"/>
        <v>1</v>
      </c>
      <c r="J405" s="59">
        <f t="shared" si="40"/>
        <v>0</v>
      </c>
      <c r="K405" s="77"/>
      <c r="L405" s="77"/>
      <c r="M405" s="77">
        <v>0.3</v>
      </c>
      <c r="N405" s="77"/>
      <c r="O405" s="77">
        <f t="shared" si="41"/>
        <v>0</v>
      </c>
      <c r="P405" s="77" t="s">
        <v>57</v>
      </c>
      <c r="Q405" s="77"/>
      <c r="T405"/>
    </row>
    <row r="406" spans="1:20" hidden="1" x14ac:dyDescent="0.2">
      <c r="A406" s="3">
        <v>208</v>
      </c>
      <c r="B406" s="84" t="s">
        <v>93</v>
      </c>
      <c r="C406" s="58" t="s">
        <v>267</v>
      </c>
      <c r="D406" s="58" t="s">
        <v>269</v>
      </c>
      <c r="E406" s="58" t="s">
        <v>11</v>
      </c>
      <c r="F406" s="58" t="s">
        <v>35</v>
      </c>
      <c r="G406" s="58"/>
      <c r="H406" s="76"/>
      <c r="I406" s="59">
        <f t="shared" si="39"/>
        <v>1</v>
      </c>
      <c r="J406" s="59">
        <f t="shared" si="40"/>
        <v>0</v>
      </c>
      <c r="K406" s="58"/>
      <c r="L406" s="58"/>
      <c r="M406" s="58">
        <v>0.3</v>
      </c>
      <c r="N406" s="58"/>
      <c r="O406" s="58">
        <f t="shared" si="41"/>
        <v>0</v>
      </c>
      <c r="P406" s="58" t="s">
        <v>57</v>
      </c>
      <c r="Q406" s="58"/>
      <c r="T406"/>
    </row>
    <row r="407" spans="1:20" x14ac:dyDescent="0.2">
      <c r="A407" s="3">
        <v>209</v>
      </c>
      <c r="B407" s="84" t="s">
        <v>93</v>
      </c>
      <c r="C407" s="58" t="s">
        <v>267</v>
      </c>
      <c r="D407" s="58" t="s">
        <v>270</v>
      </c>
      <c r="E407" s="58" t="s">
        <v>11</v>
      </c>
      <c r="F407" s="58" t="s">
        <v>35</v>
      </c>
      <c r="G407" s="58"/>
      <c r="H407" s="76"/>
      <c r="I407" s="59">
        <f t="shared" si="39"/>
        <v>1</v>
      </c>
      <c r="J407" s="59">
        <f t="shared" si="40"/>
        <v>0</v>
      </c>
      <c r="K407" s="58"/>
      <c r="L407" s="58"/>
      <c r="M407" s="58">
        <v>0.3</v>
      </c>
      <c r="N407" s="58"/>
      <c r="O407" s="58">
        <f t="shared" si="41"/>
        <v>0</v>
      </c>
      <c r="P407" s="58" t="s">
        <v>57</v>
      </c>
      <c r="Q407" s="60" t="s">
        <v>581</v>
      </c>
      <c r="R407">
        <v>1</v>
      </c>
      <c r="T407"/>
    </row>
    <row r="408" spans="1:20" x14ac:dyDescent="0.2">
      <c r="A408" s="3">
        <v>210</v>
      </c>
      <c r="B408" s="84" t="s">
        <v>93</v>
      </c>
      <c r="C408" s="58" t="s">
        <v>267</v>
      </c>
      <c r="D408" s="58" t="s">
        <v>271</v>
      </c>
      <c r="E408" s="58" t="s">
        <v>11</v>
      </c>
      <c r="F408" s="58" t="s">
        <v>35</v>
      </c>
      <c r="G408" s="58"/>
      <c r="H408" s="76"/>
      <c r="I408" s="59">
        <f t="shared" si="39"/>
        <v>1</v>
      </c>
      <c r="J408" s="59">
        <f t="shared" si="40"/>
        <v>0</v>
      </c>
      <c r="K408" s="58"/>
      <c r="L408" s="58"/>
      <c r="M408" s="58">
        <v>0.3</v>
      </c>
      <c r="N408" s="58"/>
      <c r="O408" s="58">
        <f t="shared" si="41"/>
        <v>0</v>
      </c>
      <c r="P408" s="58" t="s">
        <v>57</v>
      </c>
      <c r="Q408" s="58"/>
      <c r="R408">
        <v>2</v>
      </c>
      <c r="T408"/>
    </row>
    <row r="409" spans="1:20" hidden="1" x14ac:dyDescent="0.2">
      <c r="A409" s="3">
        <v>211</v>
      </c>
      <c r="B409" s="84" t="s">
        <v>93</v>
      </c>
      <c r="C409" s="58" t="s">
        <v>267</v>
      </c>
      <c r="D409" s="58" t="s">
        <v>272</v>
      </c>
      <c r="E409" s="58" t="s">
        <v>11</v>
      </c>
      <c r="F409" s="58" t="s">
        <v>35</v>
      </c>
      <c r="G409" s="58"/>
      <c r="H409" s="76"/>
      <c r="I409" s="59">
        <f t="shared" si="39"/>
        <v>1</v>
      </c>
      <c r="J409" s="59">
        <f t="shared" si="40"/>
        <v>0</v>
      </c>
      <c r="K409" s="58"/>
      <c r="L409" s="58"/>
      <c r="M409" s="58">
        <v>0.3</v>
      </c>
      <c r="N409" s="58"/>
      <c r="O409" s="58">
        <f t="shared" si="41"/>
        <v>0</v>
      </c>
      <c r="P409" s="58" t="s">
        <v>57</v>
      </c>
      <c r="Q409" s="58"/>
      <c r="T409"/>
    </row>
    <row r="410" spans="1:20" hidden="1" x14ac:dyDescent="0.2">
      <c r="A410" s="3">
        <v>212</v>
      </c>
      <c r="B410" s="84" t="s">
        <v>93</v>
      </c>
      <c r="C410" s="58" t="s">
        <v>267</v>
      </c>
      <c r="D410" s="58" t="s">
        <v>273</v>
      </c>
      <c r="E410" s="58" t="s">
        <v>11</v>
      </c>
      <c r="F410" s="58" t="s">
        <v>35</v>
      </c>
      <c r="G410" s="58"/>
      <c r="H410" s="76"/>
      <c r="I410" s="59">
        <f t="shared" si="39"/>
        <v>1</v>
      </c>
      <c r="J410" s="59">
        <f t="shared" si="40"/>
        <v>0</v>
      </c>
      <c r="K410" s="58"/>
      <c r="L410" s="58"/>
      <c r="M410" s="58">
        <v>0.3</v>
      </c>
      <c r="N410" s="58"/>
      <c r="O410" s="58">
        <f t="shared" si="41"/>
        <v>0</v>
      </c>
      <c r="P410" s="58" t="s">
        <v>57</v>
      </c>
      <c r="Q410" s="58"/>
      <c r="T410"/>
    </row>
    <row r="411" spans="1:20" hidden="1" x14ac:dyDescent="0.2">
      <c r="A411" s="3">
        <v>213</v>
      </c>
      <c r="B411" s="84" t="s">
        <v>93</v>
      </c>
      <c r="C411" s="58" t="s">
        <v>267</v>
      </c>
      <c r="D411" s="58" t="s">
        <v>274</v>
      </c>
      <c r="E411" s="58" t="s">
        <v>11</v>
      </c>
      <c r="F411" s="58" t="s">
        <v>35</v>
      </c>
      <c r="G411" s="58"/>
      <c r="H411" s="76"/>
      <c r="I411" s="59">
        <f t="shared" si="39"/>
        <v>1</v>
      </c>
      <c r="J411" s="59">
        <f t="shared" si="40"/>
        <v>0</v>
      </c>
      <c r="K411" s="58"/>
      <c r="L411" s="58"/>
      <c r="M411" s="58">
        <v>0.3</v>
      </c>
      <c r="N411" s="58"/>
      <c r="O411" s="58">
        <f t="shared" si="41"/>
        <v>0</v>
      </c>
      <c r="P411" s="58" t="s">
        <v>57</v>
      </c>
      <c r="Q411" s="58"/>
      <c r="T411"/>
    </row>
    <row r="412" spans="1:20" x14ac:dyDescent="0.2">
      <c r="A412" s="3">
        <v>214</v>
      </c>
      <c r="B412" s="84" t="s">
        <v>93</v>
      </c>
      <c r="C412" s="58" t="s">
        <v>267</v>
      </c>
      <c r="D412" s="58" t="s">
        <v>275</v>
      </c>
      <c r="E412" s="58" t="s">
        <v>11</v>
      </c>
      <c r="F412" s="58" t="s">
        <v>35</v>
      </c>
      <c r="G412" s="58"/>
      <c r="H412" s="76"/>
      <c r="I412" s="59">
        <f t="shared" si="39"/>
        <v>1</v>
      </c>
      <c r="J412" s="59">
        <f t="shared" si="40"/>
        <v>0</v>
      </c>
      <c r="K412" s="58"/>
      <c r="L412" s="58"/>
      <c r="M412" s="58">
        <v>0.3</v>
      </c>
      <c r="N412" s="58"/>
      <c r="O412" s="58">
        <f t="shared" si="41"/>
        <v>0</v>
      </c>
      <c r="P412" s="58" t="s">
        <v>57</v>
      </c>
      <c r="Q412" s="58"/>
      <c r="R412">
        <v>1</v>
      </c>
      <c r="T412"/>
    </row>
    <row r="413" spans="1:20" hidden="1" x14ac:dyDescent="0.2">
      <c r="A413" s="3">
        <v>215</v>
      </c>
      <c r="B413" s="84" t="s">
        <v>93</v>
      </c>
      <c r="C413" s="58" t="s">
        <v>267</v>
      </c>
      <c r="D413" s="58" t="s">
        <v>276</v>
      </c>
      <c r="E413" s="58" t="s">
        <v>11</v>
      </c>
      <c r="F413" s="58" t="s">
        <v>35</v>
      </c>
      <c r="G413" s="58"/>
      <c r="H413" s="76"/>
      <c r="I413" s="59">
        <f t="shared" si="39"/>
        <v>1</v>
      </c>
      <c r="J413" s="59">
        <f t="shared" si="40"/>
        <v>0</v>
      </c>
      <c r="K413" s="58"/>
      <c r="L413" s="58"/>
      <c r="M413" s="58">
        <v>0.3</v>
      </c>
      <c r="N413" s="58"/>
      <c r="O413" s="58">
        <f t="shared" si="41"/>
        <v>0</v>
      </c>
      <c r="P413" s="58" t="s">
        <v>57</v>
      </c>
      <c r="Q413" s="58"/>
      <c r="T413"/>
    </row>
    <row r="414" spans="1:20" hidden="1" x14ac:dyDescent="0.2">
      <c r="A414" s="3">
        <v>216</v>
      </c>
      <c r="B414" s="84" t="s">
        <v>93</v>
      </c>
      <c r="C414" s="58" t="s">
        <v>267</v>
      </c>
      <c r="D414" s="58" t="s">
        <v>277</v>
      </c>
      <c r="E414" s="58" t="s">
        <v>11</v>
      </c>
      <c r="F414" s="58" t="s">
        <v>35</v>
      </c>
      <c r="G414" s="58"/>
      <c r="H414" s="76"/>
      <c r="I414" s="59">
        <f t="shared" si="39"/>
        <v>1</v>
      </c>
      <c r="J414" s="59">
        <f t="shared" si="40"/>
        <v>0</v>
      </c>
      <c r="K414" s="58"/>
      <c r="L414" s="58"/>
      <c r="M414" s="58">
        <v>0.3</v>
      </c>
      <c r="N414" s="58"/>
      <c r="O414" s="58">
        <f t="shared" si="41"/>
        <v>0</v>
      </c>
      <c r="P414" s="58" t="s">
        <v>57</v>
      </c>
      <c r="Q414" s="58"/>
      <c r="T414"/>
    </row>
    <row r="415" spans="1:20" hidden="1" x14ac:dyDescent="0.2">
      <c r="A415" s="3">
        <v>217</v>
      </c>
      <c r="B415" s="84" t="s">
        <v>93</v>
      </c>
      <c r="C415" s="58" t="s">
        <v>267</v>
      </c>
      <c r="D415" s="58" t="s">
        <v>278</v>
      </c>
      <c r="E415" s="58" t="s">
        <v>11</v>
      </c>
      <c r="F415" s="58" t="s">
        <v>35</v>
      </c>
      <c r="G415" s="58"/>
      <c r="H415" s="76"/>
      <c r="I415" s="59">
        <f t="shared" si="39"/>
        <v>1</v>
      </c>
      <c r="J415" s="59">
        <f t="shared" si="40"/>
        <v>0</v>
      </c>
      <c r="K415" s="58"/>
      <c r="L415" s="58"/>
      <c r="M415" s="58">
        <v>0.3</v>
      </c>
      <c r="N415" s="58"/>
      <c r="O415" s="58">
        <f t="shared" si="41"/>
        <v>0</v>
      </c>
      <c r="P415" s="58" t="s">
        <v>57</v>
      </c>
      <c r="Q415" s="58"/>
      <c r="T415"/>
    </row>
    <row r="416" spans="1:20" hidden="1" x14ac:dyDescent="0.2">
      <c r="A416" s="3">
        <v>218</v>
      </c>
      <c r="B416" s="84" t="s">
        <v>93</v>
      </c>
      <c r="C416" s="77" t="s">
        <v>267</v>
      </c>
      <c r="D416" s="77" t="s">
        <v>279</v>
      </c>
      <c r="E416" s="77" t="s">
        <v>11</v>
      </c>
      <c r="F416" s="77" t="s">
        <v>35</v>
      </c>
      <c r="G416" s="77"/>
      <c r="H416" s="59"/>
      <c r="I416" s="59">
        <f t="shared" si="39"/>
        <v>1</v>
      </c>
      <c r="J416" s="59">
        <f t="shared" si="40"/>
        <v>0</v>
      </c>
      <c r="K416" s="77"/>
      <c r="L416" s="77"/>
      <c r="M416" s="77">
        <v>0.3</v>
      </c>
      <c r="N416" s="77"/>
      <c r="O416" s="77">
        <f t="shared" si="41"/>
        <v>0</v>
      </c>
      <c r="P416" s="77" t="s">
        <v>57</v>
      </c>
      <c r="Q416" s="77"/>
      <c r="T416"/>
    </row>
    <row r="417" spans="1:20" hidden="1" x14ac:dyDescent="0.2">
      <c r="A417" s="3">
        <v>219</v>
      </c>
      <c r="B417" s="84" t="s">
        <v>93</v>
      </c>
      <c r="C417" s="58" t="s">
        <v>267</v>
      </c>
      <c r="D417" s="58" t="s">
        <v>280</v>
      </c>
      <c r="E417" s="58" t="s">
        <v>11</v>
      </c>
      <c r="F417" s="58" t="s">
        <v>35</v>
      </c>
      <c r="G417" s="58"/>
      <c r="H417" s="76"/>
      <c r="I417" s="59">
        <f t="shared" si="39"/>
        <v>1</v>
      </c>
      <c r="J417" s="59">
        <f t="shared" si="40"/>
        <v>0</v>
      </c>
      <c r="K417" s="58"/>
      <c r="L417" s="58"/>
      <c r="M417" s="58">
        <v>0.3</v>
      </c>
      <c r="N417" s="58"/>
      <c r="O417" s="58">
        <f t="shared" si="41"/>
        <v>0</v>
      </c>
      <c r="P417" s="58" t="s">
        <v>57</v>
      </c>
      <c r="Q417" s="58"/>
      <c r="T417"/>
    </row>
    <row r="418" spans="1:20" hidden="1" x14ac:dyDescent="0.2">
      <c r="A418" s="3">
        <v>220</v>
      </c>
      <c r="B418" s="84" t="s">
        <v>93</v>
      </c>
      <c r="C418" s="58" t="s">
        <v>267</v>
      </c>
      <c r="D418" s="58" t="s">
        <v>281</v>
      </c>
      <c r="E418" s="58" t="s">
        <v>11</v>
      </c>
      <c r="F418" s="58" t="s">
        <v>35</v>
      </c>
      <c r="G418" s="58"/>
      <c r="H418" s="76"/>
      <c r="I418" s="59">
        <f t="shared" si="39"/>
        <v>1</v>
      </c>
      <c r="J418" s="59">
        <f t="shared" si="40"/>
        <v>0</v>
      </c>
      <c r="K418" s="58"/>
      <c r="L418" s="58"/>
      <c r="M418" s="58">
        <v>0.3</v>
      </c>
      <c r="N418" s="58"/>
      <c r="O418" s="58">
        <f t="shared" si="41"/>
        <v>0</v>
      </c>
      <c r="P418" s="58" t="s">
        <v>57</v>
      </c>
      <c r="Q418" s="58"/>
      <c r="T418"/>
    </row>
    <row r="419" spans="1:20" hidden="1" x14ac:dyDescent="0.2">
      <c r="A419" s="3">
        <v>221</v>
      </c>
      <c r="B419" s="84" t="s">
        <v>93</v>
      </c>
      <c r="C419" s="58" t="s">
        <v>267</v>
      </c>
      <c r="D419" s="58" t="s">
        <v>282</v>
      </c>
      <c r="E419" s="58" t="s">
        <v>11</v>
      </c>
      <c r="F419" s="58" t="s">
        <v>35</v>
      </c>
      <c r="G419" s="58"/>
      <c r="H419" s="76"/>
      <c r="I419" s="59">
        <f t="shared" si="39"/>
        <v>1</v>
      </c>
      <c r="J419" s="59">
        <f t="shared" si="40"/>
        <v>0</v>
      </c>
      <c r="K419" s="58"/>
      <c r="L419" s="58"/>
      <c r="M419" s="58">
        <v>0.3</v>
      </c>
      <c r="N419" s="58"/>
      <c r="O419" s="58">
        <f t="shared" si="41"/>
        <v>0</v>
      </c>
      <c r="P419" s="58" t="s">
        <v>57</v>
      </c>
      <c r="Q419" s="58"/>
      <c r="T419"/>
    </row>
    <row r="420" spans="1:20" hidden="1" x14ac:dyDescent="0.2">
      <c r="A420" s="3">
        <v>222</v>
      </c>
      <c r="B420" s="84" t="s">
        <v>93</v>
      </c>
      <c r="C420" s="58" t="s">
        <v>267</v>
      </c>
      <c r="D420" s="58" t="s">
        <v>283</v>
      </c>
      <c r="E420" s="58" t="s">
        <v>11</v>
      </c>
      <c r="F420" s="58" t="s">
        <v>35</v>
      </c>
      <c r="G420" s="58"/>
      <c r="H420" s="76"/>
      <c r="I420" s="59">
        <f t="shared" si="39"/>
        <v>1</v>
      </c>
      <c r="J420" s="59">
        <f t="shared" si="40"/>
        <v>0</v>
      </c>
      <c r="K420" s="58"/>
      <c r="L420" s="58"/>
      <c r="M420" s="58">
        <v>0.3</v>
      </c>
      <c r="N420" s="58"/>
      <c r="O420" s="58">
        <f t="shared" si="41"/>
        <v>0</v>
      </c>
      <c r="P420" s="58" t="s">
        <v>57</v>
      </c>
      <c r="Q420" s="58"/>
      <c r="T420"/>
    </row>
    <row r="421" spans="1:20" hidden="1" x14ac:dyDescent="0.2">
      <c r="A421" s="3">
        <v>223</v>
      </c>
      <c r="B421" s="84" t="s">
        <v>93</v>
      </c>
      <c r="C421" s="58" t="s">
        <v>267</v>
      </c>
      <c r="D421" s="58" t="s">
        <v>284</v>
      </c>
      <c r="E421" s="58" t="s">
        <v>15</v>
      </c>
      <c r="F421" s="58" t="s">
        <v>35</v>
      </c>
      <c r="G421" s="58"/>
      <c r="H421" s="76"/>
      <c r="I421" s="59">
        <f t="shared" si="39"/>
        <v>0</v>
      </c>
      <c r="J421" s="59">
        <f t="shared" si="40"/>
        <v>1</v>
      </c>
      <c r="K421" s="58"/>
      <c r="L421" s="58"/>
      <c r="M421" s="58">
        <v>0.3</v>
      </c>
      <c r="N421" s="58"/>
      <c r="O421" s="58">
        <f t="shared" si="41"/>
        <v>0</v>
      </c>
      <c r="P421" s="58" t="s">
        <v>57</v>
      </c>
      <c r="Q421" s="58"/>
      <c r="T421"/>
    </row>
    <row r="422" spans="1:20" hidden="1" x14ac:dyDescent="0.2">
      <c r="A422" s="3">
        <v>224</v>
      </c>
      <c r="B422" s="84" t="s">
        <v>93</v>
      </c>
      <c r="C422" s="58" t="s">
        <v>285</v>
      </c>
      <c r="D422" s="58" t="s">
        <v>286</v>
      </c>
      <c r="E422" s="58" t="s">
        <v>11</v>
      </c>
      <c r="F422" s="58" t="s">
        <v>35</v>
      </c>
      <c r="G422" s="58"/>
      <c r="H422" s="76"/>
      <c r="I422" s="59">
        <f t="shared" si="39"/>
        <v>1</v>
      </c>
      <c r="J422" s="59">
        <f t="shared" si="40"/>
        <v>0</v>
      </c>
      <c r="K422" s="58"/>
      <c r="L422" s="58"/>
      <c r="M422" s="58">
        <v>0.3</v>
      </c>
      <c r="N422" s="58"/>
      <c r="O422" s="58">
        <f t="shared" si="41"/>
        <v>0</v>
      </c>
      <c r="P422" s="58" t="s">
        <v>57</v>
      </c>
      <c r="Q422" s="58"/>
      <c r="T422"/>
    </row>
    <row r="423" spans="1:20" hidden="1" x14ac:dyDescent="0.2">
      <c r="A423" s="3">
        <v>225</v>
      </c>
      <c r="B423" s="84" t="s">
        <v>93</v>
      </c>
      <c r="C423" s="58" t="s">
        <v>285</v>
      </c>
      <c r="D423" s="58" t="s">
        <v>287</v>
      </c>
      <c r="E423" s="58" t="s">
        <v>11</v>
      </c>
      <c r="F423" s="58" t="s">
        <v>35</v>
      </c>
      <c r="G423" s="58"/>
      <c r="H423" s="76"/>
      <c r="I423" s="59">
        <f t="shared" si="39"/>
        <v>1</v>
      </c>
      <c r="J423" s="59">
        <f t="shared" si="40"/>
        <v>0</v>
      </c>
      <c r="K423" s="58"/>
      <c r="L423" s="58"/>
      <c r="M423" s="58">
        <v>0.3</v>
      </c>
      <c r="N423" s="58"/>
      <c r="O423" s="58">
        <f t="shared" si="41"/>
        <v>0</v>
      </c>
      <c r="P423" s="58" t="s">
        <v>57</v>
      </c>
      <c r="Q423" s="58"/>
      <c r="T423"/>
    </row>
    <row r="424" spans="1:20" hidden="1" x14ac:dyDescent="0.2">
      <c r="A424" s="3">
        <v>226</v>
      </c>
      <c r="B424" s="84" t="s">
        <v>93</v>
      </c>
      <c r="C424" s="58" t="s">
        <v>285</v>
      </c>
      <c r="D424" s="58" t="s">
        <v>288</v>
      </c>
      <c r="E424" s="58" t="s">
        <v>11</v>
      </c>
      <c r="F424" s="58" t="s">
        <v>35</v>
      </c>
      <c r="G424" s="58"/>
      <c r="H424" s="76"/>
      <c r="I424" s="59">
        <f t="shared" si="39"/>
        <v>1</v>
      </c>
      <c r="J424" s="59">
        <f t="shared" si="40"/>
        <v>0</v>
      </c>
      <c r="K424" s="58"/>
      <c r="L424" s="58"/>
      <c r="M424" s="58">
        <v>0.3</v>
      </c>
      <c r="N424" s="58"/>
      <c r="O424" s="58">
        <f t="shared" si="41"/>
        <v>0</v>
      </c>
      <c r="P424" s="58" t="s">
        <v>57</v>
      </c>
      <c r="Q424" s="58"/>
      <c r="T424"/>
    </row>
    <row r="425" spans="1:20" x14ac:dyDescent="0.2">
      <c r="A425" s="3">
        <v>227</v>
      </c>
      <c r="B425" s="84" t="s">
        <v>93</v>
      </c>
      <c r="C425" s="58" t="s">
        <v>285</v>
      </c>
      <c r="D425" s="58" t="s">
        <v>289</v>
      </c>
      <c r="E425" s="58" t="s">
        <v>11</v>
      </c>
      <c r="F425" s="58" t="s">
        <v>35</v>
      </c>
      <c r="G425" s="58"/>
      <c r="H425" s="76"/>
      <c r="I425" s="59">
        <f t="shared" ref="I425:I456" si="42">IF(E425="India", 1, 0)</f>
        <v>1</v>
      </c>
      <c r="J425" s="59">
        <f t="shared" ref="J425:J456" si="43">1-I425</f>
        <v>0</v>
      </c>
      <c r="K425" s="58"/>
      <c r="L425" s="58"/>
      <c r="M425" s="58">
        <v>0.3</v>
      </c>
      <c r="N425" s="58"/>
      <c r="O425" s="58">
        <f t="shared" ref="O425:O456" si="44">IF(P425="Capped", 1, 0)</f>
        <v>0</v>
      </c>
      <c r="P425" s="58" t="s">
        <v>57</v>
      </c>
      <c r="Q425" s="58"/>
      <c r="R425">
        <v>1</v>
      </c>
      <c r="T425"/>
    </row>
    <row r="426" spans="1:20" hidden="1" x14ac:dyDescent="0.2">
      <c r="A426" s="3">
        <v>228</v>
      </c>
      <c r="B426" s="84" t="s">
        <v>93</v>
      </c>
      <c r="C426" s="58" t="s">
        <v>285</v>
      </c>
      <c r="D426" s="58" t="s">
        <v>290</v>
      </c>
      <c r="E426" s="58" t="s">
        <v>11</v>
      </c>
      <c r="F426" s="58" t="s">
        <v>35</v>
      </c>
      <c r="G426" s="58"/>
      <c r="H426" s="76"/>
      <c r="I426" s="59">
        <f t="shared" si="42"/>
        <v>1</v>
      </c>
      <c r="J426" s="59">
        <f t="shared" si="43"/>
        <v>0</v>
      </c>
      <c r="K426" s="58"/>
      <c r="L426" s="58"/>
      <c r="M426" s="58">
        <v>0.3</v>
      </c>
      <c r="N426" s="58"/>
      <c r="O426" s="58">
        <f t="shared" si="44"/>
        <v>0</v>
      </c>
      <c r="P426" s="58" t="s">
        <v>57</v>
      </c>
      <c r="Q426" s="58"/>
      <c r="T426"/>
    </row>
    <row r="427" spans="1:20" hidden="1" x14ac:dyDescent="0.2">
      <c r="A427" s="3">
        <v>229</v>
      </c>
      <c r="B427" s="84" t="s">
        <v>93</v>
      </c>
      <c r="C427" s="58" t="s">
        <v>285</v>
      </c>
      <c r="D427" s="58" t="s">
        <v>291</v>
      </c>
      <c r="E427" s="58" t="s">
        <v>11</v>
      </c>
      <c r="F427" s="58" t="s">
        <v>35</v>
      </c>
      <c r="G427" s="58"/>
      <c r="H427" s="76"/>
      <c r="I427" s="59">
        <f t="shared" si="42"/>
        <v>1</v>
      </c>
      <c r="J427" s="59">
        <f t="shared" si="43"/>
        <v>0</v>
      </c>
      <c r="K427" s="58"/>
      <c r="L427" s="58"/>
      <c r="M427" s="58">
        <v>0.3</v>
      </c>
      <c r="N427" s="58"/>
      <c r="O427" s="58">
        <f t="shared" si="44"/>
        <v>0</v>
      </c>
      <c r="P427" s="58" t="s">
        <v>57</v>
      </c>
      <c r="Q427" s="58"/>
      <c r="T427"/>
    </row>
    <row r="428" spans="1:20" hidden="1" x14ac:dyDescent="0.2">
      <c r="A428" s="3">
        <v>230</v>
      </c>
      <c r="B428" s="84" t="s">
        <v>93</v>
      </c>
      <c r="C428" s="58" t="s">
        <v>285</v>
      </c>
      <c r="D428" s="58" t="s">
        <v>292</v>
      </c>
      <c r="E428" s="58" t="s">
        <v>11</v>
      </c>
      <c r="F428" s="58" t="s">
        <v>35</v>
      </c>
      <c r="G428" s="58"/>
      <c r="H428" s="76"/>
      <c r="I428" s="59">
        <f t="shared" si="42"/>
        <v>1</v>
      </c>
      <c r="J428" s="59">
        <f t="shared" si="43"/>
        <v>0</v>
      </c>
      <c r="K428" s="58"/>
      <c r="L428" s="58"/>
      <c r="M428" s="58">
        <v>0.3</v>
      </c>
      <c r="N428" s="58"/>
      <c r="O428" s="58">
        <f t="shared" si="44"/>
        <v>0</v>
      </c>
      <c r="P428" s="58" t="s">
        <v>57</v>
      </c>
      <c r="Q428" s="58"/>
      <c r="T428"/>
    </row>
    <row r="429" spans="1:20" hidden="1" x14ac:dyDescent="0.2">
      <c r="A429" s="3">
        <v>231</v>
      </c>
      <c r="B429" s="84" t="s">
        <v>93</v>
      </c>
      <c r="C429" s="58" t="s">
        <v>285</v>
      </c>
      <c r="D429" s="58" t="s">
        <v>293</v>
      </c>
      <c r="E429" s="58" t="s">
        <v>11</v>
      </c>
      <c r="F429" s="58" t="s">
        <v>35</v>
      </c>
      <c r="G429" s="58"/>
      <c r="H429" s="76"/>
      <c r="I429" s="59">
        <f t="shared" si="42"/>
        <v>1</v>
      </c>
      <c r="J429" s="59">
        <f t="shared" si="43"/>
        <v>0</v>
      </c>
      <c r="K429" s="58"/>
      <c r="L429" s="58"/>
      <c r="M429" s="58">
        <v>0.3</v>
      </c>
      <c r="N429" s="58"/>
      <c r="O429" s="58">
        <f t="shared" si="44"/>
        <v>0</v>
      </c>
      <c r="P429" s="58" t="s">
        <v>57</v>
      </c>
      <c r="Q429" s="60" t="s">
        <v>590</v>
      </c>
      <c r="T429"/>
    </row>
    <row r="430" spans="1:20" hidden="1" x14ac:dyDescent="0.2">
      <c r="A430" s="3">
        <v>232</v>
      </c>
      <c r="B430" s="84" t="s">
        <v>93</v>
      </c>
      <c r="C430" s="58" t="s">
        <v>285</v>
      </c>
      <c r="D430" s="58" t="s">
        <v>294</v>
      </c>
      <c r="E430" s="58" t="s">
        <v>11</v>
      </c>
      <c r="F430" s="58" t="s">
        <v>35</v>
      </c>
      <c r="G430" s="58"/>
      <c r="H430" s="76"/>
      <c r="I430" s="59">
        <f t="shared" si="42"/>
        <v>1</v>
      </c>
      <c r="J430" s="59">
        <f t="shared" si="43"/>
        <v>0</v>
      </c>
      <c r="K430" s="58"/>
      <c r="L430" s="58"/>
      <c r="M430" s="58">
        <v>0.3</v>
      </c>
      <c r="N430" s="58"/>
      <c r="O430" s="58">
        <f t="shared" si="44"/>
        <v>0</v>
      </c>
      <c r="P430" s="58" t="s">
        <v>57</v>
      </c>
      <c r="Q430" s="58"/>
      <c r="T430"/>
    </row>
    <row r="431" spans="1:20" hidden="1" x14ac:dyDescent="0.2">
      <c r="A431" s="3">
        <v>233</v>
      </c>
      <c r="B431" s="84" t="s">
        <v>93</v>
      </c>
      <c r="C431" s="58" t="s">
        <v>295</v>
      </c>
      <c r="D431" s="58" t="s">
        <v>296</v>
      </c>
      <c r="E431" s="58" t="s">
        <v>11</v>
      </c>
      <c r="F431" s="58" t="s">
        <v>35</v>
      </c>
      <c r="G431" s="58"/>
      <c r="H431" s="76"/>
      <c r="I431" s="59">
        <f t="shared" si="42"/>
        <v>1</v>
      </c>
      <c r="J431" s="59">
        <f t="shared" si="43"/>
        <v>0</v>
      </c>
      <c r="K431" s="58"/>
      <c r="L431" s="58"/>
      <c r="M431" s="58">
        <v>0.3</v>
      </c>
      <c r="N431" s="58"/>
      <c r="O431" s="58">
        <f t="shared" si="44"/>
        <v>0</v>
      </c>
      <c r="P431" s="58" t="s">
        <v>57</v>
      </c>
      <c r="Q431" s="58"/>
      <c r="T431"/>
    </row>
    <row r="432" spans="1:20" hidden="1" x14ac:dyDescent="0.2">
      <c r="A432" s="3">
        <v>234</v>
      </c>
      <c r="B432" s="84" t="s">
        <v>93</v>
      </c>
      <c r="C432" s="58" t="s">
        <v>295</v>
      </c>
      <c r="D432" s="58" t="s">
        <v>297</v>
      </c>
      <c r="E432" s="58" t="s">
        <v>11</v>
      </c>
      <c r="F432" s="58" t="s">
        <v>35</v>
      </c>
      <c r="G432" s="58"/>
      <c r="H432" s="76"/>
      <c r="I432" s="59">
        <f t="shared" si="42"/>
        <v>1</v>
      </c>
      <c r="J432" s="59">
        <f t="shared" si="43"/>
        <v>0</v>
      </c>
      <c r="K432" s="58"/>
      <c r="L432" s="58"/>
      <c r="M432" s="58">
        <v>0.3</v>
      </c>
      <c r="N432" s="58"/>
      <c r="O432" s="58">
        <f t="shared" si="44"/>
        <v>0</v>
      </c>
      <c r="P432" s="58" t="s">
        <v>57</v>
      </c>
      <c r="Q432" s="58"/>
      <c r="T432"/>
    </row>
    <row r="433" spans="1:20" x14ac:dyDescent="0.2">
      <c r="A433" s="3">
        <v>235</v>
      </c>
      <c r="B433" s="84" t="s">
        <v>93</v>
      </c>
      <c r="C433" s="58" t="s">
        <v>295</v>
      </c>
      <c r="D433" s="58" t="s">
        <v>298</v>
      </c>
      <c r="E433" s="58" t="s">
        <v>11</v>
      </c>
      <c r="F433" s="58" t="s">
        <v>35</v>
      </c>
      <c r="G433" s="58"/>
      <c r="H433" s="76"/>
      <c r="I433" s="59">
        <f t="shared" si="42"/>
        <v>1</v>
      </c>
      <c r="J433" s="59">
        <f t="shared" si="43"/>
        <v>0</v>
      </c>
      <c r="K433" s="58"/>
      <c r="L433" s="58"/>
      <c r="M433" s="58">
        <v>0.3</v>
      </c>
      <c r="N433" s="58"/>
      <c r="O433" s="58">
        <f t="shared" si="44"/>
        <v>0</v>
      </c>
      <c r="P433" s="58" t="s">
        <v>57</v>
      </c>
      <c r="Q433" s="58"/>
      <c r="R433">
        <v>1</v>
      </c>
      <c r="T433"/>
    </row>
    <row r="434" spans="1:20" hidden="1" x14ac:dyDescent="0.2">
      <c r="A434" s="3">
        <v>236</v>
      </c>
      <c r="B434" s="84" t="s">
        <v>93</v>
      </c>
      <c r="C434" s="58" t="s">
        <v>295</v>
      </c>
      <c r="D434" s="58" t="s">
        <v>299</v>
      </c>
      <c r="E434" s="58" t="s">
        <v>11</v>
      </c>
      <c r="F434" s="58" t="s">
        <v>35</v>
      </c>
      <c r="G434" s="58"/>
      <c r="H434" s="76"/>
      <c r="I434" s="59">
        <f t="shared" si="42"/>
        <v>1</v>
      </c>
      <c r="J434" s="59">
        <f t="shared" si="43"/>
        <v>0</v>
      </c>
      <c r="K434" s="58"/>
      <c r="L434" s="58"/>
      <c r="M434" s="58">
        <v>0.3</v>
      </c>
      <c r="N434" s="58"/>
      <c r="O434" s="58">
        <f t="shared" si="44"/>
        <v>0</v>
      </c>
      <c r="P434" s="58" t="s">
        <v>57</v>
      </c>
      <c r="Q434" s="58"/>
      <c r="T434"/>
    </row>
    <row r="435" spans="1:20" x14ac:dyDescent="0.2">
      <c r="A435" s="3">
        <v>237</v>
      </c>
      <c r="B435" s="84" t="s">
        <v>93</v>
      </c>
      <c r="C435" s="58" t="s">
        <v>295</v>
      </c>
      <c r="D435" s="58" t="s">
        <v>300</v>
      </c>
      <c r="E435" s="58" t="s">
        <v>11</v>
      </c>
      <c r="F435" s="58" t="s">
        <v>35</v>
      </c>
      <c r="G435" s="58"/>
      <c r="H435" s="76"/>
      <c r="I435" s="59">
        <f t="shared" si="42"/>
        <v>1</v>
      </c>
      <c r="J435" s="59">
        <f t="shared" si="43"/>
        <v>0</v>
      </c>
      <c r="K435" s="58"/>
      <c r="L435" s="58"/>
      <c r="M435" s="58">
        <v>0.3</v>
      </c>
      <c r="N435" s="58"/>
      <c r="O435" s="58">
        <f t="shared" si="44"/>
        <v>0</v>
      </c>
      <c r="P435" s="58" t="s">
        <v>57</v>
      </c>
      <c r="Q435" s="58"/>
      <c r="R435">
        <v>1</v>
      </c>
      <c r="T435"/>
    </row>
    <row r="436" spans="1:20" hidden="1" x14ac:dyDescent="0.2">
      <c r="A436" s="3">
        <v>238</v>
      </c>
      <c r="B436" s="84" t="s">
        <v>93</v>
      </c>
      <c r="C436" s="58" t="s">
        <v>295</v>
      </c>
      <c r="D436" s="58" t="s">
        <v>301</v>
      </c>
      <c r="E436" s="58" t="s">
        <v>11</v>
      </c>
      <c r="F436" s="58" t="s">
        <v>35</v>
      </c>
      <c r="G436" s="58"/>
      <c r="H436" s="76"/>
      <c r="I436" s="59">
        <f t="shared" si="42"/>
        <v>1</v>
      </c>
      <c r="J436" s="59">
        <f t="shared" si="43"/>
        <v>0</v>
      </c>
      <c r="K436" s="58"/>
      <c r="L436" s="58"/>
      <c r="M436" s="58">
        <v>0.3</v>
      </c>
      <c r="N436" s="58"/>
      <c r="O436" s="58">
        <f t="shared" si="44"/>
        <v>0</v>
      </c>
      <c r="P436" s="58" t="s">
        <v>57</v>
      </c>
      <c r="Q436" s="58"/>
      <c r="T436"/>
    </row>
    <row r="437" spans="1:20" hidden="1" x14ac:dyDescent="0.2">
      <c r="A437" s="3">
        <v>239</v>
      </c>
      <c r="B437" s="84" t="s">
        <v>93</v>
      </c>
      <c r="C437" s="58" t="s">
        <v>295</v>
      </c>
      <c r="D437" s="58" t="s">
        <v>302</v>
      </c>
      <c r="E437" s="58" t="s">
        <v>11</v>
      </c>
      <c r="F437" s="58" t="s">
        <v>35</v>
      </c>
      <c r="G437" s="58"/>
      <c r="H437" s="76"/>
      <c r="I437" s="59">
        <f t="shared" si="42"/>
        <v>1</v>
      </c>
      <c r="J437" s="59">
        <f t="shared" si="43"/>
        <v>0</v>
      </c>
      <c r="K437" s="58"/>
      <c r="L437" s="58"/>
      <c r="M437" s="58">
        <v>0.3</v>
      </c>
      <c r="N437" s="58"/>
      <c r="O437" s="58">
        <f t="shared" si="44"/>
        <v>0</v>
      </c>
      <c r="P437" s="58" t="s">
        <v>57</v>
      </c>
      <c r="Q437" s="58"/>
      <c r="T437"/>
    </row>
    <row r="438" spans="1:20" hidden="1" x14ac:dyDescent="0.2">
      <c r="A438" s="3">
        <v>240</v>
      </c>
      <c r="B438" s="84" t="s">
        <v>93</v>
      </c>
      <c r="C438" s="58" t="s">
        <v>303</v>
      </c>
      <c r="D438" s="58" t="s">
        <v>304</v>
      </c>
      <c r="E438" s="58" t="s">
        <v>11</v>
      </c>
      <c r="F438" s="58" t="s">
        <v>35</v>
      </c>
      <c r="G438" s="58"/>
      <c r="H438" s="76"/>
      <c r="I438" s="59">
        <f t="shared" si="42"/>
        <v>1</v>
      </c>
      <c r="J438" s="59">
        <f t="shared" si="43"/>
        <v>0</v>
      </c>
      <c r="K438" s="58"/>
      <c r="L438" s="58"/>
      <c r="M438" s="58">
        <v>0.3</v>
      </c>
      <c r="N438" s="58"/>
      <c r="O438" s="58">
        <f t="shared" si="44"/>
        <v>0</v>
      </c>
      <c r="P438" s="58" t="s">
        <v>57</v>
      </c>
      <c r="Q438" s="58"/>
      <c r="T438"/>
    </row>
    <row r="439" spans="1:20" hidden="1" x14ac:dyDescent="0.2">
      <c r="A439" s="3">
        <v>241</v>
      </c>
      <c r="B439" s="84" t="s">
        <v>93</v>
      </c>
      <c r="C439" s="58" t="s">
        <v>303</v>
      </c>
      <c r="D439" s="58" t="s">
        <v>305</v>
      </c>
      <c r="E439" s="58" t="s">
        <v>11</v>
      </c>
      <c r="F439" s="58" t="s">
        <v>35</v>
      </c>
      <c r="G439" s="58"/>
      <c r="H439" s="76"/>
      <c r="I439" s="59">
        <f t="shared" si="42"/>
        <v>1</v>
      </c>
      <c r="J439" s="59">
        <f t="shared" si="43"/>
        <v>0</v>
      </c>
      <c r="K439" s="58"/>
      <c r="L439" s="58"/>
      <c r="M439" s="58">
        <v>0.3</v>
      </c>
      <c r="N439" s="58"/>
      <c r="O439" s="58">
        <f t="shared" si="44"/>
        <v>0</v>
      </c>
      <c r="P439" s="58" t="s">
        <v>57</v>
      </c>
      <c r="Q439" s="58"/>
      <c r="T439"/>
    </row>
    <row r="440" spans="1:20" hidden="1" x14ac:dyDescent="0.2">
      <c r="A440" s="3">
        <v>242</v>
      </c>
      <c r="B440" s="84" t="s">
        <v>93</v>
      </c>
      <c r="C440" s="58" t="s">
        <v>303</v>
      </c>
      <c r="D440" s="58" t="s">
        <v>306</v>
      </c>
      <c r="E440" s="58" t="s">
        <v>11</v>
      </c>
      <c r="F440" s="58" t="s">
        <v>35</v>
      </c>
      <c r="G440" s="58"/>
      <c r="H440" s="76"/>
      <c r="I440" s="59">
        <f t="shared" si="42"/>
        <v>1</v>
      </c>
      <c r="J440" s="59">
        <f t="shared" si="43"/>
        <v>0</v>
      </c>
      <c r="K440" s="58"/>
      <c r="L440" s="58"/>
      <c r="M440" s="58">
        <v>0.3</v>
      </c>
      <c r="N440" s="58"/>
      <c r="O440" s="58">
        <f t="shared" si="44"/>
        <v>0</v>
      </c>
      <c r="P440" s="58" t="s">
        <v>57</v>
      </c>
      <c r="Q440" s="58"/>
      <c r="T440"/>
    </row>
    <row r="441" spans="1:20" hidden="1" x14ac:dyDescent="0.2">
      <c r="A441" s="3">
        <v>243</v>
      </c>
      <c r="B441" s="84" t="s">
        <v>93</v>
      </c>
      <c r="C441" s="58" t="s">
        <v>303</v>
      </c>
      <c r="D441" s="58" t="s">
        <v>307</v>
      </c>
      <c r="E441" s="58" t="s">
        <v>11</v>
      </c>
      <c r="F441" s="58" t="s">
        <v>35</v>
      </c>
      <c r="G441" s="58"/>
      <c r="H441" s="76"/>
      <c r="I441" s="59">
        <f t="shared" si="42"/>
        <v>1</v>
      </c>
      <c r="J441" s="59">
        <f t="shared" si="43"/>
        <v>0</v>
      </c>
      <c r="K441" s="58"/>
      <c r="L441" s="58"/>
      <c r="M441" s="58">
        <v>0.3</v>
      </c>
      <c r="N441" s="58"/>
      <c r="O441" s="58">
        <f t="shared" si="44"/>
        <v>0</v>
      </c>
      <c r="P441" s="58" t="s">
        <v>57</v>
      </c>
      <c r="Q441" s="58"/>
      <c r="T441"/>
    </row>
    <row r="442" spans="1:20" hidden="1" x14ac:dyDescent="0.2">
      <c r="A442" s="3">
        <v>244</v>
      </c>
      <c r="B442" s="84" t="s">
        <v>93</v>
      </c>
      <c r="C442" s="58" t="s">
        <v>303</v>
      </c>
      <c r="D442" s="58" t="s">
        <v>308</v>
      </c>
      <c r="E442" s="58" t="s">
        <v>11</v>
      </c>
      <c r="F442" s="58" t="s">
        <v>35</v>
      </c>
      <c r="G442" s="58"/>
      <c r="H442" s="76"/>
      <c r="I442" s="59">
        <f t="shared" si="42"/>
        <v>1</v>
      </c>
      <c r="J442" s="59">
        <f t="shared" si="43"/>
        <v>0</v>
      </c>
      <c r="K442" s="58"/>
      <c r="L442" s="58"/>
      <c r="M442" s="58">
        <v>0.3</v>
      </c>
      <c r="N442" s="58"/>
      <c r="O442" s="58">
        <f t="shared" si="44"/>
        <v>0</v>
      </c>
      <c r="P442" s="58" t="s">
        <v>57</v>
      </c>
      <c r="Q442" s="58"/>
      <c r="T442"/>
    </row>
    <row r="443" spans="1:20" hidden="1" x14ac:dyDescent="0.2">
      <c r="A443" s="3">
        <v>245</v>
      </c>
      <c r="B443" s="84" t="s">
        <v>93</v>
      </c>
      <c r="C443" s="58" t="s">
        <v>303</v>
      </c>
      <c r="D443" s="58" t="s">
        <v>309</v>
      </c>
      <c r="E443" s="58" t="s">
        <v>11</v>
      </c>
      <c r="F443" s="58" t="s">
        <v>35</v>
      </c>
      <c r="G443" s="58"/>
      <c r="H443" s="76"/>
      <c r="I443" s="59">
        <f t="shared" si="42"/>
        <v>1</v>
      </c>
      <c r="J443" s="59">
        <f t="shared" si="43"/>
        <v>0</v>
      </c>
      <c r="K443" s="58"/>
      <c r="L443" s="58"/>
      <c r="M443" s="58">
        <v>0.3</v>
      </c>
      <c r="N443" s="58"/>
      <c r="O443" s="58">
        <f t="shared" si="44"/>
        <v>0</v>
      </c>
      <c r="P443" s="58" t="s">
        <v>57</v>
      </c>
      <c r="Q443" s="58"/>
      <c r="T443"/>
    </row>
    <row r="444" spans="1:20" hidden="1" x14ac:dyDescent="0.2">
      <c r="A444" s="3">
        <v>246</v>
      </c>
      <c r="B444" s="84" t="s">
        <v>93</v>
      </c>
      <c r="C444" s="58" t="s">
        <v>303</v>
      </c>
      <c r="D444" s="58" t="s">
        <v>310</v>
      </c>
      <c r="E444" s="58" t="s">
        <v>11</v>
      </c>
      <c r="F444" s="58" t="s">
        <v>35</v>
      </c>
      <c r="G444" s="58"/>
      <c r="H444" s="76"/>
      <c r="I444" s="59">
        <f t="shared" si="42"/>
        <v>1</v>
      </c>
      <c r="J444" s="59">
        <f t="shared" si="43"/>
        <v>0</v>
      </c>
      <c r="K444" s="58"/>
      <c r="L444" s="58"/>
      <c r="M444" s="58">
        <v>0.3</v>
      </c>
      <c r="N444" s="58"/>
      <c r="O444" s="58">
        <f t="shared" si="44"/>
        <v>0</v>
      </c>
      <c r="P444" s="58" t="s">
        <v>57</v>
      </c>
      <c r="Q444" s="58"/>
      <c r="T444"/>
    </row>
    <row r="445" spans="1:20" hidden="1" x14ac:dyDescent="0.2">
      <c r="A445" s="3">
        <v>247</v>
      </c>
      <c r="B445" s="84" t="s">
        <v>93</v>
      </c>
      <c r="C445" s="58" t="s">
        <v>311</v>
      </c>
      <c r="D445" s="58" t="s">
        <v>312</v>
      </c>
      <c r="E445" s="58" t="s">
        <v>11</v>
      </c>
      <c r="F445" s="58" t="s">
        <v>35</v>
      </c>
      <c r="G445" s="58"/>
      <c r="H445" s="76"/>
      <c r="I445" s="59">
        <f t="shared" si="42"/>
        <v>1</v>
      </c>
      <c r="J445" s="59">
        <f t="shared" si="43"/>
        <v>0</v>
      </c>
      <c r="K445" s="58"/>
      <c r="L445" s="58"/>
      <c r="M445" s="58">
        <v>0.3</v>
      </c>
      <c r="N445" s="58"/>
      <c r="O445" s="58">
        <f t="shared" si="44"/>
        <v>0</v>
      </c>
      <c r="P445" s="58" t="s">
        <v>57</v>
      </c>
      <c r="Q445" s="58"/>
      <c r="T445"/>
    </row>
    <row r="446" spans="1:20" hidden="1" x14ac:dyDescent="0.2">
      <c r="A446" s="3">
        <v>248</v>
      </c>
      <c r="B446" s="84" t="s">
        <v>93</v>
      </c>
      <c r="C446" s="58" t="s">
        <v>311</v>
      </c>
      <c r="D446" s="58" t="s">
        <v>313</v>
      </c>
      <c r="E446" s="58" t="s">
        <v>11</v>
      </c>
      <c r="F446" s="58" t="s">
        <v>35</v>
      </c>
      <c r="G446" s="58"/>
      <c r="H446" s="76"/>
      <c r="I446" s="59">
        <f t="shared" si="42"/>
        <v>1</v>
      </c>
      <c r="J446" s="59">
        <f t="shared" si="43"/>
        <v>0</v>
      </c>
      <c r="K446" s="58"/>
      <c r="L446" s="58"/>
      <c r="M446" s="58">
        <v>0.3</v>
      </c>
      <c r="N446" s="58"/>
      <c r="O446" s="58">
        <f t="shared" si="44"/>
        <v>0</v>
      </c>
      <c r="P446" s="58" t="s">
        <v>57</v>
      </c>
      <c r="Q446" s="58"/>
      <c r="T446"/>
    </row>
    <row r="447" spans="1:20" hidden="1" x14ac:dyDescent="0.2">
      <c r="A447" s="3">
        <v>249</v>
      </c>
      <c r="B447" s="84" t="s">
        <v>93</v>
      </c>
      <c r="C447" s="58" t="s">
        <v>311</v>
      </c>
      <c r="D447" s="58" t="s">
        <v>314</v>
      </c>
      <c r="E447" s="58" t="s">
        <v>11</v>
      </c>
      <c r="F447" s="58" t="s">
        <v>35</v>
      </c>
      <c r="G447" s="58"/>
      <c r="H447" s="76"/>
      <c r="I447" s="59">
        <f t="shared" si="42"/>
        <v>1</v>
      </c>
      <c r="J447" s="59">
        <f t="shared" si="43"/>
        <v>0</v>
      </c>
      <c r="K447" s="58"/>
      <c r="L447" s="58"/>
      <c r="M447" s="58">
        <v>0.3</v>
      </c>
      <c r="N447" s="58"/>
      <c r="O447" s="58">
        <f t="shared" si="44"/>
        <v>0</v>
      </c>
      <c r="P447" s="58" t="s">
        <v>57</v>
      </c>
      <c r="Q447" s="58"/>
      <c r="T447"/>
    </row>
    <row r="448" spans="1:20" hidden="1" x14ac:dyDescent="0.2">
      <c r="A448" s="3">
        <v>250</v>
      </c>
      <c r="B448" s="84" t="s">
        <v>93</v>
      </c>
      <c r="C448" s="58" t="s">
        <v>311</v>
      </c>
      <c r="D448" s="58" t="s">
        <v>315</v>
      </c>
      <c r="E448" s="58" t="s">
        <v>11</v>
      </c>
      <c r="F448" s="58" t="s">
        <v>35</v>
      </c>
      <c r="G448" s="58"/>
      <c r="H448" s="76"/>
      <c r="I448" s="59">
        <f t="shared" si="42"/>
        <v>1</v>
      </c>
      <c r="J448" s="59">
        <f t="shared" si="43"/>
        <v>0</v>
      </c>
      <c r="K448" s="58"/>
      <c r="L448" s="58"/>
      <c r="M448" s="58">
        <v>0.3</v>
      </c>
      <c r="N448" s="58"/>
      <c r="O448" s="58">
        <f t="shared" si="44"/>
        <v>0</v>
      </c>
      <c r="P448" s="58" t="s">
        <v>57</v>
      </c>
      <c r="Q448" s="58"/>
      <c r="T448"/>
    </row>
    <row r="449" spans="1:20" hidden="1" x14ac:dyDescent="0.2">
      <c r="A449" s="3">
        <v>251</v>
      </c>
      <c r="B449" s="84" t="s">
        <v>93</v>
      </c>
      <c r="C449" s="58" t="s">
        <v>311</v>
      </c>
      <c r="D449" s="58" t="s">
        <v>316</v>
      </c>
      <c r="E449" s="58" t="s">
        <v>11</v>
      </c>
      <c r="F449" s="58" t="s">
        <v>35</v>
      </c>
      <c r="G449" s="58"/>
      <c r="H449" s="76"/>
      <c r="I449" s="59">
        <f t="shared" si="42"/>
        <v>1</v>
      </c>
      <c r="J449" s="59">
        <f t="shared" si="43"/>
        <v>0</v>
      </c>
      <c r="K449" s="58"/>
      <c r="L449" s="58"/>
      <c r="M449" s="58">
        <v>0.3</v>
      </c>
      <c r="N449" s="58"/>
      <c r="O449" s="58">
        <f t="shared" si="44"/>
        <v>0</v>
      </c>
      <c r="P449" s="58" t="s">
        <v>57</v>
      </c>
      <c r="Q449" s="58"/>
      <c r="T449"/>
    </row>
    <row r="450" spans="1:20" hidden="1" x14ac:dyDescent="0.2">
      <c r="A450" s="3">
        <v>252</v>
      </c>
      <c r="B450" s="84" t="s">
        <v>93</v>
      </c>
      <c r="C450" s="58" t="s">
        <v>311</v>
      </c>
      <c r="D450" s="58" t="s">
        <v>317</v>
      </c>
      <c r="E450" s="58" t="s">
        <v>11</v>
      </c>
      <c r="F450" s="58" t="s">
        <v>35</v>
      </c>
      <c r="G450" s="58"/>
      <c r="H450" s="76"/>
      <c r="I450" s="59">
        <f t="shared" si="42"/>
        <v>1</v>
      </c>
      <c r="J450" s="59">
        <f t="shared" si="43"/>
        <v>0</v>
      </c>
      <c r="K450" s="58"/>
      <c r="L450" s="58"/>
      <c r="M450" s="58">
        <v>0.3</v>
      </c>
      <c r="N450" s="58"/>
      <c r="O450" s="58">
        <f t="shared" si="44"/>
        <v>0</v>
      </c>
      <c r="P450" s="58" t="s">
        <v>57</v>
      </c>
      <c r="Q450" s="58"/>
      <c r="T450"/>
    </row>
    <row r="451" spans="1:20" hidden="1" x14ac:dyDescent="0.2">
      <c r="A451" s="3">
        <v>253</v>
      </c>
      <c r="B451" s="84" t="s">
        <v>93</v>
      </c>
      <c r="C451" s="58" t="s">
        <v>318</v>
      </c>
      <c r="D451" s="58" t="s">
        <v>319</v>
      </c>
      <c r="E451" s="58" t="s">
        <v>11</v>
      </c>
      <c r="F451" s="58" t="s">
        <v>35</v>
      </c>
      <c r="G451" s="58"/>
      <c r="H451" s="76"/>
      <c r="I451" s="59">
        <f t="shared" si="42"/>
        <v>1</v>
      </c>
      <c r="J451" s="59">
        <f t="shared" si="43"/>
        <v>0</v>
      </c>
      <c r="K451" s="58"/>
      <c r="L451" s="58"/>
      <c r="M451" s="58">
        <v>0.3</v>
      </c>
      <c r="N451" s="58"/>
      <c r="O451" s="58">
        <f t="shared" si="44"/>
        <v>0</v>
      </c>
      <c r="P451" s="58" t="s">
        <v>57</v>
      </c>
      <c r="Q451" s="58"/>
      <c r="T451"/>
    </row>
    <row r="452" spans="1:20" hidden="1" x14ac:dyDescent="0.2">
      <c r="A452" s="3">
        <v>254</v>
      </c>
      <c r="B452" s="84" t="s">
        <v>93</v>
      </c>
      <c r="C452" s="58" t="s">
        <v>318</v>
      </c>
      <c r="D452" s="58" t="s">
        <v>320</v>
      </c>
      <c r="E452" s="58" t="s">
        <v>11</v>
      </c>
      <c r="F452" s="58" t="s">
        <v>35</v>
      </c>
      <c r="G452" s="58"/>
      <c r="H452" s="76"/>
      <c r="I452" s="59">
        <f t="shared" si="42"/>
        <v>1</v>
      </c>
      <c r="J452" s="59">
        <f t="shared" si="43"/>
        <v>0</v>
      </c>
      <c r="K452" s="58"/>
      <c r="L452" s="58"/>
      <c r="M452" s="58">
        <v>0.3</v>
      </c>
      <c r="N452" s="58"/>
      <c r="O452" s="58">
        <f t="shared" si="44"/>
        <v>0</v>
      </c>
      <c r="P452" s="58" t="s">
        <v>57</v>
      </c>
      <c r="Q452" s="58"/>
      <c r="T452"/>
    </row>
    <row r="453" spans="1:20" hidden="1" x14ac:dyDescent="0.2">
      <c r="A453" s="3">
        <v>255</v>
      </c>
      <c r="B453" s="84" t="s">
        <v>93</v>
      </c>
      <c r="C453" s="58" t="s">
        <v>318</v>
      </c>
      <c r="D453" s="58" t="s">
        <v>321</v>
      </c>
      <c r="E453" s="58" t="s">
        <v>11</v>
      </c>
      <c r="F453" s="58" t="s">
        <v>35</v>
      </c>
      <c r="G453" s="58"/>
      <c r="H453" s="76"/>
      <c r="I453" s="59">
        <f t="shared" si="42"/>
        <v>1</v>
      </c>
      <c r="J453" s="59">
        <f t="shared" si="43"/>
        <v>0</v>
      </c>
      <c r="K453" s="58"/>
      <c r="L453" s="58"/>
      <c r="M453" s="58">
        <v>0.3</v>
      </c>
      <c r="N453" s="58"/>
      <c r="O453" s="58">
        <f t="shared" si="44"/>
        <v>0</v>
      </c>
      <c r="P453" s="58" t="s">
        <v>57</v>
      </c>
      <c r="Q453" s="58"/>
      <c r="T453"/>
    </row>
    <row r="454" spans="1:20" hidden="1" x14ac:dyDescent="0.2">
      <c r="A454" s="3">
        <v>256</v>
      </c>
      <c r="B454" s="84" t="s">
        <v>93</v>
      </c>
      <c r="C454" s="58" t="s">
        <v>318</v>
      </c>
      <c r="D454" s="58" t="s">
        <v>322</v>
      </c>
      <c r="E454" s="58" t="s">
        <v>11</v>
      </c>
      <c r="F454" s="58" t="s">
        <v>35</v>
      </c>
      <c r="G454" s="58"/>
      <c r="H454" s="76"/>
      <c r="I454" s="59">
        <f t="shared" si="42"/>
        <v>1</v>
      </c>
      <c r="J454" s="59">
        <f t="shared" si="43"/>
        <v>0</v>
      </c>
      <c r="K454" s="58"/>
      <c r="L454" s="58"/>
      <c r="M454" s="58">
        <v>0.3</v>
      </c>
      <c r="N454" s="58"/>
      <c r="O454" s="58">
        <f t="shared" si="44"/>
        <v>0</v>
      </c>
      <c r="P454" s="58" t="s">
        <v>57</v>
      </c>
      <c r="Q454" s="58"/>
      <c r="T454"/>
    </row>
    <row r="455" spans="1:20" hidden="1" x14ac:dyDescent="0.2">
      <c r="A455" s="3">
        <v>257</v>
      </c>
      <c r="B455" s="84" t="s">
        <v>93</v>
      </c>
      <c r="C455" s="58" t="s">
        <v>318</v>
      </c>
      <c r="D455" s="58" t="s">
        <v>323</v>
      </c>
      <c r="E455" s="58" t="s">
        <v>11</v>
      </c>
      <c r="F455" s="58" t="s">
        <v>35</v>
      </c>
      <c r="G455" s="58"/>
      <c r="H455" s="76"/>
      <c r="I455" s="59">
        <f t="shared" si="42"/>
        <v>1</v>
      </c>
      <c r="J455" s="59">
        <f t="shared" si="43"/>
        <v>0</v>
      </c>
      <c r="K455" s="58"/>
      <c r="L455" s="58"/>
      <c r="M455" s="58">
        <v>0.3</v>
      </c>
      <c r="N455" s="58"/>
      <c r="O455" s="58">
        <f t="shared" si="44"/>
        <v>0</v>
      </c>
      <c r="P455" s="58" t="s">
        <v>57</v>
      </c>
      <c r="Q455" s="58"/>
      <c r="T455"/>
    </row>
    <row r="456" spans="1:20" hidden="1" x14ac:dyDescent="0.2">
      <c r="A456" s="3">
        <v>258</v>
      </c>
      <c r="B456" s="84" t="s">
        <v>93</v>
      </c>
      <c r="C456" s="58" t="s">
        <v>318</v>
      </c>
      <c r="D456" s="58" t="s">
        <v>324</v>
      </c>
      <c r="E456" s="58" t="s">
        <v>11</v>
      </c>
      <c r="F456" s="58" t="s">
        <v>35</v>
      </c>
      <c r="G456" s="58"/>
      <c r="H456" s="76"/>
      <c r="I456" s="59">
        <f t="shared" si="42"/>
        <v>1</v>
      </c>
      <c r="J456" s="59">
        <f t="shared" si="43"/>
        <v>0</v>
      </c>
      <c r="K456" s="58"/>
      <c r="L456" s="58"/>
      <c r="M456" s="58">
        <v>0.3</v>
      </c>
      <c r="N456" s="58"/>
      <c r="O456" s="58">
        <f t="shared" si="44"/>
        <v>0</v>
      </c>
      <c r="P456" s="58" t="s">
        <v>57</v>
      </c>
      <c r="Q456" s="58"/>
      <c r="T456"/>
    </row>
    <row r="457" spans="1:20" hidden="1" x14ac:dyDescent="0.2">
      <c r="A457" s="3">
        <v>259</v>
      </c>
      <c r="B457" s="84" t="s">
        <v>93</v>
      </c>
      <c r="C457" s="58" t="s">
        <v>318</v>
      </c>
      <c r="D457" s="58" t="s">
        <v>325</v>
      </c>
      <c r="E457" s="58" t="s">
        <v>11</v>
      </c>
      <c r="F457" s="58" t="s">
        <v>35</v>
      </c>
      <c r="G457" s="58"/>
      <c r="H457" s="76"/>
      <c r="I457" s="59">
        <f t="shared" ref="I457:I488" si="45">IF(E457="India", 1, 0)</f>
        <v>1</v>
      </c>
      <c r="J457" s="59">
        <f t="shared" ref="J457:J488" si="46">1-I457</f>
        <v>0</v>
      </c>
      <c r="K457" s="58"/>
      <c r="L457" s="58"/>
      <c r="M457" s="58">
        <v>0.3</v>
      </c>
      <c r="N457" s="58"/>
      <c r="O457" s="58">
        <f t="shared" ref="O457:O488" si="47">IF(P457="Capped", 1, 0)</f>
        <v>0</v>
      </c>
      <c r="P457" s="58" t="s">
        <v>57</v>
      </c>
      <c r="Q457" s="58"/>
      <c r="T457"/>
    </row>
    <row r="458" spans="1:20" x14ac:dyDescent="0.2">
      <c r="A458" s="3">
        <v>260</v>
      </c>
      <c r="B458" s="84" t="s">
        <v>93</v>
      </c>
      <c r="C458" s="58" t="s">
        <v>318</v>
      </c>
      <c r="D458" s="58" t="s">
        <v>326</v>
      </c>
      <c r="E458" s="58" t="s">
        <v>11</v>
      </c>
      <c r="F458" s="58" t="s">
        <v>35</v>
      </c>
      <c r="G458" s="58"/>
      <c r="H458" s="76"/>
      <c r="I458" s="59">
        <f t="shared" si="45"/>
        <v>1</v>
      </c>
      <c r="J458" s="59">
        <f t="shared" si="46"/>
        <v>0</v>
      </c>
      <c r="K458" s="58"/>
      <c r="L458" s="58"/>
      <c r="M458" s="58">
        <v>0.3</v>
      </c>
      <c r="N458" s="58"/>
      <c r="O458" s="58">
        <f t="shared" si="47"/>
        <v>0</v>
      </c>
      <c r="P458" s="58" t="s">
        <v>57</v>
      </c>
      <c r="Q458" s="58"/>
      <c r="R458">
        <v>2</v>
      </c>
      <c r="T458"/>
    </row>
    <row r="459" spans="1:20" hidden="1" x14ac:dyDescent="0.2">
      <c r="A459" s="3">
        <v>261</v>
      </c>
      <c r="B459" s="84" t="s">
        <v>93</v>
      </c>
      <c r="C459" s="58" t="s">
        <v>327</v>
      </c>
      <c r="D459" s="58" t="s">
        <v>328</v>
      </c>
      <c r="E459" s="58" t="s">
        <v>11</v>
      </c>
      <c r="F459" s="58" t="s">
        <v>35</v>
      </c>
      <c r="G459" s="58"/>
      <c r="H459" s="76"/>
      <c r="I459" s="59">
        <f t="shared" si="45"/>
        <v>1</v>
      </c>
      <c r="J459" s="59">
        <f t="shared" si="46"/>
        <v>0</v>
      </c>
      <c r="K459" s="58"/>
      <c r="L459" s="58"/>
      <c r="M459" s="58">
        <v>0.3</v>
      </c>
      <c r="N459" s="58"/>
      <c r="O459" s="58">
        <f t="shared" si="47"/>
        <v>0</v>
      </c>
      <c r="P459" s="58" t="s">
        <v>57</v>
      </c>
      <c r="Q459" s="58"/>
      <c r="T459"/>
    </row>
    <row r="460" spans="1:20" hidden="1" x14ac:dyDescent="0.2">
      <c r="A460" s="3">
        <v>262</v>
      </c>
      <c r="B460" s="84" t="s">
        <v>93</v>
      </c>
      <c r="C460" s="58" t="s">
        <v>327</v>
      </c>
      <c r="D460" s="58" t="s">
        <v>329</v>
      </c>
      <c r="E460" s="58" t="s">
        <v>11</v>
      </c>
      <c r="F460" s="58" t="s">
        <v>35</v>
      </c>
      <c r="G460" s="58"/>
      <c r="H460" s="76"/>
      <c r="I460" s="59">
        <f t="shared" si="45"/>
        <v>1</v>
      </c>
      <c r="J460" s="59">
        <f t="shared" si="46"/>
        <v>0</v>
      </c>
      <c r="K460" s="58"/>
      <c r="L460" s="58"/>
      <c r="M460" s="58">
        <v>0.3</v>
      </c>
      <c r="N460" s="58"/>
      <c r="O460" s="58">
        <f t="shared" si="47"/>
        <v>0</v>
      </c>
      <c r="P460" s="58" t="s">
        <v>57</v>
      </c>
      <c r="Q460" s="58"/>
      <c r="T460"/>
    </row>
    <row r="461" spans="1:20" hidden="1" x14ac:dyDescent="0.2">
      <c r="A461" s="3">
        <v>263</v>
      </c>
      <c r="B461" s="84" t="s">
        <v>93</v>
      </c>
      <c r="C461" s="58" t="s">
        <v>327</v>
      </c>
      <c r="D461" s="58" t="s">
        <v>330</v>
      </c>
      <c r="E461" s="58" t="s">
        <v>11</v>
      </c>
      <c r="F461" s="58" t="s">
        <v>35</v>
      </c>
      <c r="G461" s="58"/>
      <c r="H461" s="76"/>
      <c r="I461" s="59">
        <f t="shared" si="45"/>
        <v>1</v>
      </c>
      <c r="J461" s="59">
        <f t="shared" si="46"/>
        <v>0</v>
      </c>
      <c r="K461" s="58"/>
      <c r="L461" s="58"/>
      <c r="M461" s="58">
        <v>0.3</v>
      </c>
      <c r="N461" s="58"/>
      <c r="O461" s="58">
        <f t="shared" si="47"/>
        <v>0</v>
      </c>
      <c r="P461" s="58" t="s">
        <v>57</v>
      </c>
      <c r="Q461" s="58"/>
      <c r="T461"/>
    </row>
    <row r="462" spans="1:20" hidden="1" x14ac:dyDescent="0.2">
      <c r="A462" s="3">
        <v>264</v>
      </c>
      <c r="B462" s="84" t="s">
        <v>93</v>
      </c>
      <c r="C462" s="58" t="s">
        <v>327</v>
      </c>
      <c r="D462" s="58" t="s">
        <v>331</v>
      </c>
      <c r="E462" s="58" t="s">
        <v>11</v>
      </c>
      <c r="F462" s="58" t="s">
        <v>35</v>
      </c>
      <c r="G462" s="58"/>
      <c r="H462" s="76"/>
      <c r="I462" s="59">
        <f t="shared" si="45"/>
        <v>1</v>
      </c>
      <c r="J462" s="59">
        <f t="shared" si="46"/>
        <v>0</v>
      </c>
      <c r="K462" s="58"/>
      <c r="L462" s="58"/>
      <c r="M462" s="58">
        <v>0.3</v>
      </c>
      <c r="N462" s="58"/>
      <c r="O462" s="58">
        <f t="shared" si="47"/>
        <v>0</v>
      </c>
      <c r="P462" s="58" t="s">
        <v>57</v>
      </c>
      <c r="Q462" s="58"/>
      <c r="T462"/>
    </row>
    <row r="463" spans="1:20" hidden="1" x14ac:dyDescent="0.2">
      <c r="A463" s="3">
        <v>265</v>
      </c>
      <c r="B463" s="84" t="s">
        <v>93</v>
      </c>
      <c r="C463" s="58" t="s">
        <v>327</v>
      </c>
      <c r="D463" s="58" t="s">
        <v>332</v>
      </c>
      <c r="E463" s="58" t="s">
        <v>11</v>
      </c>
      <c r="F463" s="58" t="s">
        <v>35</v>
      </c>
      <c r="G463" s="58"/>
      <c r="H463" s="76"/>
      <c r="I463" s="59">
        <f t="shared" si="45"/>
        <v>1</v>
      </c>
      <c r="J463" s="59">
        <f t="shared" si="46"/>
        <v>0</v>
      </c>
      <c r="K463" s="58"/>
      <c r="L463" s="58"/>
      <c r="M463" s="58">
        <v>0.3</v>
      </c>
      <c r="N463" s="58"/>
      <c r="O463" s="58">
        <f t="shared" si="47"/>
        <v>0</v>
      </c>
      <c r="P463" s="58" t="s">
        <v>57</v>
      </c>
      <c r="Q463" s="58"/>
      <c r="T463"/>
    </row>
    <row r="464" spans="1:20" hidden="1" x14ac:dyDescent="0.2">
      <c r="A464" s="3">
        <v>266</v>
      </c>
      <c r="B464" s="84" t="s">
        <v>93</v>
      </c>
      <c r="C464" s="58" t="s">
        <v>327</v>
      </c>
      <c r="D464" s="58" t="s">
        <v>333</v>
      </c>
      <c r="E464" s="58" t="s">
        <v>11</v>
      </c>
      <c r="F464" s="58" t="s">
        <v>35</v>
      </c>
      <c r="G464" s="58"/>
      <c r="H464" s="76"/>
      <c r="I464" s="59">
        <f t="shared" si="45"/>
        <v>1</v>
      </c>
      <c r="J464" s="59">
        <f t="shared" si="46"/>
        <v>0</v>
      </c>
      <c r="K464" s="58"/>
      <c r="L464" s="58"/>
      <c r="M464" s="58">
        <v>0.3</v>
      </c>
      <c r="N464" s="58"/>
      <c r="O464" s="58">
        <f t="shared" si="47"/>
        <v>0</v>
      </c>
      <c r="P464" s="58" t="s">
        <v>57</v>
      </c>
      <c r="Q464" s="58"/>
      <c r="T464"/>
    </row>
    <row r="465" spans="1:20" hidden="1" x14ac:dyDescent="0.2">
      <c r="A465" s="3">
        <v>267</v>
      </c>
      <c r="B465" s="84" t="s">
        <v>93</v>
      </c>
      <c r="C465" s="58" t="s">
        <v>327</v>
      </c>
      <c r="D465" s="58" t="s">
        <v>334</v>
      </c>
      <c r="E465" s="58" t="s">
        <v>11</v>
      </c>
      <c r="F465" s="58" t="s">
        <v>35</v>
      </c>
      <c r="G465" s="58"/>
      <c r="H465" s="76"/>
      <c r="I465" s="59">
        <f t="shared" si="45"/>
        <v>1</v>
      </c>
      <c r="J465" s="59">
        <f t="shared" si="46"/>
        <v>0</v>
      </c>
      <c r="K465" s="58"/>
      <c r="L465" s="58"/>
      <c r="M465" s="58">
        <v>0.3</v>
      </c>
      <c r="N465" s="58"/>
      <c r="O465" s="58">
        <f t="shared" si="47"/>
        <v>0</v>
      </c>
      <c r="P465" s="58" t="s">
        <v>57</v>
      </c>
      <c r="Q465" s="58"/>
      <c r="T465"/>
    </row>
    <row r="466" spans="1:20" hidden="1" x14ac:dyDescent="0.2">
      <c r="A466" s="3">
        <v>268</v>
      </c>
      <c r="B466" s="84" t="s">
        <v>93</v>
      </c>
      <c r="C466" s="58" t="s">
        <v>327</v>
      </c>
      <c r="D466" s="58" t="s">
        <v>335</v>
      </c>
      <c r="E466" s="58" t="s">
        <v>11</v>
      </c>
      <c r="F466" s="58" t="s">
        <v>35</v>
      </c>
      <c r="G466" s="58"/>
      <c r="H466" s="76"/>
      <c r="I466" s="59">
        <f t="shared" si="45"/>
        <v>1</v>
      </c>
      <c r="J466" s="59">
        <f t="shared" si="46"/>
        <v>0</v>
      </c>
      <c r="K466" s="58"/>
      <c r="L466" s="58"/>
      <c r="M466" s="58">
        <v>0.3</v>
      </c>
      <c r="N466" s="58"/>
      <c r="O466" s="58">
        <f t="shared" si="47"/>
        <v>0</v>
      </c>
      <c r="P466" s="58" t="s">
        <v>57</v>
      </c>
      <c r="Q466" s="58"/>
      <c r="T466"/>
    </row>
    <row r="467" spans="1:20" x14ac:dyDescent="0.2">
      <c r="A467" s="3">
        <v>269</v>
      </c>
      <c r="B467" s="84" t="s">
        <v>93</v>
      </c>
      <c r="C467" s="58" t="s">
        <v>327</v>
      </c>
      <c r="D467" s="58" t="s">
        <v>336</v>
      </c>
      <c r="E467" s="58" t="s">
        <v>11</v>
      </c>
      <c r="F467" s="58" t="s">
        <v>35</v>
      </c>
      <c r="G467" s="58"/>
      <c r="H467" s="76"/>
      <c r="I467" s="59">
        <f t="shared" si="45"/>
        <v>1</v>
      </c>
      <c r="J467" s="59">
        <f t="shared" si="46"/>
        <v>0</v>
      </c>
      <c r="K467" s="58"/>
      <c r="L467" s="58"/>
      <c r="M467" s="58">
        <v>0.3</v>
      </c>
      <c r="N467" s="58"/>
      <c r="O467" s="58">
        <f t="shared" si="47"/>
        <v>0</v>
      </c>
      <c r="P467" s="58" t="s">
        <v>57</v>
      </c>
      <c r="Q467" s="58"/>
      <c r="R467">
        <v>1</v>
      </c>
      <c r="T467"/>
    </row>
    <row r="468" spans="1:20" hidden="1" x14ac:dyDescent="0.2">
      <c r="A468" s="3">
        <v>270</v>
      </c>
      <c r="B468" s="84" t="s">
        <v>93</v>
      </c>
      <c r="C468" s="58" t="s">
        <v>327</v>
      </c>
      <c r="D468" s="58" t="s">
        <v>337</v>
      </c>
      <c r="E468" s="58" t="s">
        <v>11</v>
      </c>
      <c r="F468" s="58" t="s">
        <v>35</v>
      </c>
      <c r="G468" s="58"/>
      <c r="H468" s="76"/>
      <c r="I468" s="59">
        <f t="shared" si="45"/>
        <v>1</v>
      </c>
      <c r="J468" s="59">
        <f t="shared" si="46"/>
        <v>0</v>
      </c>
      <c r="K468" s="58"/>
      <c r="L468" s="58"/>
      <c r="M468" s="58">
        <v>0.3</v>
      </c>
      <c r="N468" s="58"/>
      <c r="O468" s="58">
        <f t="shared" si="47"/>
        <v>0</v>
      </c>
      <c r="P468" s="58" t="s">
        <v>57</v>
      </c>
      <c r="Q468" s="58"/>
      <c r="T468"/>
    </row>
    <row r="469" spans="1:20" hidden="1" x14ac:dyDescent="0.2">
      <c r="A469" s="3">
        <v>271</v>
      </c>
      <c r="B469" s="84" t="s">
        <v>93</v>
      </c>
      <c r="C469" s="58" t="s">
        <v>327</v>
      </c>
      <c r="D469" s="58" t="s">
        <v>338</v>
      </c>
      <c r="E469" s="58" t="s">
        <v>11</v>
      </c>
      <c r="F469" s="58" t="s">
        <v>35</v>
      </c>
      <c r="G469" s="58"/>
      <c r="H469" s="76"/>
      <c r="I469" s="59">
        <f t="shared" si="45"/>
        <v>1</v>
      </c>
      <c r="J469" s="59">
        <f t="shared" si="46"/>
        <v>0</v>
      </c>
      <c r="K469" s="58"/>
      <c r="L469" s="58"/>
      <c r="M469" s="58">
        <v>0.3</v>
      </c>
      <c r="N469" s="58"/>
      <c r="O469" s="58">
        <f t="shared" si="47"/>
        <v>0</v>
      </c>
      <c r="P469" s="58" t="s">
        <v>57</v>
      </c>
      <c r="Q469" s="58"/>
      <c r="T469"/>
    </row>
    <row r="470" spans="1:20" hidden="1" x14ac:dyDescent="0.2">
      <c r="A470" s="3">
        <v>272</v>
      </c>
      <c r="B470" s="84" t="s">
        <v>93</v>
      </c>
      <c r="C470" s="58" t="s">
        <v>327</v>
      </c>
      <c r="D470" s="58" t="s">
        <v>339</v>
      </c>
      <c r="E470" s="58" t="s">
        <v>11</v>
      </c>
      <c r="F470" s="58" t="s">
        <v>35</v>
      </c>
      <c r="G470" s="58"/>
      <c r="H470" s="76"/>
      <c r="I470" s="59">
        <f t="shared" si="45"/>
        <v>1</v>
      </c>
      <c r="J470" s="59">
        <f t="shared" si="46"/>
        <v>0</v>
      </c>
      <c r="K470" s="58"/>
      <c r="L470" s="58"/>
      <c r="M470" s="58">
        <v>0.3</v>
      </c>
      <c r="N470" s="58"/>
      <c r="O470" s="58">
        <f t="shared" si="47"/>
        <v>0</v>
      </c>
      <c r="P470" s="58" t="s">
        <v>57</v>
      </c>
      <c r="Q470" s="58"/>
      <c r="T470"/>
    </row>
    <row r="471" spans="1:20" hidden="1" x14ac:dyDescent="0.2">
      <c r="A471" s="3">
        <v>273</v>
      </c>
      <c r="B471" s="84" t="s">
        <v>93</v>
      </c>
      <c r="C471" s="58" t="s">
        <v>327</v>
      </c>
      <c r="D471" s="58" t="s">
        <v>340</v>
      </c>
      <c r="E471" s="58" t="s">
        <v>11</v>
      </c>
      <c r="F471" s="58" t="s">
        <v>35</v>
      </c>
      <c r="G471" s="58"/>
      <c r="H471" s="76"/>
      <c r="I471" s="59">
        <f t="shared" si="45"/>
        <v>1</v>
      </c>
      <c r="J471" s="59">
        <f t="shared" si="46"/>
        <v>0</v>
      </c>
      <c r="K471" s="58"/>
      <c r="L471" s="58"/>
      <c r="M471" s="58">
        <v>0.3</v>
      </c>
      <c r="N471" s="58"/>
      <c r="O471" s="58">
        <f t="shared" si="47"/>
        <v>0</v>
      </c>
      <c r="P471" s="58" t="s">
        <v>57</v>
      </c>
      <c r="Q471" s="58"/>
      <c r="T471"/>
    </row>
    <row r="472" spans="1:20" hidden="1" x14ac:dyDescent="0.2">
      <c r="A472" s="3">
        <v>274</v>
      </c>
      <c r="B472" s="84" t="s">
        <v>93</v>
      </c>
      <c r="C472" s="77" t="s">
        <v>341</v>
      </c>
      <c r="D472" s="77" t="s">
        <v>342</v>
      </c>
      <c r="E472" s="77" t="s">
        <v>11</v>
      </c>
      <c r="F472" s="77" t="s">
        <v>35</v>
      </c>
      <c r="G472" s="77"/>
      <c r="H472" s="59"/>
      <c r="I472" s="59">
        <f t="shared" si="45"/>
        <v>1</v>
      </c>
      <c r="J472" s="59">
        <f t="shared" si="46"/>
        <v>0</v>
      </c>
      <c r="K472" s="77"/>
      <c r="L472" s="77"/>
      <c r="M472" s="77">
        <v>0.3</v>
      </c>
      <c r="N472" s="77"/>
      <c r="O472" s="77">
        <f t="shared" si="47"/>
        <v>0</v>
      </c>
      <c r="P472" s="77" t="s">
        <v>57</v>
      </c>
      <c r="Q472" s="77"/>
      <c r="T472"/>
    </row>
    <row r="473" spans="1:20" x14ac:dyDescent="0.2">
      <c r="A473" s="3">
        <v>275</v>
      </c>
      <c r="B473" s="84" t="s">
        <v>93</v>
      </c>
      <c r="C473" s="58" t="s">
        <v>341</v>
      </c>
      <c r="D473" s="58" t="s">
        <v>343</v>
      </c>
      <c r="E473" s="58" t="s">
        <v>11</v>
      </c>
      <c r="F473" s="58" t="s">
        <v>35</v>
      </c>
      <c r="G473" s="58"/>
      <c r="H473" s="76"/>
      <c r="I473" s="59">
        <f t="shared" si="45"/>
        <v>1</v>
      </c>
      <c r="J473" s="59">
        <f t="shared" si="46"/>
        <v>0</v>
      </c>
      <c r="K473" s="58"/>
      <c r="L473" s="58"/>
      <c r="M473" s="58">
        <v>0.3</v>
      </c>
      <c r="N473" s="58"/>
      <c r="O473" s="58">
        <f t="shared" si="47"/>
        <v>0</v>
      </c>
      <c r="P473" s="58" t="s">
        <v>57</v>
      </c>
      <c r="Q473" s="58"/>
      <c r="R473">
        <v>1</v>
      </c>
      <c r="T473"/>
    </row>
    <row r="474" spans="1:20" hidden="1" x14ac:dyDescent="0.2">
      <c r="A474" s="3">
        <v>276</v>
      </c>
      <c r="B474" s="84" t="s">
        <v>93</v>
      </c>
      <c r="C474" s="77" t="s">
        <v>341</v>
      </c>
      <c r="D474" s="77" t="s">
        <v>344</v>
      </c>
      <c r="E474" s="77" t="s">
        <v>11</v>
      </c>
      <c r="F474" s="77" t="s">
        <v>35</v>
      </c>
      <c r="G474" s="77"/>
      <c r="H474" s="59"/>
      <c r="I474" s="59">
        <f t="shared" si="45"/>
        <v>1</v>
      </c>
      <c r="J474" s="59">
        <f t="shared" si="46"/>
        <v>0</v>
      </c>
      <c r="K474" s="77"/>
      <c r="L474" s="77"/>
      <c r="M474" s="77">
        <v>0.3</v>
      </c>
      <c r="N474" s="77"/>
      <c r="O474" s="77">
        <f t="shared" si="47"/>
        <v>0</v>
      </c>
      <c r="P474" s="77" t="s">
        <v>57</v>
      </c>
      <c r="Q474" s="77"/>
      <c r="T474"/>
    </row>
    <row r="475" spans="1:20" hidden="1" x14ac:dyDescent="0.2">
      <c r="A475" s="3">
        <v>277</v>
      </c>
      <c r="B475" s="84" t="s">
        <v>93</v>
      </c>
      <c r="C475" s="59" t="s">
        <v>341</v>
      </c>
      <c r="D475" s="59" t="s">
        <v>345</v>
      </c>
      <c r="E475" s="59" t="s">
        <v>11</v>
      </c>
      <c r="F475" s="59" t="s">
        <v>35</v>
      </c>
      <c r="G475" s="59"/>
      <c r="H475" s="59"/>
      <c r="I475" s="59">
        <f t="shared" si="45"/>
        <v>1</v>
      </c>
      <c r="J475" s="59">
        <f t="shared" si="46"/>
        <v>0</v>
      </c>
      <c r="K475" s="59"/>
      <c r="L475" s="59"/>
      <c r="M475" s="59">
        <v>0.3</v>
      </c>
      <c r="N475" s="59"/>
      <c r="O475" s="59">
        <f t="shared" si="47"/>
        <v>0</v>
      </c>
      <c r="P475" s="59" t="s">
        <v>57</v>
      </c>
      <c r="Q475" s="59"/>
      <c r="T475"/>
    </row>
    <row r="476" spans="1:20" hidden="1" x14ac:dyDescent="0.2">
      <c r="A476" s="3">
        <v>278</v>
      </c>
      <c r="B476" s="84" t="s">
        <v>93</v>
      </c>
      <c r="C476" s="58" t="s">
        <v>341</v>
      </c>
      <c r="D476" s="58" t="s">
        <v>346</v>
      </c>
      <c r="E476" s="58" t="s">
        <v>11</v>
      </c>
      <c r="F476" s="58" t="s">
        <v>35</v>
      </c>
      <c r="G476" s="58"/>
      <c r="H476" s="76"/>
      <c r="I476" s="59">
        <f t="shared" si="45"/>
        <v>1</v>
      </c>
      <c r="J476" s="59">
        <f t="shared" si="46"/>
        <v>0</v>
      </c>
      <c r="K476" s="58"/>
      <c r="L476" s="58"/>
      <c r="M476" s="58">
        <v>0.3</v>
      </c>
      <c r="N476" s="58"/>
      <c r="O476" s="58">
        <f t="shared" si="47"/>
        <v>0</v>
      </c>
      <c r="P476" s="58" t="s">
        <v>57</v>
      </c>
      <c r="Q476" s="58"/>
      <c r="T476"/>
    </row>
    <row r="477" spans="1:20" hidden="1" x14ac:dyDescent="0.2">
      <c r="A477" s="3">
        <v>279</v>
      </c>
      <c r="B477" s="84" t="s">
        <v>93</v>
      </c>
      <c r="C477" s="58" t="s">
        <v>341</v>
      </c>
      <c r="D477" s="58" t="s">
        <v>347</v>
      </c>
      <c r="E477" s="58" t="s">
        <v>11</v>
      </c>
      <c r="F477" s="58" t="s">
        <v>35</v>
      </c>
      <c r="G477" s="58"/>
      <c r="H477" s="76"/>
      <c r="I477" s="59">
        <f t="shared" si="45"/>
        <v>1</v>
      </c>
      <c r="J477" s="59">
        <f t="shared" si="46"/>
        <v>0</v>
      </c>
      <c r="K477" s="58"/>
      <c r="L477" s="58"/>
      <c r="M477" s="58">
        <v>0.3</v>
      </c>
      <c r="N477" s="58"/>
      <c r="O477" s="58">
        <f t="shared" si="47"/>
        <v>0</v>
      </c>
      <c r="P477" s="58" t="s">
        <v>57</v>
      </c>
      <c r="Q477" s="58"/>
      <c r="T477"/>
    </row>
    <row r="478" spans="1:20" hidden="1" x14ac:dyDescent="0.2">
      <c r="A478" s="3">
        <v>280</v>
      </c>
      <c r="B478" s="84" t="s">
        <v>93</v>
      </c>
      <c r="C478" s="58" t="s">
        <v>341</v>
      </c>
      <c r="D478" s="58" t="s">
        <v>348</v>
      </c>
      <c r="E478" s="58" t="s">
        <v>15</v>
      </c>
      <c r="F478" s="58" t="s">
        <v>35</v>
      </c>
      <c r="G478" s="58"/>
      <c r="H478" s="76"/>
      <c r="I478" s="59">
        <f t="shared" si="45"/>
        <v>0</v>
      </c>
      <c r="J478" s="59">
        <f t="shared" si="46"/>
        <v>1</v>
      </c>
      <c r="K478" s="58"/>
      <c r="L478" s="58"/>
      <c r="M478" s="58">
        <v>0.3</v>
      </c>
      <c r="N478" s="58"/>
      <c r="O478" s="58">
        <f t="shared" si="47"/>
        <v>0</v>
      </c>
      <c r="P478" s="58" t="s">
        <v>57</v>
      </c>
      <c r="Q478" s="58"/>
      <c r="T478"/>
    </row>
    <row r="479" spans="1:20" hidden="1" x14ac:dyDescent="0.2">
      <c r="A479" s="3">
        <v>281</v>
      </c>
      <c r="B479" s="84" t="s">
        <v>93</v>
      </c>
      <c r="C479" s="58" t="s">
        <v>341</v>
      </c>
      <c r="D479" s="58" t="s">
        <v>349</v>
      </c>
      <c r="E479" s="58" t="s">
        <v>11</v>
      </c>
      <c r="F479" s="58" t="s">
        <v>35</v>
      </c>
      <c r="G479" s="58"/>
      <c r="H479" s="76"/>
      <c r="I479" s="59">
        <f t="shared" si="45"/>
        <v>1</v>
      </c>
      <c r="J479" s="59">
        <f t="shared" si="46"/>
        <v>0</v>
      </c>
      <c r="K479" s="58"/>
      <c r="L479" s="58"/>
      <c r="M479" s="58">
        <v>0.3</v>
      </c>
      <c r="N479" s="58"/>
      <c r="O479" s="58">
        <f t="shared" si="47"/>
        <v>0</v>
      </c>
      <c r="P479" s="58" t="s">
        <v>57</v>
      </c>
      <c r="Q479" s="58"/>
      <c r="T479"/>
    </row>
    <row r="480" spans="1:20" hidden="1" x14ac:dyDescent="0.2">
      <c r="A480" s="3">
        <v>282</v>
      </c>
      <c r="B480" s="84" t="s">
        <v>93</v>
      </c>
      <c r="C480" s="58" t="s">
        <v>341</v>
      </c>
      <c r="D480" s="58" t="s">
        <v>350</v>
      </c>
      <c r="E480" s="58" t="s">
        <v>11</v>
      </c>
      <c r="F480" s="58" t="s">
        <v>35</v>
      </c>
      <c r="G480" s="58"/>
      <c r="H480" s="76"/>
      <c r="I480" s="59">
        <f t="shared" si="45"/>
        <v>1</v>
      </c>
      <c r="J480" s="59">
        <f t="shared" si="46"/>
        <v>0</v>
      </c>
      <c r="K480" s="58"/>
      <c r="L480" s="58"/>
      <c r="M480" s="58">
        <v>0.3</v>
      </c>
      <c r="N480" s="58"/>
      <c r="O480" s="58">
        <f t="shared" si="47"/>
        <v>0</v>
      </c>
      <c r="P480" s="58" t="s">
        <v>57</v>
      </c>
      <c r="Q480" s="58"/>
      <c r="T480"/>
    </row>
    <row r="481" spans="1:20" hidden="1" x14ac:dyDescent="0.2">
      <c r="A481" s="3">
        <v>283</v>
      </c>
      <c r="B481" s="84" t="s">
        <v>93</v>
      </c>
      <c r="C481" s="58" t="s">
        <v>341</v>
      </c>
      <c r="D481" s="58" t="s">
        <v>351</v>
      </c>
      <c r="E481" s="58" t="s">
        <v>11</v>
      </c>
      <c r="F481" s="58" t="s">
        <v>35</v>
      </c>
      <c r="G481" s="58"/>
      <c r="H481" s="76"/>
      <c r="I481" s="59">
        <f t="shared" si="45"/>
        <v>1</v>
      </c>
      <c r="J481" s="59">
        <f t="shared" si="46"/>
        <v>0</v>
      </c>
      <c r="K481" s="58"/>
      <c r="L481" s="58"/>
      <c r="M481" s="58">
        <v>0.3</v>
      </c>
      <c r="N481" s="58"/>
      <c r="O481" s="58">
        <f t="shared" si="47"/>
        <v>0</v>
      </c>
      <c r="P481" s="58" t="s">
        <v>57</v>
      </c>
      <c r="Q481" s="58"/>
      <c r="T481"/>
    </row>
    <row r="482" spans="1:20" hidden="1" x14ac:dyDescent="0.2">
      <c r="A482" s="3">
        <v>284</v>
      </c>
      <c r="B482" s="84" t="s">
        <v>93</v>
      </c>
      <c r="C482" s="77" t="s">
        <v>341</v>
      </c>
      <c r="D482" s="77" t="s">
        <v>352</v>
      </c>
      <c r="E482" s="77" t="s">
        <v>23</v>
      </c>
      <c r="F482" s="77" t="s">
        <v>35</v>
      </c>
      <c r="G482" s="77"/>
      <c r="H482" s="59"/>
      <c r="I482" s="59">
        <f t="shared" si="45"/>
        <v>0</v>
      </c>
      <c r="J482" s="59">
        <f t="shared" si="46"/>
        <v>1</v>
      </c>
      <c r="K482" s="77"/>
      <c r="L482" s="77"/>
      <c r="M482" s="77">
        <v>0.3</v>
      </c>
      <c r="N482" s="77"/>
      <c r="O482" s="77">
        <f t="shared" si="47"/>
        <v>0</v>
      </c>
      <c r="P482" s="77" t="s">
        <v>57</v>
      </c>
      <c r="Q482" s="77"/>
      <c r="T482"/>
    </row>
    <row r="483" spans="1:20" hidden="1" x14ac:dyDescent="0.2">
      <c r="A483" s="3">
        <v>285</v>
      </c>
      <c r="B483" s="84" t="s">
        <v>93</v>
      </c>
      <c r="C483" s="58" t="s">
        <v>341</v>
      </c>
      <c r="D483" s="58" t="s">
        <v>353</v>
      </c>
      <c r="E483" s="58" t="s">
        <v>11</v>
      </c>
      <c r="F483" s="58" t="s">
        <v>35</v>
      </c>
      <c r="G483" s="58"/>
      <c r="H483" s="76"/>
      <c r="I483" s="59">
        <f t="shared" si="45"/>
        <v>1</v>
      </c>
      <c r="J483" s="59">
        <f t="shared" si="46"/>
        <v>0</v>
      </c>
      <c r="K483" s="58"/>
      <c r="L483" s="58"/>
      <c r="M483" s="58">
        <v>0.3</v>
      </c>
      <c r="N483" s="58"/>
      <c r="O483" s="58">
        <f t="shared" si="47"/>
        <v>0</v>
      </c>
      <c r="P483" s="58" t="s">
        <v>57</v>
      </c>
      <c r="Q483" s="58"/>
      <c r="T483"/>
    </row>
    <row r="484" spans="1:20" hidden="1" x14ac:dyDescent="0.2">
      <c r="A484" s="3">
        <v>286</v>
      </c>
      <c r="B484" s="84" t="s">
        <v>93</v>
      </c>
      <c r="C484" s="58" t="s">
        <v>341</v>
      </c>
      <c r="D484" s="58" t="s">
        <v>354</v>
      </c>
      <c r="E484" s="58" t="s">
        <v>11</v>
      </c>
      <c r="F484" s="58" t="s">
        <v>35</v>
      </c>
      <c r="G484" s="58"/>
      <c r="H484" s="76"/>
      <c r="I484" s="59">
        <f t="shared" si="45"/>
        <v>1</v>
      </c>
      <c r="J484" s="59">
        <f t="shared" si="46"/>
        <v>0</v>
      </c>
      <c r="K484" s="58"/>
      <c r="L484" s="58"/>
      <c r="M484" s="58">
        <v>0.3</v>
      </c>
      <c r="N484" s="58"/>
      <c r="O484" s="58">
        <f t="shared" si="47"/>
        <v>0</v>
      </c>
      <c r="P484" s="58" t="s">
        <v>57</v>
      </c>
      <c r="Q484" s="58"/>
      <c r="T484"/>
    </row>
    <row r="485" spans="1:20" hidden="1" x14ac:dyDescent="0.2">
      <c r="A485" s="3">
        <v>287</v>
      </c>
      <c r="B485" s="84" t="s">
        <v>93</v>
      </c>
      <c r="C485" s="58" t="s">
        <v>355</v>
      </c>
      <c r="D485" s="58" t="s">
        <v>356</v>
      </c>
      <c r="E485" s="58" t="s">
        <v>11</v>
      </c>
      <c r="F485" s="58" t="s">
        <v>16</v>
      </c>
      <c r="G485" s="58"/>
      <c r="H485" s="76"/>
      <c r="I485" s="59">
        <f t="shared" si="45"/>
        <v>1</v>
      </c>
      <c r="J485" s="59">
        <f t="shared" si="46"/>
        <v>0</v>
      </c>
      <c r="K485" s="58"/>
      <c r="L485" s="58"/>
      <c r="M485" s="58">
        <v>0.3</v>
      </c>
      <c r="N485" s="58"/>
      <c r="O485" s="58">
        <f t="shared" si="47"/>
        <v>0</v>
      </c>
      <c r="P485" s="58" t="s">
        <v>57</v>
      </c>
      <c r="Q485" s="58"/>
      <c r="T485"/>
    </row>
    <row r="486" spans="1:20" hidden="1" x14ac:dyDescent="0.2">
      <c r="A486" s="3">
        <v>288</v>
      </c>
      <c r="B486" s="84" t="s">
        <v>93</v>
      </c>
      <c r="C486" s="58" t="s">
        <v>355</v>
      </c>
      <c r="D486" s="58" t="s">
        <v>357</v>
      </c>
      <c r="E486" s="58" t="s">
        <v>11</v>
      </c>
      <c r="F486" s="58" t="s">
        <v>16</v>
      </c>
      <c r="G486" s="58"/>
      <c r="H486" s="76"/>
      <c r="I486" s="59">
        <f t="shared" si="45"/>
        <v>1</v>
      </c>
      <c r="J486" s="59">
        <f t="shared" si="46"/>
        <v>0</v>
      </c>
      <c r="K486" s="58"/>
      <c r="L486" s="58"/>
      <c r="M486" s="58">
        <v>0.3</v>
      </c>
      <c r="N486" s="58"/>
      <c r="O486" s="58">
        <f t="shared" si="47"/>
        <v>0</v>
      </c>
      <c r="P486" s="58" t="s">
        <v>57</v>
      </c>
      <c r="Q486" s="58"/>
      <c r="T486"/>
    </row>
    <row r="487" spans="1:20" hidden="1" x14ac:dyDescent="0.2">
      <c r="A487" s="3">
        <v>289</v>
      </c>
      <c r="B487" s="84" t="s">
        <v>93</v>
      </c>
      <c r="C487" s="58" t="s">
        <v>355</v>
      </c>
      <c r="D487" s="58" t="s">
        <v>358</v>
      </c>
      <c r="E487" s="58" t="s">
        <v>11</v>
      </c>
      <c r="F487" s="58" t="s">
        <v>16</v>
      </c>
      <c r="G487" s="58"/>
      <c r="H487" s="76"/>
      <c r="I487" s="59">
        <f t="shared" si="45"/>
        <v>1</v>
      </c>
      <c r="J487" s="59">
        <f t="shared" si="46"/>
        <v>0</v>
      </c>
      <c r="K487" s="58"/>
      <c r="L487" s="58"/>
      <c r="M487" s="58">
        <v>0.3</v>
      </c>
      <c r="N487" s="58"/>
      <c r="O487" s="58">
        <f t="shared" si="47"/>
        <v>0</v>
      </c>
      <c r="P487" s="58" t="s">
        <v>57</v>
      </c>
      <c r="Q487" s="58"/>
      <c r="T487"/>
    </row>
    <row r="488" spans="1:20" hidden="1" x14ac:dyDescent="0.2">
      <c r="A488" s="3">
        <v>290</v>
      </c>
      <c r="B488" s="84" t="s">
        <v>93</v>
      </c>
      <c r="C488" s="58" t="s">
        <v>355</v>
      </c>
      <c r="D488" s="58" t="s">
        <v>359</v>
      </c>
      <c r="E488" s="58" t="s">
        <v>11</v>
      </c>
      <c r="F488" s="58" t="s">
        <v>16</v>
      </c>
      <c r="G488" s="58"/>
      <c r="H488" s="76"/>
      <c r="I488" s="59">
        <f t="shared" si="45"/>
        <v>1</v>
      </c>
      <c r="J488" s="59">
        <f t="shared" si="46"/>
        <v>0</v>
      </c>
      <c r="K488" s="58"/>
      <c r="L488" s="58"/>
      <c r="M488" s="58">
        <v>0.3</v>
      </c>
      <c r="N488" s="58"/>
      <c r="O488" s="58">
        <f t="shared" si="47"/>
        <v>0</v>
      </c>
      <c r="P488" s="58" t="s">
        <v>57</v>
      </c>
      <c r="Q488" s="58"/>
      <c r="T488"/>
    </row>
    <row r="489" spans="1:20" hidden="1" x14ac:dyDescent="0.2">
      <c r="A489" s="3">
        <v>291</v>
      </c>
      <c r="B489" s="84" t="s">
        <v>93</v>
      </c>
      <c r="C489" s="58" t="s">
        <v>355</v>
      </c>
      <c r="D489" s="58" t="s">
        <v>360</v>
      </c>
      <c r="E489" s="58" t="s">
        <v>11</v>
      </c>
      <c r="F489" s="58" t="s">
        <v>16</v>
      </c>
      <c r="G489" s="58"/>
      <c r="H489" s="76"/>
      <c r="I489" s="59">
        <f t="shared" ref="I489:I520" si="48">IF(E489="India", 1, 0)</f>
        <v>1</v>
      </c>
      <c r="J489" s="59">
        <f t="shared" ref="J489:J520" si="49">1-I489</f>
        <v>0</v>
      </c>
      <c r="K489" s="58"/>
      <c r="L489" s="58"/>
      <c r="M489" s="58">
        <v>0.3</v>
      </c>
      <c r="N489" s="58"/>
      <c r="O489" s="58">
        <f t="shared" ref="O489:O520" si="50">IF(P489="Capped", 1, 0)</f>
        <v>0</v>
      </c>
      <c r="P489" s="58" t="s">
        <v>57</v>
      </c>
      <c r="Q489" s="60" t="s">
        <v>581</v>
      </c>
      <c r="T489"/>
    </row>
    <row r="490" spans="1:20" hidden="1" x14ac:dyDescent="0.2">
      <c r="A490" s="3">
        <v>292</v>
      </c>
      <c r="B490" s="84" t="s">
        <v>93</v>
      </c>
      <c r="C490" s="58" t="s">
        <v>355</v>
      </c>
      <c r="D490" s="58" t="s">
        <v>361</v>
      </c>
      <c r="E490" s="58" t="s">
        <v>11</v>
      </c>
      <c r="F490" s="58" t="s">
        <v>16</v>
      </c>
      <c r="G490" s="58"/>
      <c r="H490" s="76"/>
      <c r="I490" s="59">
        <f t="shared" si="48"/>
        <v>1</v>
      </c>
      <c r="J490" s="59">
        <f t="shared" si="49"/>
        <v>0</v>
      </c>
      <c r="K490" s="58"/>
      <c r="L490" s="58"/>
      <c r="M490" s="58">
        <v>0.3</v>
      </c>
      <c r="N490" s="58"/>
      <c r="O490" s="58">
        <f t="shared" si="50"/>
        <v>0</v>
      </c>
      <c r="P490" s="58" t="s">
        <v>57</v>
      </c>
      <c r="Q490" s="60" t="s">
        <v>581</v>
      </c>
      <c r="T490"/>
    </row>
    <row r="491" spans="1:20" x14ac:dyDescent="0.2">
      <c r="A491" s="3">
        <v>293</v>
      </c>
      <c r="B491" s="84" t="s">
        <v>93</v>
      </c>
      <c r="C491" s="58" t="s">
        <v>355</v>
      </c>
      <c r="D491" s="58" t="s">
        <v>362</v>
      </c>
      <c r="E491" s="58" t="s">
        <v>11</v>
      </c>
      <c r="F491" s="58" t="s">
        <v>16</v>
      </c>
      <c r="G491" s="58"/>
      <c r="H491" s="76"/>
      <c r="I491" s="59">
        <f t="shared" si="48"/>
        <v>1</v>
      </c>
      <c r="J491" s="59">
        <f t="shared" si="49"/>
        <v>0</v>
      </c>
      <c r="K491" s="58"/>
      <c r="L491" s="58"/>
      <c r="M491" s="58">
        <v>0.3</v>
      </c>
      <c r="N491" s="58"/>
      <c r="O491" s="58">
        <f t="shared" si="50"/>
        <v>0</v>
      </c>
      <c r="P491" s="58" t="s">
        <v>57</v>
      </c>
      <c r="Q491" s="58"/>
      <c r="R491">
        <v>1</v>
      </c>
      <c r="T491"/>
    </row>
    <row r="492" spans="1:20" hidden="1" x14ac:dyDescent="0.2">
      <c r="A492" s="3">
        <v>294</v>
      </c>
      <c r="B492" s="84" t="s">
        <v>93</v>
      </c>
      <c r="C492" s="58" t="s">
        <v>355</v>
      </c>
      <c r="D492" s="58" t="s">
        <v>363</v>
      </c>
      <c r="E492" s="58" t="s">
        <v>31</v>
      </c>
      <c r="F492" s="58" t="s">
        <v>16</v>
      </c>
      <c r="G492" s="58"/>
      <c r="H492" s="76"/>
      <c r="I492" s="59">
        <f t="shared" si="48"/>
        <v>0</v>
      </c>
      <c r="J492" s="59">
        <f t="shared" si="49"/>
        <v>1</v>
      </c>
      <c r="K492" s="58"/>
      <c r="L492" s="58"/>
      <c r="M492" s="58">
        <v>0.3</v>
      </c>
      <c r="N492" s="58"/>
      <c r="O492" s="58">
        <f t="shared" si="50"/>
        <v>0</v>
      </c>
      <c r="P492" s="58" t="s">
        <v>57</v>
      </c>
      <c r="Q492" s="58"/>
      <c r="T492"/>
    </row>
    <row r="493" spans="1:20" hidden="1" x14ac:dyDescent="0.2">
      <c r="A493" s="3">
        <v>295</v>
      </c>
      <c r="B493" s="84" t="s">
        <v>93</v>
      </c>
      <c r="C493" s="58" t="s">
        <v>364</v>
      </c>
      <c r="D493" s="58" t="s">
        <v>365</v>
      </c>
      <c r="E493" s="58" t="s">
        <v>11</v>
      </c>
      <c r="F493" s="58" t="s">
        <v>16</v>
      </c>
      <c r="G493" s="58"/>
      <c r="H493" s="76"/>
      <c r="I493" s="59">
        <f t="shared" si="48"/>
        <v>1</v>
      </c>
      <c r="J493" s="59">
        <f t="shared" si="49"/>
        <v>0</v>
      </c>
      <c r="K493" s="58"/>
      <c r="L493" s="58"/>
      <c r="M493" s="58">
        <v>0.3</v>
      </c>
      <c r="N493" s="58"/>
      <c r="O493" s="58">
        <f t="shared" si="50"/>
        <v>0</v>
      </c>
      <c r="P493" s="58" t="s">
        <v>57</v>
      </c>
      <c r="Q493" s="58"/>
      <c r="T493"/>
    </row>
    <row r="494" spans="1:20" hidden="1" x14ac:dyDescent="0.2">
      <c r="A494" s="3">
        <v>296</v>
      </c>
      <c r="B494" s="84" t="s">
        <v>93</v>
      </c>
      <c r="C494" s="58" t="s">
        <v>364</v>
      </c>
      <c r="D494" s="58" t="s">
        <v>366</v>
      </c>
      <c r="E494" s="58" t="s">
        <v>11</v>
      </c>
      <c r="F494" s="58" t="s">
        <v>16</v>
      </c>
      <c r="G494" s="58"/>
      <c r="H494" s="76"/>
      <c r="I494" s="59">
        <f t="shared" si="48"/>
        <v>1</v>
      </c>
      <c r="J494" s="59">
        <f t="shared" si="49"/>
        <v>0</v>
      </c>
      <c r="K494" s="58"/>
      <c r="L494" s="58"/>
      <c r="M494" s="58">
        <v>0.3</v>
      </c>
      <c r="N494" s="58"/>
      <c r="O494" s="58">
        <f t="shared" si="50"/>
        <v>0</v>
      </c>
      <c r="P494" s="58" t="s">
        <v>57</v>
      </c>
      <c r="Q494" s="58"/>
      <c r="T494"/>
    </row>
    <row r="495" spans="1:20" hidden="1" x14ac:dyDescent="0.2">
      <c r="A495" s="3">
        <v>297</v>
      </c>
      <c r="B495" s="84" t="s">
        <v>93</v>
      </c>
      <c r="C495" s="58" t="s">
        <v>364</v>
      </c>
      <c r="D495" s="58" t="s">
        <v>367</v>
      </c>
      <c r="E495" s="58" t="s">
        <v>11</v>
      </c>
      <c r="F495" s="58" t="s">
        <v>16</v>
      </c>
      <c r="G495" s="58"/>
      <c r="H495" s="76"/>
      <c r="I495" s="59">
        <f t="shared" si="48"/>
        <v>1</v>
      </c>
      <c r="J495" s="59">
        <f t="shared" si="49"/>
        <v>0</v>
      </c>
      <c r="K495" s="58"/>
      <c r="L495" s="58"/>
      <c r="M495" s="58">
        <v>0.3</v>
      </c>
      <c r="N495" s="58"/>
      <c r="O495" s="58">
        <f t="shared" si="50"/>
        <v>0</v>
      </c>
      <c r="P495" s="58" t="s">
        <v>57</v>
      </c>
      <c r="Q495" s="58"/>
      <c r="T495"/>
    </row>
    <row r="496" spans="1:20" hidden="1" x14ac:dyDescent="0.2">
      <c r="A496" s="3">
        <v>298</v>
      </c>
      <c r="B496" s="84" t="s">
        <v>93</v>
      </c>
      <c r="C496" s="58" t="s">
        <v>364</v>
      </c>
      <c r="D496" s="58" t="s">
        <v>368</v>
      </c>
      <c r="E496" s="58" t="s">
        <v>11</v>
      </c>
      <c r="F496" s="58" t="s">
        <v>16</v>
      </c>
      <c r="G496" s="58"/>
      <c r="H496" s="76"/>
      <c r="I496" s="59">
        <f t="shared" si="48"/>
        <v>1</v>
      </c>
      <c r="J496" s="59">
        <f t="shared" si="49"/>
        <v>0</v>
      </c>
      <c r="K496" s="58"/>
      <c r="L496" s="58"/>
      <c r="M496" s="58">
        <v>0.3</v>
      </c>
      <c r="N496" s="58"/>
      <c r="O496" s="58">
        <f t="shared" si="50"/>
        <v>0</v>
      </c>
      <c r="P496" s="58" t="s">
        <v>57</v>
      </c>
      <c r="Q496" s="58"/>
      <c r="T496"/>
    </row>
    <row r="497" spans="1:20" hidden="1" x14ac:dyDescent="0.2">
      <c r="A497" s="3">
        <v>299</v>
      </c>
      <c r="B497" s="84" t="s">
        <v>93</v>
      </c>
      <c r="C497" s="77" t="s">
        <v>364</v>
      </c>
      <c r="D497" s="77" t="s">
        <v>369</v>
      </c>
      <c r="E497" s="77" t="s">
        <v>11</v>
      </c>
      <c r="F497" s="77" t="s">
        <v>16</v>
      </c>
      <c r="G497" s="77"/>
      <c r="H497" s="59"/>
      <c r="I497" s="59">
        <f t="shared" si="48"/>
        <v>1</v>
      </c>
      <c r="J497" s="59">
        <f t="shared" si="49"/>
        <v>0</v>
      </c>
      <c r="K497" s="77"/>
      <c r="L497" s="77"/>
      <c r="M497" s="77">
        <v>0.3</v>
      </c>
      <c r="N497" s="77"/>
      <c r="O497" s="77">
        <f t="shared" si="50"/>
        <v>0</v>
      </c>
      <c r="P497" s="77" t="s">
        <v>57</v>
      </c>
      <c r="Q497" s="77"/>
      <c r="T497"/>
    </row>
    <row r="498" spans="1:20" hidden="1" x14ac:dyDescent="0.2">
      <c r="A498" s="3">
        <v>300</v>
      </c>
      <c r="B498" s="84" t="s">
        <v>93</v>
      </c>
      <c r="C498" s="58" t="s">
        <v>364</v>
      </c>
      <c r="D498" s="58" t="s">
        <v>370</v>
      </c>
      <c r="E498" s="58" t="s">
        <v>11</v>
      </c>
      <c r="F498" s="58" t="s">
        <v>16</v>
      </c>
      <c r="G498" s="58"/>
      <c r="H498" s="76"/>
      <c r="I498" s="59">
        <f t="shared" si="48"/>
        <v>1</v>
      </c>
      <c r="J498" s="59">
        <f t="shared" si="49"/>
        <v>0</v>
      </c>
      <c r="K498" s="58"/>
      <c r="L498" s="58"/>
      <c r="M498" s="58">
        <v>0.3</v>
      </c>
      <c r="N498" s="58"/>
      <c r="O498" s="58">
        <f t="shared" si="50"/>
        <v>0</v>
      </c>
      <c r="P498" s="58" t="s">
        <v>57</v>
      </c>
      <c r="Q498" s="58"/>
      <c r="T498"/>
    </row>
    <row r="499" spans="1:20" hidden="1" x14ac:dyDescent="0.2">
      <c r="A499" s="3">
        <v>301</v>
      </c>
      <c r="B499" s="84" t="s">
        <v>93</v>
      </c>
      <c r="C499" s="58" t="s">
        <v>364</v>
      </c>
      <c r="D499" s="58" t="s">
        <v>371</v>
      </c>
      <c r="E499" s="58" t="s">
        <v>11</v>
      </c>
      <c r="F499" s="58" t="s">
        <v>16</v>
      </c>
      <c r="G499" s="58"/>
      <c r="H499" s="76"/>
      <c r="I499" s="59">
        <f t="shared" si="48"/>
        <v>1</v>
      </c>
      <c r="J499" s="59">
        <f t="shared" si="49"/>
        <v>0</v>
      </c>
      <c r="K499" s="58"/>
      <c r="L499" s="58"/>
      <c r="M499" s="58">
        <v>0.3</v>
      </c>
      <c r="N499" s="58"/>
      <c r="O499" s="58">
        <f t="shared" si="50"/>
        <v>0</v>
      </c>
      <c r="P499" s="58" t="s">
        <v>57</v>
      </c>
      <c r="Q499" s="58"/>
      <c r="T499"/>
    </row>
    <row r="500" spans="1:20" hidden="1" x14ac:dyDescent="0.2">
      <c r="A500" s="3">
        <v>302</v>
      </c>
      <c r="B500" s="84" t="s">
        <v>93</v>
      </c>
      <c r="C500" s="58" t="s">
        <v>364</v>
      </c>
      <c r="D500" s="58" t="s">
        <v>372</v>
      </c>
      <c r="E500" s="58" t="s">
        <v>11</v>
      </c>
      <c r="F500" s="58" t="s">
        <v>16</v>
      </c>
      <c r="G500" s="58"/>
      <c r="H500" s="76"/>
      <c r="I500" s="59">
        <f t="shared" si="48"/>
        <v>1</v>
      </c>
      <c r="J500" s="59">
        <f t="shared" si="49"/>
        <v>0</v>
      </c>
      <c r="K500" s="58"/>
      <c r="L500" s="58"/>
      <c r="M500" s="58">
        <v>0.3</v>
      </c>
      <c r="N500" s="58"/>
      <c r="O500" s="58">
        <f t="shared" si="50"/>
        <v>0</v>
      </c>
      <c r="P500" s="58" t="s">
        <v>57</v>
      </c>
      <c r="Q500" s="58"/>
      <c r="T500"/>
    </row>
    <row r="501" spans="1:20" hidden="1" x14ac:dyDescent="0.2">
      <c r="A501" s="3">
        <v>303</v>
      </c>
      <c r="B501" s="84" t="s">
        <v>93</v>
      </c>
      <c r="C501" s="58" t="s">
        <v>364</v>
      </c>
      <c r="D501" s="58" t="s">
        <v>373</v>
      </c>
      <c r="E501" s="58" t="s">
        <v>23</v>
      </c>
      <c r="F501" s="58" t="s">
        <v>16</v>
      </c>
      <c r="G501" s="58"/>
      <c r="H501" s="76"/>
      <c r="I501" s="59">
        <f t="shared" si="48"/>
        <v>0</v>
      </c>
      <c r="J501" s="59">
        <f t="shared" si="49"/>
        <v>1</v>
      </c>
      <c r="K501" s="58"/>
      <c r="L501" s="58"/>
      <c r="M501" s="58">
        <v>0.3</v>
      </c>
      <c r="N501" s="58"/>
      <c r="O501" s="58">
        <f t="shared" si="50"/>
        <v>0</v>
      </c>
      <c r="P501" s="58" t="s">
        <v>57</v>
      </c>
      <c r="Q501" s="58"/>
      <c r="T501"/>
    </row>
    <row r="502" spans="1:20" hidden="1" x14ac:dyDescent="0.2">
      <c r="A502" s="3">
        <v>304</v>
      </c>
      <c r="B502" s="84" t="s">
        <v>93</v>
      </c>
      <c r="C502" s="58" t="s">
        <v>364</v>
      </c>
      <c r="D502" s="58" t="s">
        <v>374</v>
      </c>
      <c r="E502" s="58" t="s">
        <v>11</v>
      </c>
      <c r="F502" s="58" t="s">
        <v>16</v>
      </c>
      <c r="G502" s="58"/>
      <c r="H502" s="76"/>
      <c r="I502" s="59">
        <f t="shared" si="48"/>
        <v>1</v>
      </c>
      <c r="J502" s="59">
        <f t="shared" si="49"/>
        <v>0</v>
      </c>
      <c r="K502" s="58"/>
      <c r="L502" s="58"/>
      <c r="M502" s="58">
        <v>0.3</v>
      </c>
      <c r="N502" s="58"/>
      <c r="O502" s="58">
        <f t="shared" si="50"/>
        <v>0</v>
      </c>
      <c r="P502" s="58" t="s">
        <v>57</v>
      </c>
      <c r="Q502" s="58"/>
      <c r="T502"/>
    </row>
    <row r="503" spans="1:20" hidden="1" x14ac:dyDescent="0.2">
      <c r="A503" s="3">
        <v>305</v>
      </c>
      <c r="B503" s="84" t="s">
        <v>93</v>
      </c>
      <c r="C503" s="58" t="s">
        <v>364</v>
      </c>
      <c r="D503" s="58" t="s">
        <v>375</v>
      </c>
      <c r="E503" s="58" t="s">
        <v>11</v>
      </c>
      <c r="F503" s="58" t="s">
        <v>16</v>
      </c>
      <c r="G503" s="58"/>
      <c r="H503" s="76"/>
      <c r="I503" s="59">
        <f t="shared" si="48"/>
        <v>1</v>
      </c>
      <c r="J503" s="59">
        <f t="shared" si="49"/>
        <v>0</v>
      </c>
      <c r="K503" s="58"/>
      <c r="L503" s="58"/>
      <c r="M503" s="58">
        <v>0.3</v>
      </c>
      <c r="N503" s="58"/>
      <c r="O503" s="58">
        <f t="shared" si="50"/>
        <v>0</v>
      </c>
      <c r="P503" s="58" t="s">
        <v>57</v>
      </c>
      <c r="Q503" s="58"/>
      <c r="T503"/>
    </row>
    <row r="504" spans="1:20" hidden="1" x14ac:dyDescent="0.2">
      <c r="A504" s="3">
        <v>306</v>
      </c>
      <c r="B504" s="84" t="s">
        <v>93</v>
      </c>
      <c r="C504" s="58" t="s">
        <v>364</v>
      </c>
      <c r="D504" s="58" t="s">
        <v>376</v>
      </c>
      <c r="E504" s="58" t="s">
        <v>11</v>
      </c>
      <c r="F504" s="58" t="s">
        <v>16</v>
      </c>
      <c r="G504" s="58"/>
      <c r="H504" s="76"/>
      <c r="I504" s="59">
        <f t="shared" si="48"/>
        <v>1</v>
      </c>
      <c r="J504" s="59">
        <f t="shared" si="49"/>
        <v>0</v>
      </c>
      <c r="K504" s="58"/>
      <c r="L504" s="58"/>
      <c r="M504" s="58">
        <v>0.3</v>
      </c>
      <c r="N504" s="58"/>
      <c r="O504" s="58">
        <f t="shared" si="50"/>
        <v>0</v>
      </c>
      <c r="P504" s="58" t="s">
        <v>57</v>
      </c>
      <c r="Q504" s="58"/>
      <c r="T504"/>
    </row>
    <row r="505" spans="1:20" hidden="1" x14ac:dyDescent="0.2">
      <c r="A505" s="3">
        <v>307</v>
      </c>
      <c r="B505" s="84" t="s">
        <v>93</v>
      </c>
      <c r="C505" s="58" t="s">
        <v>364</v>
      </c>
      <c r="D505" s="58" t="s">
        <v>377</v>
      </c>
      <c r="E505" s="58" t="s">
        <v>11</v>
      </c>
      <c r="F505" s="58" t="s">
        <v>16</v>
      </c>
      <c r="G505" s="58"/>
      <c r="H505" s="76"/>
      <c r="I505" s="59">
        <f t="shared" si="48"/>
        <v>1</v>
      </c>
      <c r="J505" s="59">
        <f t="shared" si="49"/>
        <v>0</v>
      </c>
      <c r="K505" s="58"/>
      <c r="L505" s="58"/>
      <c r="M505" s="58">
        <v>0.3</v>
      </c>
      <c r="N505" s="58"/>
      <c r="O505" s="58">
        <f t="shared" si="50"/>
        <v>0</v>
      </c>
      <c r="P505" s="58" t="s">
        <v>57</v>
      </c>
      <c r="Q505" s="58"/>
      <c r="T505"/>
    </row>
    <row r="506" spans="1:20" hidden="1" x14ac:dyDescent="0.2">
      <c r="A506" s="3">
        <v>308</v>
      </c>
      <c r="B506" s="84" t="s">
        <v>93</v>
      </c>
      <c r="C506" s="58" t="s">
        <v>364</v>
      </c>
      <c r="D506" s="58" t="s">
        <v>378</v>
      </c>
      <c r="E506" s="58" t="s">
        <v>11</v>
      </c>
      <c r="F506" s="58" t="s">
        <v>16</v>
      </c>
      <c r="G506" s="58"/>
      <c r="H506" s="76"/>
      <c r="I506" s="59">
        <f t="shared" si="48"/>
        <v>1</v>
      </c>
      <c r="J506" s="59">
        <f t="shared" si="49"/>
        <v>0</v>
      </c>
      <c r="K506" s="58"/>
      <c r="L506" s="58"/>
      <c r="M506" s="58">
        <v>0.3</v>
      </c>
      <c r="N506" s="58"/>
      <c r="O506" s="58">
        <f t="shared" si="50"/>
        <v>0</v>
      </c>
      <c r="P506" s="58" t="s">
        <v>57</v>
      </c>
      <c r="Q506" s="58"/>
      <c r="T506"/>
    </row>
    <row r="507" spans="1:20" hidden="1" x14ac:dyDescent="0.2">
      <c r="A507" s="3">
        <v>309</v>
      </c>
      <c r="B507" s="84" t="s">
        <v>93</v>
      </c>
      <c r="C507" s="58" t="s">
        <v>364</v>
      </c>
      <c r="D507" s="58" t="s">
        <v>379</v>
      </c>
      <c r="E507" s="58" t="s">
        <v>11</v>
      </c>
      <c r="F507" s="58" t="s">
        <v>16</v>
      </c>
      <c r="G507" s="58"/>
      <c r="H507" s="76"/>
      <c r="I507" s="59">
        <f t="shared" si="48"/>
        <v>1</v>
      </c>
      <c r="J507" s="59">
        <f t="shared" si="49"/>
        <v>0</v>
      </c>
      <c r="K507" s="58"/>
      <c r="L507" s="58"/>
      <c r="M507" s="58">
        <v>0.3</v>
      </c>
      <c r="N507" s="58"/>
      <c r="O507" s="58">
        <f t="shared" si="50"/>
        <v>0</v>
      </c>
      <c r="P507" s="58" t="s">
        <v>57</v>
      </c>
      <c r="Q507" s="58"/>
      <c r="T507"/>
    </row>
    <row r="508" spans="1:20" hidden="1" x14ac:dyDescent="0.2">
      <c r="A508" s="3">
        <v>310</v>
      </c>
      <c r="B508" s="84" t="s">
        <v>93</v>
      </c>
      <c r="C508" s="3" t="s">
        <v>364</v>
      </c>
      <c r="D508" s="58" t="s">
        <v>380</v>
      </c>
      <c r="E508" s="3" t="s">
        <v>11</v>
      </c>
      <c r="F508" s="3" t="s">
        <v>16</v>
      </c>
      <c r="G508" s="3"/>
      <c r="H508" s="79"/>
      <c r="I508" s="59">
        <f t="shared" si="48"/>
        <v>1</v>
      </c>
      <c r="J508" s="59">
        <f t="shared" si="49"/>
        <v>0</v>
      </c>
      <c r="K508" s="74"/>
      <c r="L508" s="3"/>
      <c r="M508" s="58">
        <v>0.3</v>
      </c>
      <c r="N508" s="3"/>
      <c r="O508" s="58">
        <f t="shared" si="50"/>
        <v>0</v>
      </c>
      <c r="P508" s="58" t="s">
        <v>57</v>
      </c>
      <c r="Q508" s="74"/>
      <c r="T508"/>
    </row>
    <row r="509" spans="1:20" hidden="1" x14ac:dyDescent="0.2">
      <c r="A509" s="3">
        <v>311</v>
      </c>
      <c r="B509" s="84" t="s">
        <v>93</v>
      </c>
      <c r="C509" s="3" t="s">
        <v>364</v>
      </c>
      <c r="D509" s="58" t="s">
        <v>381</v>
      </c>
      <c r="E509" s="3" t="s">
        <v>11</v>
      </c>
      <c r="F509" s="3" t="s">
        <v>16</v>
      </c>
      <c r="G509" s="3"/>
      <c r="H509" s="79"/>
      <c r="I509" s="59">
        <f t="shared" si="48"/>
        <v>1</v>
      </c>
      <c r="J509" s="59">
        <f t="shared" si="49"/>
        <v>0</v>
      </c>
      <c r="K509" s="74"/>
      <c r="L509" s="3"/>
      <c r="M509" s="58">
        <v>0.3</v>
      </c>
      <c r="N509" s="3"/>
      <c r="O509" s="58">
        <f t="shared" si="50"/>
        <v>0</v>
      </c>
      <c r="P509" s="58" t="s">
        <v>57</v>
      </c>
      <c r="Q509" s="74"/>
      <c r="T509"/>
    </row>
    <row r="510" spans="1:20" x14ac:dyDescent="0.2">
      <c r="A510" s="3">
        <v>312</v>
      </c>
      <c r="B510" s="84" t="s">
        <v>93</v>
      </c>
      <c r="C510" s="3" t="s">
        <v>364</v>
      </c>
      <c r="D510" s="58" t="s">
        <v>382</v>
      </c>
      <c r="E510" s="3" t="s">
        <v>11</v>
      </c>
      <c r="F510" s="3" t="s">
        <v>16</v>
      </c>
      <c r="G510" s="3"/>
      <c r="H510" s="79"/>
      <c r="I510" s="59">
        <f t="shared" si="48"/>
        <v>1</v>
      </c>
      <c r="J510" s="59">
        <f t="shared" si="49"/>
        <v>0</v>
      </c>
      <c r="K510" s="74"/>
      <c r="L510" s="3"/>
      <c r="M510" s="58">
        <v>0.3</v>
      </c>
      <c r="N510" s="3"/>
      <c r="O510" s="58">
        <f t="shared" si="50"/>
        <v>0</v>
      </c>
      <c r="P510" s="58" t="s">
        <v>57</v>
      </c>
      <c r="Q510" s="74"/>
      <c r="R510">
        <v>2</v>
      </c>
      <c r="T510"/>
    </row>
    <row r="511" spans="1:20" hidden="1" x14ac:dyDescent="0.2">
      <c r="A511" s="3">
        <v>313</v>
      </c>
      <c r="B511" s="84" t="s">
        <v>93</v>
      </c>
      <c r="C511" s="3" t="s">
        <v>364</v>
      </c>
      <c r="D511" s="3" t="s">
        <v>383</v>
      </c>
      <c r="E511" s="3" t="s">
        <v>384</v>
      </c>
      <c r="F511" s="3" t="s">
        <v>16</v>
      </c>
      <c r="G511" s="3"/>
      <c r="H511" s="79"/>
      <c r="I511" s="59">
        <f t="shared" si="48"/>
        <v>0</v>
      </c>
      <c r="J511" s="59">
        <f t="shared" si="49"/>
        <v>1</v>
      </c>
      <c r="K511" s="74"/>
      <c r="L511" s="3"/>
      <c r="M511" s="58">
        <v>0.3</v>
      </c>
      <c r="N511" s="3"/>
      <c r="O511" s="58">
        <f t="shared" si="50"/>
        <v>0</v>
      </c>
      <c r="P511" s="58" t="s">
        <v>57</v>
      </c>
      <c r="Q511" s="74"/>
      <c r="T511"/>
    </row>
    <row r="512" spans="1:20" hidden="1" x14ac:dyDescent="0.2">
      <c r="A512" s="3">
        <v>314</v>
      </c>
      <c r="B512" s="84" t="s">
        <v>93</v>
      </c>
      <c r="C512" s="58" t="s">
        <v>364</v>
      </c>
      <c r="D512" s="58" t="s">
        <v>385</v>
      </c>
      <c r="E512" s="58" t="s">
        <v>11</v>
      </c>
      <c r="F512" s="58" t="s">
        <v>16</v>
      </c>
      <c r="G512" s="58"/>
      <c r="H512" s="76"/>
      <c r="I512" s="59">
        <f t="shared" si="48"/>
        <v>1</v>
      </c>
      <c r="J512" s="59">
        <f t="shared" si="49"/>
        <v>0</v>
      </c>
      <c r="K512" s="58"/>
      <c r="L512" s="58"/>
      <c r="M512" s="58">
        <v>0.3</v>
      </c>
      <c r="N512" s="58"/>
      <c r="O512" s="58">
        <f t="shared" si="50"/>
        <v>0</v>
      </c>
      <c r="P512" s="58" t="s">
        <v>57</v>
      </c>
      <c r="Q512" s="58"/>
      <c r="T512"/>
    </row>
    <row r="513" spans="1:20" hidden="1" x14ac:dyDescent="0.2">
      <c r="A513" s="3">
        <v>315</v>
      </c>
      <c r="B513" s="84" t="s">
        <v>93</v>
      </c>
      <c r="C513" s="77" t="s">
        <v>386</v>
      </c>
      <c r="D513" s="77" t="s">
        <v>387</v>
      </c>
      <c r="E513" s="77" t="s">
        <v>11</v>
      </c>
      <c r="F513" s="77" t="s">
        <v>16</v>
      </c>
      <c r="G513" s="77"/>
      <c r="H513" s="59"/>
      <c r="I513" s="59">
        <f t="shared" si="48"/>
        <v>1</v>
      </c>
      <c r="J513" s="59">
        <f t="shared" si="49"/>
        <v>0</v>
      </c>
      <c r="K513" s="77"/>
      <c r="L513" s="77"/>
      <c r="M513" s="77">
        <v>0.3</v>
      </c>
      <c r="N513" s="77"/>
      <c r="O513" s="77">
        <f t="shared" si="50"/>
        <v>0</v>
      </c>
      <c r="P513" s="77" t="s">
        <v>57</v>
      </c>
      <c r="Q513" s="77"/>
      <c r="T513"/>
    </row>
    <row r="514" spans="1:20" hidden="1" x14ac:dyDescent="0.2">
      <c r="A514" s="3">
        <v>316</v>
      </c>
      <c r="B514" s="84" t="s">
        <v>93</v>
      </c>
      <c r="C514" s="58" t="s">
        <v>386</v>
      </c>
      <c r="D514" s="58" t="s">
        <v>388</v>
      </c>
      <c r="E514" s="58" t="s">
        <v>11</v>
      </c>
      <c r="F514" s="58" t="s">
        <v>16</v>
      </c>
      <c r="G514" s="58"/>
      <c r="H514" s="76"/>
      <c r="I514" s="59">
        <f t="shared" si="48"/>
        <v>1</v>
      </c>
      <c r="J514" s="59">
        <f t="shared" si="49"/>
        <v>0</v>
      </c>
      <c r="K514" s="58"/>
      <c r="L514" s="58"/>
      <c r="M514" s="58">
        <v>0.3</v>
      </c>
      <c r="N514" s="58"/>
      <c r="O514" s="58">
        <f t="shared" si="50"/>
        <v>0</v>
      </c>
      <c r="P514" s="58" t="s">
        <v>57</v>
      </c>
      <c r="Q514" s="58"/>
      <c r="T514"/>
    </row>
    <row r="515" spans="1:20" hidden="1" x14ac:dyDescent="0.2">
      <c r="A515" s="3">
        <v>317</v>
      </c>
      <c r="B515" s="84" t="s">
        <v>93</v>
      </c>
      <c r="C515" s="58" t="s">
        <v>386</v>
      </c>
      <c r="D515" s="58" t="s">
        <v>389</v>
      </c>
      <c r="E515" s="58" t="s">
        <v>11</v>
      </c>
      <c r="F515" s="58" t="s">
        <v>16</v>
      </c>
      <c r="G515" s="58"/>
      <c r="H515" s="76"/>
      <c r="I515" s="59">
        <f t="shared" si="48"/>
        <v>1</v>
      </c>
      <c r="J515" s="59">
        <f t="shared" si="49"/>
        <v>0</v>
      </c>
      <c r="K515" s="58"/>
      <c r="L515" s="58"/>
      <c r="M515" s="58">
        <v>0.3</v>
      </c>
      <c r="N515" s="58"/>
      <c r="O515" s="58">
        <f t="shared" si="50"/>
        <v>0</v>
      </c>
      <c r="P515" s="58" t="s">
        <v>57</v>
      </c>
      <c r="Q515" s="60" t="s">
        <v>581</v>
      </c>
      <c r="T515"/>
    </row>
    <row r="516" spans="1:20" hidden="1" x14ac:dyDescent="0.2">
      <c r="A516" s="3">
        <v>318</v>
      </c>
      <c r="B516" s="84" t="s">
        <v>93</v>
      </c>
      <c r="C516" s="58" t="s">
        <v>386</v>
      </c>
      <c r="D516" s="58" t="s">
        <v>390</v>
      </c>
      <c r="E516" s="58" t="s">
        <v>11</v>
      </c>
      <c r="F516" s="58" t="s">
        <v>16</v>
      </c>
      <c r="G516" s="58"/>
      <c r="H516" s="76"/>
      <c r="I516" s="59">
        <f t="shared" si="48"/>
        <v>1</v>
      </c>
      <c r="J516" s="59">
        <f t="shared" si="49"/>
        <v>0</v>
      </c>
      <c r="K516" s="58"/>
      <c r="L516" s="58"/>
      <c r="M516" s="58">
        <v>0.3</v>
      </c>
      <c r="N516" s="58"/>
      <c r="O516" s="58">
        <f t="shared" si="50"/>
        <v>0</v>
      </c>
      <c r="P516" s="58" t="s">
        <v>57</v>
      </c>
      <c r="Q516" s="58"/>
      <c r="T516"/>
    </row>
    <row r="517" spans="1:20" hidden="1" x14ac:dyDescent="0.2">
      <c r="A517" s="3">
        <v>319</v>
      </c>
      <c r="B517" s="84" t="s">
        <v>93</v>
      </c>
      <c r="C517" s="58" t="s">
        <v>386</v>
      </c>
      <c r="D517" s="58" t="s">
        <v>391</v>
      </c>
      <c r="E517" s="58" t="s">
        <v>11</v>
      </c>
      <c r="F517" s="58" t="s">
        <v>16</v>
      </c>
      <c r="G517" s="58"/>
      <c r="H517" s="76"/>
      <c r="I517" s="59">
        <f t="shared" si="48"/>
        <v>1</v>
      </c>
      <c r="J517" s="59">
        <f t="shared" si="49"/>
        <v>0</v>
      </c>
      <c r="K517" s="58"/>
      <c r="L517" s="58"/>
      <c r="M517" s="58">
        <v>0.3</v>
      </c>
      <c r="N517" s="58"/>
      <c r="O517" s="58">
        <f t="shared" si="50"/>
        <v>0</v>
      </c>
      <c r="P517" s="58" t="s">
        <v>57</v>
      </c>
      <c r="Q517" s="58"/>
      <c r="T517"/>
    </row>
    <row r="518" spans="1:20" hidden="1" x14ac:dyDescent="0.2">
      <c r="A518" s="3">
        <v>320</v>
      </c>
      <c r="B518" s="84" t="s">
        <v>93</v>
      </c>
      <c r="C518" s="58" t="s">
        <v>386</v>
      </c>
      <c r="D518" s="58" t="s">
        <v>392</v>
      </c>
      <c r="E518" s="58" t="s">
        <v>11</v>
      </c>
      <c r="F518" s="58" t="s">
        <v>16</v>
      </c>
      <c r="G518" s="58"/>
      <c r="H518" s="76"/>
      <c r="I518" s="59">
        <f t="shared" si="48"/>
        <v>1</v>
      </c>
      <c r="J518" s="59">
        <f t="shared" si="49"/>
        <v>0</v>
      </c>
      <c r="K518" s="58"/>
      <c r="L518" s="58"/>
      <c r="M518" s="58">
        <v>0.3</v>
      </c>
      <c r="N518" s="58"/>
      <c r="O518" s="58">
        <f t="shared" si="50"/>
        <v>0</v>
      </c>
      <c r="P518" s="58" t="s">
        <v>57</v>
      </c>
      <c r="Q518" s="58"/>
      <c r="T518"/>
    </row>
    <row r="519" spans="1:20" hidden="1" x14ac:dyDescent="0.2">
      <c r="A519" s="3">
        <v>321</v>
      </c>
      <c r="B519" s="84" t="s">
        <v>93</v>
      </c>
      <c r="C519" s="58" t="s">
        <v>386</v>
      </c>
      <c r="D519" s="58" t="s">
        <v>393</v>
      </c>
      <c r="E519" s="58" t="s">
        <v>11</v>
      </c>
      <c r="F519" s="58" t="s">
        <v>16</v>
      </c>
      <c r="G519" s="58"/>
      <c r="H519" s="76"/>
      <c r="I519" s="59">
        <f t="shared" si="48"/>
        <v>1</v>
      </c>
      <c r="J519" s="59">
        <f t="shared" si="49"/>
        <v>0</v>
      </c>
      <c r="K519" s="58"/>
      <c r="L519" s="58"/>
      <c r="M519" s="58">
        <v>0.3</v>
      </c>
      <c r="N519" s="58"/>
      <c r="O519" s="58">
        <f t="shared" si="50"/>
        <v>0</v>
      </c>
      <c r="P519" s="58" t="s">
        <v>57</v>
      </c>
      <c r="Q519" s="58"/>
      <c r="T519"/>
    </row>
    <row r="520" spans="1:20" hidden="1" x14ac:dyDescent="0.2">
      <c r="A520" s="3">
        <v>322</v>
      </c>
      <c r="B520" s="84" t="s">
        <v>93</v>
      </c>
      <c r="C520" s="58" t="s">
        <v>386</v>
      </c>
      <c r="D520" s="58" t="s">
        <v>394</v>
      </c>
      <c r="E520" s="58" t="s">
        <v>11</v>
      </c>
      <c r="F520" s="58" t="s">
        <v>16</v>
      </c>
      <c r="G520" s="58"/>
      <c r="H520" s="76"/>
      <c r="I520" s="59">
        <f t="shared" si="48"/>
        <v>1</v>
      </c>
      <c r="J520" s="59">
        <f t="shared" si="49"/>
        <v>0</v>
      </c>
      <c r="K520" s="58"/>
      <c r="L520" s="58"/>
      <c r="M520" s="58">
        <v>0.3</v>
      </c>
      <c r="N520" s="58"/>
      <c r="O520" s="58">
        <f t="shared" si="50"/>
        <v>0</v>
      </c>
      <c r="P520" s="58" t="s">
        <v>57</v>
      </c>
      <c r="Q520" s="58"/>
      <c r="T520"/>
    </row>
    <row r="521" spans="1:20" hidden="1" x14ac:dyDescent="0.2">
      <c r="A521" s="3">
        <v>323</v>
      </c>
      <c r="B521" s="84" t="s">
        <v>93</v>
      </c>
      <c r="C521" s="58" t="s">
        <v>386</v>
      </c>
      <c r="D521" s="58" t="s">
        <v>395</v>
      </c>
      <c r="E521" s="58" t="s">
        <v>11</v>
      </c>
      <c r="F521" s="58" t="s">
        <v>16</v>
      </c>
      <c r="G521" s="58"/>
      <c r="H521" s="76"/>
      <c r="I521" s="59">
        <f t="shared" ref="I521:I552" si="51">IF(E521="India", 1, 0)</f>
        <v>1</v>
      </c>
      <c r="J521" s="59">
        <f t="shared" ref="J521:J552" si="52">1-I521</f>
        <v>0</v>
      </c>
      <c r="K521" s="58"/>
      <c r="L521" s="58"/>
      <c r="M521" s="58">
        <v>0.3</v>
      </c>
      <c r="N521" s="58"/>
      <c r="O521" s="58">
        <f t="shared" ref="O521:O552" si="53">IF(P521="Capped", 1, 0)</f>
        <v>0</v>
      </c>
      <c r="P521" s="58" t="s">
        <v>57</v>
      </c>
      <c r="Q521" s="58"/>
      <c r="T521"/>
    </row>
    <row r="522" spans="1:20" hidden="1" x14ac:dyDescent="0.2">
      <c r="A522" s="3">
        <v>324</v>
      </c>
      <c r="B522" s="84" t="s">
        <v>93</v>
      </c>
      <c r="C522" s="58" t="s">
        <v>386</v>
      </c>
      <c r="D522" s="58" t="s">
        <v>396</v>
      </c>
      <c r="E522" s="58" t="s">
        <v>11</v>
      </c>
      <c r="F522" s="58" t="s">
        <v>16</v>
      </c>
      <c r="G522" s="58"/>
      <c r="H522" s="76"/>
      <c r="I522" s="59">
        <f t="shared" si="51"/>
        <v>1</v>
      </c>
      <c r="J522" s="59">
        <f t="shared" si="52"/>
        <v>0</v>
      </c>
      <c r="K522" s="58"/>
      <c r="L522" s="58"/>
      <c r="M522" s="58">
        <v>0.3</v>
      </c>
      <c r="N522" s="58"/>
      <c r="O522" s="58">
        <f t="shared" si="53"/>
        <v>0</v>
      </c>
      <c r="P522" s="58" t="s">
        <v>57</v>
      </c>
      <c r="Q522" s="58"/>
      <c r="T522"/>
    </row>
    <row r="523" spans="1:20" hidden="1" x14ac:dyDescent="0.2">
      <c r="A523" s="3">
        <v>325</v>
      </c>
      <c r="B523" s="84" t="s">
        <v>93</v>
      </c>
      <c r="C523" s="58" t="s">
        <v>386</v>
      </c>
      <c r="D523" s="58" t="s">
        <v>397</v>
      </c>
      <c r="E523" s="58" t="s">
        <v>11</v>
      </c>
      <c r="F523" s="58" t="s">
        <v>16</v>
      </c>
      <c r="G523" s="58"/>
      <c r="H523" s="76"/>
      <c r="I523" s="59">
        <f t="shared" si="51"/>
        <v>1</v>
      </c>
      <c r="J523" s="59">
        <f t="shared" si="52"/>
        <v>0</v>
      </c>
      <c r="K523" s="58"/>
      <c r="L523" s="58"/>
      <c r="M523" s="58">
        <v>0.3</v>
      </c>
      <c r="N523" s="58"/>
      <c r="O523" s="58">
        <f t="shared" si="53"/>
        <v>0</v>
      </c>
      <c r="P523" s="58" t="s">
        <v>57</v>
      </c>
      <c r="Q523" s="58"/>
      <c r="T523"/>
    </row>
    <row r="524" spans="1:20" hidden="1" x14ac:dyDescent="0.2">
      <c r="A524" s="3">
        <v>326</v>
      </c>
      <c r="B524" s="84" t="s">
        <v>93</v>
      </c>
      <c r="C524" s="58" t="s">
        <v>386</v>
      </c>
      <c r="D524" s="58" t="s">
        <v>398</v>
      </c>
      <c r="E524" s="58" t="s">
        <v>11</v>
      </c>
      <c r="F524" s="58" t="s">
        <v>16</v>
      </c>
      <c r="G524" s="58"/>
      <c r="H524" s="76"/>
      <c r="I524" s="59">
        <f t="shared" si="51"/>
        <v>1</v>
      </c>
      <c r="J524" s="59">
        <f t="shared" si="52"/>
        <v>0</v>
      </c>
      <c r="K524" s="58"/>
      <c r="L524" s="58"/>
      <c r="M524" s="58">
        <v>0.3</v>
      </c>
      <c r="N524" s="58"/>
      <c r="O524" s="58">
        <f t="shared" si="53"/>
        <v>0</v>
      </c>
      <c r="P524" s="58" t="s">
        <v>57</v>
      </c>
      <c r="Q524" s="58"/>
      <c r="T524"/>
    </row>
    <row r="525" spans="1:20" hidden="1" x14ac:dyDescent="0.2">
      <c r="A525" s="3">
        <v>327</v>
      </c>
      <c r="B525" s="84" t="s">
        <v>93</v>
      </c>
      <c r="C525" s="58" t="s">
        <v>399</v>
      </c>
      <c r="D525" s="58" t="s">
        <v>400</v>
      </c>
      <c r="E525" s="58" t="s">
        <v>11</v>
      </c>
      <c r="F525" s="58" t="s">
        <v>16</v>
      </c>
      <c r="G525" s="58"/>
      <c r="H525" s="76"/>
      <c r="I525" s="59">
        <f t="shared" si="51"/>
        <v>1</v>
      </c>
      <c r="J525" s="59">
        <f t="shared" si="52"/>
        <v>0</v>
      </c>
      <c r="K525" s="58"/>
      <c r="L525" s="58"/>
      <c r="M525" s="58">
        <v>0.3</v>
      </c>
      <c r="N525" s="58"/>
      <c r="O525" s="58">
        <f t="shared" si="53"/>
        <v>0</v>
      </c>
      <c r="P525" s="58" t="s">
        <v>57</v>
      </c>
      <c r="Q525" s="58"/>
      <c r="T525"/>
    </row>
    <row r="526" spans="1:20" hidden="1" x14ac:dyDescent="0.2">
      <c r="A526" s="3">
        <v>328</v>
      </c>
      <c r="B526" s="84" t="s">
        <v>93</v>
      </c>
      <c r="C526" s="58" t="s">
        <v>399</v>
      </c>
      <c r="D526" s="58" t="s">
        <v>401</v>
      </c>
      <c r="E526" s="58" t="s">
        <v>11</v>
      </c>
      <c r="F526" s="58" t="s">
        <v>16</v>
      </c>
      <c r="G526" s="58"/>
      <c r="H526" s="76"/>
      <c r="I526" s="59">
        <f t="shared" si="51"/>
        <v>1</v>
      </c>
      <c r="J526" s="59">
        <f t="shared" si="52"/>
        <v>0</v>
      </c>
      <c r="K526" s="58"/>
      <c r="L526" s="58"/>
      <c r="M526" s="58">
        <v>0.3</v>
      </c>
      <c r="N526" s="58"/>
      <c r="O526" s="58">
        <f t="shared" si="53"/>
        <v>0</v>
      </c>
      <c r="P526" s="58" t="s">
        <v>57</v>
      </c>
      <c r="Q526" s="58"/>
      <c r="T526"/>
    </row>
    <row r="527" spans="1:20" hidden="1" x14ac:dyDescent="0.2">
      <c r="A527" s="3">
        <v>329</v>
      </c>
      <c r="B527" s="84" t="s">
        <v>93</v>
      </c>
      <c r="C527" s="58" t="s">
        <v>399</v>
      </c>
      <c r="D527" s="58" t="s">
        <v>402</v>
      </c>
      <c r="E527" s="58" t="s">
        <v>11</v>
      </c>
      <c r="F527" s="58" t="s">
        <v>16</v>
      </c>
      <c r="G527" s="58"/>
      <c r="H527" s="76"/>
      <c r="I527" s="59">
        <f t="shared" si="51"/>
        <v>1</v>
      </c>
      <c r="J527" s="59">
        <f t="shared" si="52"/>
        <v>0</v>
      </c>
      <c r="K527" s="58"/>
      <c r="L527" s="58"/>
      <c r="M527" s="58">
        <v>0.3</v>
      </c>
      <c r="N527" s="58"/>
      <c r="O527" s="58">
        <f t="shared" si="53"/>
        <v>0</v>
      </c>
      <c r="P527" s="58" t="s">
        <v>57</v>
      </c>
      <c r="Q527" s="58"/>
      <c r="T527"/>
    </row>
    <row r="528" spans="1:20" hidden="1" x14ac:dyDescent="0.2">
      <c r="A528" s="3">
        <v>330</v>
      </c>
      <c r="B528" s="84" t="s">
        <v>93</v>
      </c>
      <c r="C528" s="58" t="s">
        <v>399</v>
      </c>
      <c r="D528" s="58" t="s">
        <v>403</v>
      </c>
      <c r="E528" s="58" t="s">
        <v>11</v>
      </c>
      <c r="F528" s="58" t="s">
        <v>16</v>
      </c>
      <c r="G528" s="58"/>
      <c r="H528" s="76"/>
      <c r="I528" s="59">
        <f t="shared" si="51"/>
        <v>1</v>
      </c>
      <c r="J528" s="59">
        <f t="shared" si="52"/>
        <v>0</v>
      </c>
      <c r="K528" s="58"/>
      <c r="L528" s="58"/>
      <c r="M528" s="58">
        <v>0.3</v>
      </c>
      <c r="N528" s="58"/>
      <c r="O528" s="58">
        <f t="shared" si="53"/>
        <v>0</v>
      </c>
      <c r="P528" s="58" t="s">
        <v>57</v>
      </c>
      <c r="Q528" s="58"/>
      <c r="T528"/>
    </row>
    <row r="529" spans="1:20" hidden="1" x14ac:dyDescent="0.2">
      <c r="A529" s="3">
        <v>331</v>
      </c>
      <c r="B529" s="84" t="s">
        <v>93</v>
      </c>
      <c r="C529" s="58" t="s">
        <v>399</v>
      </c>
      <c r="D529" s="58" t="s">
        <v>404</v>
      </c>
      <c r="E529" s="58" t="s">
        <v>11</v>
      </c>
      <c r="F529" s="58" t="s">
        <v>16</v>
      </c>
      <c r="G529" s="58"/>
      <c r="H529" s="76"/>
      <c r="I529" s="59">
        <f t="shared" si="51"/>
        <v>1</v>
      </c>
      <c r="J529" s="59">
        <f t="shared" si="52"/>
        <v>0</v>
      </c>
      <c r="K529" s="58"/>
      <c r="L529" s="58"/>
      <c r="M529" s="58">
        <v>0.3</v>
      </c>
      <c r="N529" s="58"/>
      <c r="O529" s="58">
        <f t="shared" si="53"/>
        <v>0</v>
      </c>
      <c r="P529" s="58" t="s">
        <v>57</v>
      </c>
      <c r="Q529" s="58"/>
      <c r="T529"/>
    </row>
    <row r="530" spans="1:20" hidden="1" x14ac:dyDescent="0.2">
      <c r="A530" s="3">
        <v>332</v>
      </c>
      <c r="B530" s="84" t="s">
        <v>93</v>
      </c>
      <c r="C530" s="58" t="s">
        <v>399</v>
      </c>
      <c r="D530" s="58" t="s">
        <v>405</v>
      </c>
      <c r="E530" s="58" t="s">
        <v>26</v>
      </c>
      <c r="F530" s="58" t="s">
        <v>16</v>
      </c>
      <c r="G530" s="58"/>
      <c r="H530" s="76"/>
      <c r="I530" s="59">
        <f t="shared" si="51"/>
        <v>0</v>
      </c>
      <c r="J530" s="59">
        <f t="shared" si="52"/>
        <v>1</v>
      </c>
      <c r="K530" s="58"/>
      <c r="L530" s="58"/>
      <c r="M530" s="58">
        <v>0.3</v>
      </c>
      <c r="N530" s="58"/>
      <c r="O530" s="58">
        <f t="shared" si="53"/>
        <v>0</v>
      </c>
      <c r="P530" s="58" t="s">
        <v>57</v>
      </c>
      <c r="Q530" s="58"/>
      <c r="T530"/>
    </row>
    <row r="531" spans="1:20" hidden="1" x14ac:dyDescent="0.2">
      <c r="A531" s="3">
        <v>333</v>
      </c>
      <c r="B531" s="84" t="s">
        <v>93</v>
      </c>
      <c r="C531" s="58" t="s">
        <v>399</v>
      </c>
      <c r="D531" s="58" t="s">
        <v>406</v>
      </c>
      <c r="E531" s="58" t="s">
        <v>26</v>
      </c>
      <c r="F531" s="58" t="s">
        <v>16</v>
      </c>
      <c r="G531" s="58"/>
      <c r="H531" s="76"/>
      <c r="I531" s="59">
        <f t="shared" si="51"/>
        <v>0</v>
      </c>
      <c r="J531" s="59">
        <f t="shared" si="52"/>
        <v>1</v>
      </c>
      <c r="K531" s="58"/>
      <c r="L531" s="58"/>
      <c r="M531" s="58">
        <v>0.3</v>
      </c>
      <c r="N531" s="58"/>
      <c r="O531" s="58">
        <f t="shared" si="53"/>
        <v>0</v>
      </c>
      <c r="P531" s="58" t="s">
        <v>57</v>
      </c>
      <c r="Q531" s="58"/>
      <c r="T531"/>
    </row>
    <row r="532" spans="1:20" hidden="1" x14ac:dyDescent="0.2">
      <c r="A532" s="3">
        <v>334</v>
      </c>
      <c r="B532" s="84" t="s">
        <v>93</v>
      </c>
      <c r="C532" s="58" t="s">
        <v>399</v>
      </c>
      <c r="D532" s="58" t="s">
        <v>407</v>
      </c>
      <c r="E532" s="58" t="s">
        <v>11</v>
      </c>
      <c r="F532" s="58" t="s">
        <v>16</v>
      </c>
      <c r="G532" s="58"/>
      <c r="H532" s="76"/>
      <c r="I532" s="59">
        <f t="shared" si="51"/>
        <v>1</v>
      </c>
      <c r="J532" s="59">
        <f t="shared" si="52"/>
        <v>0</v>
      </c>
      <c r="K532" s="58"/>
      <c r="L532" s="58"/>
      <c r="M532" s="58">
        <v>0.3</v>
      </c>
      <c r="N532" s="58"/>
      <c r="O532" s="58">
        <f t="shared" si="53"/>
        <v>0</v>
      </c>
      <c r="P532" s="58" t="s">
        <v>57</v>
      </c>
      <c r="Q532" s="58"/>
      <c r="T532"/>
    </row>
    <row r="533" spans="1:20" hidden="1" x14ac:dyDescent="0.2">
      <c r="A533" s="3">
        <v>335</v>
      </c>
      <c r="B533" s="84" t="s">
        <v>93</v>
      </c>
      <c r="C533" s="58" t="s">
        <v>399</v>
      </c>
      <c r="D533" s="58" t="s">
        <v>408</v>
      </c>
      <c r="E533" s="58" t="s">
        <v>11</v>
      </c>
      <c r="F533" s="58" t="s">
        <v>16</v>
      </c>
      <c r="G533" s="58"/>
      <c r="H533" s="76"/>
      <c r="I533" s="59">
        <f t="shared" si="51"/>
        <v>1</v>
      </c>
      <c r="J533" s="59">
        <f t="shared" si="52"/>
        <v>0</v>
      </c>
      <c r="K533" s="58"/>
      <c r="L533" s="58"/>
      <c r="M533" s="58">
        <v>0.3</v>
      </c>
      <c r="N533" s="58"/>
      <c r="O533" s="58">
        <f t="shared" si="53"/>
        <v>0</v>
      </c>
      <c r="P533" s="58" t="s">
        <v>57</v>
      </c>
      <c r="Q533" s="58"/>
      <c r="T533"/>
    </row>
    <row r="534" spans="1:20" hidden="1" x14ac:dyDescent="0.2">
      <c r="A534" s="3">
        <v>336</v>
      </c>
      <c r="B534" s="84" t="s">
        <v>93</v>
      </c>
      <c r="C534" s="58" t="s">
        <v>399</v>
      </c>
      <c r="D534" s="58" t="s">
        <v>409</v>
      </c>
      <c r="E534" s="58" t="s">
        <v>11</v>
      </c>
      <c r="F534" s="58" t="s">
        <v>16</v>
      </c>
      <c r="G534" s="58"/>
      <c r="H534" s="76"/>
      <c r="I534" s="59">
        <f t="shared" si="51"/>
        <v>1</v>
      </c>
      <c r="J534" s="59">
        <f t="shared" si="52"/>
        <v>0</v>
      </c>
      <c r="K534" s="58"/>
      <c r="L534" s="58"/>
      <c r="M534" s="58">
        <v>0.3</v>
      </c>
      <c r="N534" s="58"/>
      <c r="O534" s="58">
        <f t="shared" si="53"/>
        <v>0</v>
      </c>
      <c r="P534" s="58" t="s">
        <v>57</v>
      </c>
      <c r="Q534" s="58"/>
      <c r="T534"/>
    </row>
    <row r="535" spans="1:20" hidden="1" x14ac:dyDescent="0.2">
      <c r="A535" s="3">
        <v>337</v>
      </c>
      <c r="B535" s="84" t="s">
        <v>93</v>
      </c>
      <c r="C535" s="58" t="s">
        <v>410</v>
      </c>
      <c r="D535" s="58" t="s">
        <v>411</v>
      </c>
      <c r="E535" s="58" t="s">
        <v>11</v>
      </c>
      <c r="F535" s="58" t="s">
        <v>16</v>
      </c>
      <c r="G535" s="58"/>
      <c r="H535" s="76"/>
      <c r="I535" s="59">
        <f t="shared" si="51"/>
        <v>1</v>
      </c>
      <c r="J535" s="59">
        <f t="shared" si="52"/>
        <v>0</v>
      </c>
      <c r="K535" s="58"/>
      <c r="L535" s="58"/>
      <c r="M535" s="58">
        <v>0.3</v>
      </c>
      <c r="N535" s="58"/>
      <c r="O535" s="58">
        <f t="shared" si="53"/>
        <v>0</v>
      </c>
      <c r="P535" s="58" t="s">
        <v>57</v>
      </c>
      <c r="Q535" s="58"/>
      <c r="T535"/>
    </row>
    <row r="536" spans="1:20" hidden="1" x14ac:dyDescent="0.2">
      <c r="A536" s="3">
        <v>338</v>
      </c>
      <c r="B536" s="84" t="s">
        <v>93</v>
      </c>
      <c r="C536" s="58" t="s">
        <v>410</v>
      </c>
      <c r="D536" s="58" t="s">
        <v>412</v>
      </c>
      <c r="E536" s="58" t="s">
        <v>11</v>
      </c>
      <c r="F536" s="58" t="s">
        <v>16</v>
      </c>
      <c r="G536" s="58"/>
      <c r="H536" s="76"/>
      <c r="I536" s="59">
        <f t="shared" si="51"/>
        <v>1</v>
      </c>
      <c r="J536" s="59">
        <f t="shared" si="52"/>
        <v>0</v>
      </c>
      <c r="K536" s="58"/>
      <c r="L536" s="58"/>
      <c r="M536" s="58">
        <v>0.3</v>
      </c>
      <c r="N536" s="58"/>
      <c r="O536" s="58">
        <f t="shared" si="53"/>
        <v>0</v>
      </c>
      <c r="P536" s="58" t="s">
        <v>57</v>
      </c>
      <c r="Q536" s="58"/>
      <c r="T536"/>
    </row>
    <row r="537" spans="1:20" hidden="1" x14ac:dyDescent="0.2">
      <c r="A537" s="3">
        <v>339</v>
      </c>
      <c r="B537" s="84" t="s">
        <v>93</v>
      </c>
      <c r="C537" s="58" t="s">
        <v>410</v>
      </c>
      <c r="D537" s="58" t="s">
        <v>413</v>
      </c>
      <c r="E537" s="58" t="s">
        <v>11</v>
      </c>
      <c r="F537" s="58" t="s">
        <v>16</v>
      </c>
      <c r="G537" s="58"/>
      <c r="H537" s="76"/>
      <c r="I537" s="59">
        <f t="shared" si="51"/>
        <v>1</v>
      </c>
      <c r="J537" s="59">
        <f t="shared" si="52"/>
        <v>0</v>
      </c>
      <c r="K537" s="58"/>
      <c r="L537" s="58"/>
      <c r="M537" s="58">
        <v>0.3</v>
      </c>
      <c r="N537" s="58"/>
      <c r="O537" s="58">
        <f t="shared" si="53"/>
        <v>0</v>
      </c>
      <c r="P537" s="58" t="s">
        <v>57</v>
      </c>
      <c r="Q537" s="58"/>
      <c r="T537"/>
    </row>
    <row r="538" spans="1:20" hidden="1" x14ac:dyDescent="0.2">
      <c r="A538" s="3">
        <v>340</v>
      </c>
      <c r="B538" s="84" t="s">
        <v>93</v>
      </c>
      <c r="C538" s="58" t="s">
        <v>410</v>
      </c>
      <c r="D538" s="58" t="s">
        <v>414</v>
      </c>
      <c r="E538" s="58" t="s">
        <v>11</v>
      </c>
      <c r="F538" s="58" t="s">
        <v>16</v>
      </c>
      <c r="G538" s="58"/>
      <c r="H538" s="76"/>
      <c r="I538" s="59">
        <f t="shared" si="51"/>
        <v>1</v>
      </c>
      <c r="J538" s="59">
        <f t="shared" si="52"/>
        <v>0</v>
      </c>
      <c r="K538" s="58"/>
      <c r="L538" s="58"/>
      <c r="M538" s="58">
        <v>0.3</v>
      </c>
      <c r="N538" s="58"/>
      <c r="O538" s="58">
        <f t="shared" si="53"/>
        <v>0</v>
      </c>
      <c r="P538" s="58" t="s">
        <v>57</v>
      </c>
      <c r="Q538" s="58"/>
      <c r="T538"/>
    </row>
    <row r="539" spans="1:20" hidden="1" x14ac:dyDescent="0.2">
      <c r="A539" s="3">
        <v>341</v>
      </c>
      <c r="B539" s="84" t="s">
        <v>93</v>
      </c>
      <c r="C539" s="58" t="s">
        <v>410</v>
      </c>
      <c r="D539" s="58" t="s">
        <v>415</v>
      </c>
      <c r="E539" s="58" t="s">
        <v>11</v>
      </c>
      <c r="F539" s="58" t="s">
        <v>16</v>
      </c>
      <c r="G539" s="58"/>
      <c r="H539" s="76"/>
      <c r="I539" s="59">
        <f t="shared" si="51"/>
        <v>1</v>
      </c>
      <c r="J539" s="59">
        <f t="shared" si="52"/>
        <v>0</v>
      </c>
      <c r="K539" s="58"/>
      <c r="L539" s="58"/>
      <c r="M539" s="58">
        <v>0.3</v>
      </c>
      <c r="N539" s="58"/>
      <c r="O539" s="58">
        <f t="shared" si="53"/>
        <v>0</v>
      </c>
      <c r="P539" s="58" t="s">
        <v>57</v>
      </c>
      <c r="Q539" s="58"/>
      <c r="T539"/>
    </row>
    <row r="540" spans="1:20" hidden="1" x14ac:dyDescent="0.2">
      <c r="A540" s="3">
        <v>342</v>
      </c>
      <c r="B540" s="84" t="s">
        <v>93</v>
      </c>
      <c r="C540" s="58" t="s">
        <v>410</v>
      </c>
      <c r="D540" s="58" t="s">
        <v>416</v>
      </c>
      <c r="E540" s="58" t="s">
        <v>11</v>
      </c>
      <c r="F540" s="58" t="s">
        <v>16</v>
      </c>
      <c r="G540" s="58"/>
      <c r="H540" s="76"/>
      <c r="I540" s="59">
        <f t="shared" si="51"/>
        <v>1</v>
      </c>
      <c r="J540" s="59">
        <f t="shared" si="52"/>
        <v>0</v>
      </c>
      <c r="K540" s="58"/>
      <c r="L540" s="58"/>
      <c r="M540" s="58">
        <v>0.3</v>
      </c>
      <c r="N540" s="58"/>
      <c r="O540" s="58">
        <f t="shared" si="53"/>
        <v>0</v>
      </c>
      <c r="P540" s="58" t="s">
        <v>57</v>
      </c>
      <c r="Q540" s="58"/>
      <c r="T540"/>
    </row>
    <row r="541" spans="1:20" hidden="1" x14ac:dyDescent="0.2">
      <c r="A541" s="3">
        <v>343</v>
      </c>
      <c r="B541" s="84" t="s">
        <v>93</v>
      </c>
      <c r="C541" s="58" t="s">
        <v>417</v>
      </c>
      <c r="D541" s="58" t="s">
        <v>418</v>
      </c>
      <c r="E541" s="58" t="s">
        <v>11</v>
      </c>
      <c r="F541" s="58" t="s">
        <v>18</v>
      </c>
      <c r="G541" s="58"/>
      <c r="H541" s="76"/>
      <c r="I541" s="59">
        <f t="shared" si="51"/>
        <v>1</v>
      </c>
      <c r="J541" s="59">
        <f t="shared" si="52"/>
        <v>0</v>
      </c>
      <c r="K541" s="58"/>
      <c r="L541" s="58"/>
      <c r="M541" s="58">
        <v>0.3</v>
      </c>
      <c r="N541" s="58"/>
      <c r="O541" s="58">
        <f t="shared" si="53"/>
        <v>0</v>
      </c>
      <c r="P541" s="58" t="s">
        <v>57</v>
      </c>
      <c r="Q541" s="58"/>
      <c r="T541"/>
    </row>
    <row r="542" spans="1:20" hidden="1" x14ac:dyDescent="0.2">
      <c r="A542" s="3">
        <v>344</v>
      </c>
      <c r="B542" s="84" t="s">
        <v>93</v>
      </c>
      <c r="C542" s="58" t="s">
        <v>417</v>
      </c>
      <c r="D542" s="58" t="s">
        <v>419</v>
      </c>
      <c r="E542" s="58" t="s">
        <v>11</v>
      </c>
      <c r="F542" s="58" t="s">
        <v>18</v>
      </c>
      <c r="G542" s="58"/>
      <c r="H542" s="76"/>
      <c r="I542" s="59">
        <f t="shared" si="51"/>
        <v>1</v>
      </c>
      <c r="J542" s="59">
        <f t="shared" si="52"/>
        <v>0</v>
      </c>
      <c r="K542" s="58"/>
      <c r="L542" s="58"/>
      <c r="M542" s="58">
        <v>0.3</v>
      </c>
      <c r="N542" s="58"/>
      <c r="O542" s="58">
        <f t="shared" si="53"/>
        <v>0</v>
      </c>
      <c r="P542" s="58" t="s">
        <v>57</v>
      </c>
      <c r="Q542" s="58"/>
      <c r="T542"/>
    </row>
    <row r="543" spans="1:20" hidden="1" x14ac:dyDescent="0.2">
      <c r="A543" s="3">
        <v>345</v>
      </c>
      <c r="B543" s="84" t="s">
        <v>93</v>
      </c>
      <c r="C543" s="58" t="s">
        <v>417</v>
      </c>
      <c r="D543" s="58" t="s">
        <v>420</v>
      </c>
      <c r="E543" s="58" t="s">
        <v>11</v>
      </c>
      <c r="F543" s="58" t="s">
        <v>18</v>
      </c>
      <c r="G543" s="58"/>
      <c r="H543" s="76"/>
      <c r="I543" s="59">
        <f t="shared" si="51"/>
        <v>1</v>
      </c>
      <c r="J543" s="59">
        <f t="shared" si="52"/>
        <v>0</v>
      </c>
      <c r="K543" s="58"/>
      <c r="L543" s="58"/>
      <c r="M543" s="58">
        <v>0.3</v>
      </c>
      <c r="N543" s="58"/>
      <c r="O543" s="58">
        <f t="shared" si="53"/>
        <v>0</v>
      </c>
      <c r="P543" s="58" t="s">
        <v>57</v>
      </c>
      <c r="Q543" s="58"/>
      <c r="T543"/>
    </row>
    <row r="544" spans="1:20" hidden="1" x14ac:dyDescent="0.2">
      <c r="A544" s="3">
        <v>346</v>
      </c>
      <c r="B544" s="84" t="s">
        <v>93</v>
      </c>
      <c r="C544" s="58" t="s">
        <v>417</v>
      </c>
      <c r="D544" s="58" t="s">
        <v>421</v>
      </c>
      <c r="E544" s="58" t="s">
        <v>11</v>
      </c>
      <c r="F544" s="58" t="s">
        <v>18</v>
      </c>
      <c r="G544" s="58"/>
      <c r="H544" s="76"/>
      <c r="I544" s="59">
        <f t="shared" si="51"/>
        <v>1</v>
      </c>
      <c r="J544" s="59">
        <f t="shared" si="52"/>
        <v>0</v>
      </c>
      <c r="K544" s="58"/>
      <c r="L544" s="58"/>
      <c r="M544" s="58">
        <v>0.3</v>
      </c>
      <c r="N544" s="58"/>
      <c r="O544" s="58">
        <f t="shared" si="53"/>
        <v>0</v>
      </c>
      <c r="P544" s="58" t="s">
        <v>57</v>
      </c>
      <c r="Q544" s="58"/>
      <c r="T544"/>
    </row>
    <row r="545" spans="1:20" hidden="1" x14ac:dyDescent="0.2">
      <c r="A545" s="3">
        <v>347</v>
      </c>
      <c r="B545" s="84" t="s">
        <v>93</v>
      </c>
      <c r="C545" s="58" t="s">
        <v>417</v>
      </c>
      <c r="D545" s="58" t="s">
        <v>422</v>
      </c>
      <c r="E545" s="58" t="s">
        <v>11</v>
      </c>
      <c r="F545" s="58" t="s">
        <v>18</v>
      </c>
      <c r="G545" s="58"/>
      <c r="H545" s="76"/>
      <c r="I545" s="59">
        <f t="shared" si="51"/>
        <v>1</v>
      </c>
      <c r="J545" s="59">
        <f t="shared" si="52"/>
        <v>0</v>
      </c>
      <c r="K545" s="58"/>
      <c r="L545" s="58"/>
      <c r="M545" s="58">
        <v>0.3</v>
      </c>
      <c r="N545" s="58"/>
      <c r="O545" s="58">
        <f t="shared" si="53"/>
        <v>0</v>
      </c>
      <c r="P545" s="58" t="s">
        <v>57</v>
      </c>
      <c r="Q545" s="58"/>
      <c r="T545"/>
    </row>
    <row r="546" spans="1:20" hidden="1" x14ac:dyDescent="0.2">
      <c r="A546" s="3">
        <v>348</v>
      </c>
      <c r="B546" s="84" t="s">
        <v>93</v>
      </c>
      <c r="C546" s="58" t="s">
        <v>417</v>
      </c>
      <c r="D546" s="58" t="s">
        <v>423</v>
      </c>
      <c r="E546" s="58" t="s">
        <v>11</v>
      </c>
      <c r="F546" s="58" t="s">
        <v>18</v>
      </c>
      <c r="G546" s="58"/>
      <c r="H546" s="76"/>
      <c r="I546" s="59">
        <f t="shared" si="51"/>
        <v>1</v>
      </c>
      <c r="J546" s="59">
        <f t="shared" si="52"/>
        <v>0</v>
      </c>
      <c r="K546" s="58"/>
      <c r="L546" s="58"/>
      <c r="M546" s="58">
        <v>0.3</v>
      </c>
      <c r="N546" s="58"/>
      <c r="O546" s="58">
        <f t="shared" si="53"/>
        <v>0</v>
      </c>
      <c r="P546" s="58" t="s">
        <v>57</v>
      </c>
      <c r="Q546" s="58"/>
      <c r="T546"/>
    </row>
    <row r="547" spans="1:20" hidden="1" x14ac:dyDescent="0.2">
      <c r="A547" s="3">
        <v>349</v>
      </c>
      <c r="B547" s="84" t="s">
        <v>93</v>
      </c>
      <c r="C547" s="58" t="s">
        <v>417</v>
      </c>
      <c r="D547" s="58" t="s">
        <v>424</v>
      </c>
      <c r="E547" s="58" t="s">
        <v>11</v>
      </c>
      <c r="F547" s="58" t="s">
        <v>18</v>
      </c>
      <c r="G547" s="58"/>
      <c r="H547" s="76"/>
      <c r="I547" s="59">
        <f t="shared" si="51"/>
        <v>1</v>
      </c>
      <c r="J547" s="59">
        <f t="shared" si="52"/>
        <v>0</v>
      </c>
      <c r="K547" s="58"/>
      <c r="L547" s="58"/>
      <c r="M547" s="58">
        <v>0.3</v>
      </c>
      <c r="N547" s="58"/>
      <c r="O547" s="58">
        <f t="shared" si="53"/>
        <v>0</v>
      </c>
      <c r="P547" s="58" t="s">
        <v>57</v>
      </c>
      <c r="Q547" s="58"/>
      <c r="T547"/>
    </row>
    <row r="548" spans="1:20" hidden="1" x14ac:dyDescent="0.2">
      <c r="A548" s="3">
        <v>350</v>
      </c>
      <c r="B548" s="84" t="s">
        <v>93</v>
      </c>
      <c r="C548" s="58" t="s">
        <v>417</v>
      </c>
      <c r="D548" s="58" t="s">
        <v>425</v>
      </c>
      <c r="E548" s="58" t="s">
        <v>11</v>
      </c>
      <c r="F548" s="58" t="s">
        <v>18</v>
      </c>
      <c r="G548" s="58"/>
      <c r="H548" s="76"/>
      <c r="I548" s="59">
        <f t="shared" si="51"/>
        <v>1</v>
      </c>
      <c r="J548" s="59">
        <f t="shared" si="52"/>
        <v>0</v>
      </c>
      <c r="K548" s="58"/>
      <c r="L548" s="58"/>
      <c r="M548" s="58">
        <v>0.3</v>
      </c>
      <c r="N548" s="58"/>
      <c r="O548" s="58">
        <f t="shared" si="53"/>
        <v>0</v>
      </c>
      <c r="P548" s="58" t="s">
        <v>57</v>
      </c>
      <c r="Q548" s="58"/>
      <c r="T548"/>
    </row>
    <row r="549" spans="1:20" hidden="1" x14ac:dyDescent="0.2">
      <c r="A549" s="3">
        <v>351</v>
      </c>
      <c r="B549" s="84" t="s">
        <v>93</v>
      </c>
      <c r="C549" s="58" t="s">
        <v>426</v>
      </c>
      <c r="D549" s="58" t="s">
        <v>427</v>
      </c>
      <c r="E549" s="58" t="s">
        <v>11</v>
      </c>
      <c r="F549" s="58" t="s">
        <v>18</v>
      </c>
      <c r="G549" s="58"/>
      <c r="H549" s="76"/>
      <c r="I549" s="59">
        <f t="shared" si="51"/>
        <v>1</v>
      </c>
      <c r="J549" s="59">
        <f t="shared" si="52"/>
        <v>0</v>
      </c>
      <c r="K549" s="58"/>
      <c r="L549" s="58"/>
      <c r="M549" s="58">
        <v>0.3</v>
      </c>
      <c r="N549" s="58"/>
      <c r="O549" s="58">
        <f t="shared" si="53"/>
        <v>0</v>
      </c>
      <c r="P549" s="58" t="s">
        <v>57</v>
      </c>
      <c r="Q549" s="58"/>
      <c r="T549"/>
    </row>
    <row r="550" spans="1:20" hidden="1" x14ac:dyDescent="0.2">
      <c r="A550" s="3">
        <v>352</v>
      </c>
      <c r="B550" s="84" t="s">
        <v>93</v>
      </c>
      <c r="C550" s="58" t="s">
        <v>426</v>
      </c>
      <c r="D550" s="58" t="s">
        <v>428</v>
      </c>
      <c r="E550" s="58" t="s">
        <v>11</v>
      </c>
      <c r="F550" s="58" t="s">
        <v>18</v>
      </c>
      <c r="G550" s="58"/>
      <c r="H550" s="76"/>
      <c r="I550" s="59">
        <f t="shared" si="51"/>
        <v>1</v>
      </c>
      <c r="J550" s="59">
        <f t="shared" si="52"/>
        <v>0</v>
      </c>
      <c r="K550" s="58"/>
      <c r="L550" s="58"/>
      <c r="M550" s="58">
        <v>0.3</v>
      </c>
      <c r="N550" s="58"/>
      <c r="O550" s="58">
        <f t="shared" si="53"/>
        <v>0</v>
      </c>
      <c r="P550" s="58" t="s">
        <v>57</v>
      </c>
      <c r="Q550" s="58"/>
      <c r="T550"/>
    </row>
    <row r="551" spans="1:20" hidden="1" x14ac:dyDescent="0.2">
      <c r="A551" s="3">
        <v>353</v>
      </c>
      <c r="B551" s="84" t="s">
        <v>93</v>
      </c>
      <c r="C551" s="58" t="s">
        <v>426</v>
      </c>
      <c r="D551" s="58" t="s">
        <v>429</v>
      </c>
      <c r="E551" s="58" t="s">
        <v>11</v>
      </c>
      <c r="F551" s="58" t="s">
        <v>18</v>
      </c>
      <c r="G551" s="58"/>
      <c r="H551" s="76"/>
      <c r="I551" s="59">
        <f t="shared" si="51"/>
        <v>1</v>
      </c>
      <c r="J551" s="59">
        <f t="shared" si="52"/>
        <v>0</v>
      </c>
      <c r="K551" s="58"/>
      <c r="L551" s="58"/>
      <c r="M551" s="58">
        <v>0.3</v>
      </c>
      <c r="N551" s="58"/>
      <c r="O551" s="58">
        <f t="shared" si="53"/>
        <v>0</v>
      </c>
      <c r="P551" s="58" t="s">
        <v>57</v>
      </c>
      <c r="Q551" s="58"/>
      <c r="T551"/>
    </row>
    <row r="552" spans="1:20" hidden="1" x14ac:dyDescent="0.2">
      <c r="A552" s="3">
        <v>354</v>
      </c>
      <c r="B552" s="84" t="s">
        <v>93</v>
      </c>
      <c r="C552" s="58" t="s">
        <v>426</v>
      </c>
      <c r="D552" s="58" t="s">
        <v>430</v>
      </c>
      <c r="E552" s="58" t="s">
        <v>11</v>
      </c>
      <c r="F552" s="58" t="s">
        <v>18</v>
      </c>
      <c r="G552" s="58"/>
      <c r="H552" s="76"/>
      <c r="I552" s="59">
        <f t="shared" si="51"/>
        <v>1</v>
      </c>
      <c r="J552" s="59">
        <f t="shared" si="52"/>
        <v>0</v>
      </c>
      <c r="K552" s="58"/>
      <c r="L552" s="58"/>
      <c r="M552" s="58">
        <v>0.3</v>
      </c>
      <c r="N552" s="58"/>
      <c r="O552" s="58">
        <f t="shared" si="53"/>
        <v>0</v>
      </c>
      <c r="P552" s="58" t="s">
        <v>57</v>
      </c>
      <c r="Q552" s="58"/>
      <c r="T552"/>
    </row>
    <row r="553" spans="1:20" hidden="1" x14ac:dyDescent="0.2">
      <c r="A553" s="3">
        <v>355</v>
      </c>
      <c r="B553" s="84" t="s">
        <v>93</v>
      </c>
      <c r="C553" s="58" t="s">
        <v>426</v>
      </c>
      <c r="D553" s="58" t="s">
        <v>431</v>
      </c>
      <c r="E553" s="58" t="s">
        <v>11</v>
      </c>
      <c r="F553" s="58" t="s">
        <v>18</v>
      </c>
      <c r="G553" s="58"/>
      <c r="H553" s="76"/>
      <c r="I553" s="59">
        <f t="shared" ref="I553:I558" si="54">IF(E553="India", 1, 0)</f>
        <v>1</v>
      </c>
      <c r="J553" s="59">
        <f t="shared" ref="J553:J558" si="55">1-I553</f>
        <v>0</v>
      </c>
      <c r="K553" s="58"/>
      <c r="L553" s="58"/>
      <c r="M553" s="58">
        <v>0.3</v>
      </c>
      <c r="N553" s="58"/>
      <c r="O553" s="58">
        <f t="shared" ref="O553:O558" si="56">IF(P553="Capped", 1, 0)</f>
        <v>0</v>
      </c>
      <c r="P553" s="58" t="s">
        <v>57</v>
      </c>
      <c r="Q553" s="58"/>
      <c r="T553"/>
    </row>
    <row r="554" spans="1:20" hidden="1" x14ac:dyDescent="0.2">
      <c r="A554" s="3">
        <v>356</v>
      </c>
      <c r="B554" s="84" t="s">
        <v>93</v>
      </c>
      <c r="C554" s="58" t="s">
        <v>426</v>
      </c>
      <c r="D554" s="58" t="s">
        <v>432</v>
      </c>
      <c r="E554" s="58" t="s">
        <v>11</v>
      </c>
      <c r="F554" s="58" t="s">
        <v>18</v>
      </c>
      <c r="G554" s="58"/>
      <c r="H554" s="76"/>
      <c r="I554" s="59">
        <f t="shared" si="54"/>
        <v>1</v>
      </c>
      <c r="J554" s="59">
        <f t="shared" si="55"/>
        <v>0</v>
      </c>
      <c r="K554" s="58"/>
      <c r="L554" s="58"/>
      <c r="M554" s="58">
        <v>0.3</v>
      </c>
      <c r="N554" s="58"/>
      <c r="O554" s="58">
        <f t="shared" si="56"/>
        <v>0</v>
      </c>
      <c r="P554" s="58" t="s">
        <v>57</v>
      </c>
      <c r="Q554" s="58"/>
      <c r="T554"/>
    </row>
    <row r="555" spans="1:20" hidden="1" x14ac:dyDescent="0.2">
      <c r="A555" s="3">
        <v>357</v>
      </c>
      <c r="B555" s="84" t="s">
        <v>93</v>
      </c>
      <c r="C555" s="58" t="s">
        <v>426</v>
      </c>
      <c r="D555" s="58" t="s">
        <v>433</v>
      </c>
      <c r="E555" s="58" t="s">
        <v>11</v>
      </c>
      <c r="F555" s="58" t="s">
        <v>18</v>
      </c>
      <c r="G555" s="58"/>
      <c r="H555" s="76"/>
      <c r="I555" s="59">
        <f t="shared" si="54"/>
        <v>1</v>
      </c>
      <c r="J555" s="59">
        <f t="shared" si="55"/>
        <v>0</v>
      </c>
      <c r="K555" s="58"/>
      <c r="L555" s="58"/>
      <c r="M555" s="58">
        <v>0.3</v>
      </c>
      <c r="N555" s="58"/>
      <c r="O555" s="58">
        <f t="shared" si="56"/>
        <v>0</v>
      </c>
      <c r="P555" s="58" t="s">
        <v>57</v>
      </c>
      <c r="Q555" s="58"/>
      <c r="T555"/>
    </row>
    <row r="556" spans="1:20" hidden="1" x14ac:dyDescent="0.2">
      <c r="A556" s="3">
        <v>358</v>
      </c>
      <c r="B556" s="84" t="s">
        <v>93</v>
      </c>
      <c r="C556" s="58" t="s">
        <v>426</v>
      </c>
      <c r="D556" s="58" t="s">
        <v>434</v>
      </c>
      <c r="E556" s="58" t="s">
        <v>11</v>
      </c>
      <c r="F556" s="58" t="s">
        <v>18</v>
      </c>
      <c r="G556" s="58"/>
      <c r="H556" s="76"/>
      <c r="I556" s="59">
        <f t="shared" si="54"/>
        <v>1</v>
      </c>
      <c r="J556" s="59">
        <f t="shared" si="55"/>
        <v>0</v>
      </c>
      <c r="K556" s="58"/>
      <c r="L556" s="58"/>
      <c r="M556" s="58">
        <v>0.3</v>
      </c>
      <c r="N556" s="58"/>
      <c r="O556" s="58">
        <f t="shared" si="56"/>
        <v>0</v>
      </c>
      <c r="P556" s="58" t="s">
        <v>57</v>
      </c>
      <c r="Q556" s="58"/>
      <c r="T556"/>
    </row>
    <row r="557" spans="1:20" hidden="1" x14ac:dyDescent="0.2">
      <c r="A557" s="3">
        <v>359</v>
      </c>
      <c r="B557" s="84" t="s">
        <v>93</v>
      </c>
      <c r="C557" s="3" t="s">
        <v>426</v>
      </c>
      <c r="D557" s="58" t="s">
        <v>435</v>
      </c>
      <c r="E557" s="58" t="s">
        <v>11</v>
      </c>
      <c r="F557" s="3" t="s">
        <v>18</v>
      </c>
      <c r="G557" s="3"/>
      <c r="H557" s="79"/>
      <c r="I557" s="59">
        <f t="shared" si="54"/>
        <v>1</v>
      </c>
      <c r="J557" s="59">
        <f t="shared" si="55"/>
        <v>0</v>
      </c>
      <c r="K557" s="74"/>
      <c r="L557" s="3"/>
      <c r="M557" s="58">
        <v>0.3</v>
      </c>
      <c r="N557" s="3"/>
      <c r="O557" s="58">
        <f t="shared" si="56"/>
        <v>0</v>
      </c>
      <c r="P557" s="58" t="s">
        <v>57</v>
      </c>
      <c r="Q557" s="74"/>
      <c r="T557"/>
    </row>
    <row r="558" spans="1:20" hidden="1" x14ac:dyDescent="0.2">
      <c r="A558" s="3">
        <v>360</v>
      </c>
      <c r="B558" s="84" t="s">
        <v>93</v>
      </c>
      <c r="C558" s="3" t="s">
        <v>426</v>
      </c>
      <c r="D558" s="3" t="s">
        <v>436</v>
      </c>
      <c r="E558" s="3" t="s">
        <v>11</v>
      </c>
      <c r="F558" s="3" t="s">
        <v>18</v>
      </c>
      <c r="G558" s="3"/>
      <c r="H558" s="79"/>
      <c r="I558" s="59">
        <f t="shared" si="54"/>
        <v>1</v>
      </c>
      <c r="J558" s="59">
        <f t="shared" si="55"/>
        <v>0</v>
      </c>
      <c r="K558" s="74"/>
      <c r="L558" s="3"/>
      <c r="M558" s="58">
        <v>0.3</v>
      </c>
      <c r="N558" s="3"/>
      <c r="O558" s="58">
        <f t="shared" si="56"/>
        <v>0</v>
      </c>
      <c r="P558" s="58" t="s">
        <v>57</v>
      </c>
      <c r="Q558" s="74"/>
      <c r="T558"/>
    </row>
    <row r="559" spans="1:20" hidden="1" x14ac:dyDescent="0.2">
      <c r="A559" s="3">
        <v>361</v>
      </c>
      <c r="B559" s="86" t="s">
        <v>93</v>
      </c>
      <c r="C559" s="3" t="s">
        <v>426</v>
      </c>
      <c r="D559" s="3" t="s">
        <v>437</v>
      </c>
      <c r="E559" s="3" t="s">
        <v>11</v>
      </c>
      <c r="F559" s="3" t="s">
        <v>18</v>
      </c>
      <c r="G559" s="3"/>
      <c r="H559" s="79"/>
      <c r="I559" s="17">
        <v>1</v>
      </c>
      <c r="J559" s="17">
        <v>0</v>
      </c>
      <c r="K559" s="74"/>
      <c r="L559" s="3"/>
      <c r="M559" s="3">
        <v>0.3</v>
      </c>
      <c r="N559" s="3"/>
      <c r="O559" s="3">
        <v>0</v>
      </c>
      <c r="P559" s="3" t="s">
        <v>57</v>
      </c>
      <c r="Q559" s="74"/>
      <c r="T559"/>
    </row>
    <row r="560" spans="1:20" hidden="1" x14ac:dyDescent="0.2">
      <c r="A560" s="3">
        <v>362</v>
      </c>
      <c r="B560" s="84" t="s">
        <v>93</v>
      </c>
      <c r="C560" s="58" t="s">
        <v>438</v>
      </c>
      <c r="D560" s="58" t="s">
        <v>439</v>
      </c>
      <c r="E560" s="58" t="s">
        <v>11</v>
      </c>
      <c r="F560" s="58" t="s">
        <v>18</v>
      </c>
      <c r="G560" s="58"/>
      <c r="H560" s="76"/>
      <c r="I560" s="59">
        <f t="shared" ref="I560:I591" si="57">IF(E560="India", 1, 0)</f>
        <v>1</v>
      </c>
      <c r="J560" s="59">
        <f t="shared" ref="J560:J591" si="58">1-I560</f>
        <v>0</v>
      </c>
      <c r="K560" s="58"/>
      <c r="L560" s="58"/>
      <c r="M560" s="58">
        <v>0.3</v>
      </c>
      <c r="N560" s="58"/>
      <c r="O560" s="58">
        <f t="shared" ref="O560:O591" si="59">IF(P560="Capped", 1, 0)</f>
        <v>0</v>
      </c>
      <c r="P560" s="58" t="s">
        <v>57</v>
      </c>
      <c r="Q560" s="58"/>
      <c r="T560"/>
    </row>
    <row r="561" spans="1:20" hidden="1" x14ac:dyDescent="0.2">
      <c r="A561" s="3">
        <v>363</v>
      </c>
      <c r="B561" s="84" t="s">
        <v>93</v>
      </c>
      <c r="C561" s="77" t="s">
        <v>438</v>
      </c>
      <c r="D561" s="77" t="s">
        <v>440</v>
      </c>
      <c r="E561" s="77" t="s">
        <v>11</v>
      </c>
      <c r="F561" s="77" t="s">
        <v>18</v>
      </c>
      <c r="G561" s="77"/>
      <c r="H561" s="59"/>
      <c r="I561" s="59">
        <f t="shared" si="57"/>
        <v>1</v>
      </c>
      <c r="J561" s="59">
        <f t="shared" si="58"/>
        <v>0</v>
      </c>
      <c r="K561" s="77"/>
      <c r="L561" s="77"/>
      <c r="M561" s="77">
        <v>0.3</v>
      </c>
      <c r="N561" s="77"/>
      <c r="O561" s="77">
        <f t="shared" si="59"/>
        <v>0</v>
      </c>
      <c r="P561" s="77" t="s">
        <v>57</v>
      </c>
      <c r="Q561" s="77"/>
      <c r="T561"/>
    </row>
    <row r="562" spans="1:20" hidden="1" x14ac:dyDescent="0.2">
      <c r="A562" s="3">
        <v>364</v>
      </c>
      <c r="B562" s="84" t="s">
        <v>93</v>
      </c>
      <c r="C562" s="58" t="s">
        <v>438</v>
      </c>
      <c r="D562" s="58" t="s">
        <v>441</v>
      </c>
      <c r="E562" s="58" t="s">
        <v>11</v>
      </c>
      <c r="F562" s="58" t="s">
        <v>18</v>
      </c>
      <c r="G562" s="58"/>
      <c r="H562" s="76"/>
      <c r="I562" s="59">
        <f t="shared" si="57"/>
        <v>1</v>
      </c>
      <c r="J562" s="59">
        <f t="shared" si="58"/>
        <v>0</v>
      </c>
      <c r="K562" s="58"/>
      <c r="L562" s="58"/>
      <c r="M562" s="58">
        <v>0.3</v>
      </c>
      <c r="N562" s="58"/>
      <c r="O562" s="58">
        <f t="shared" si="59"/>
        <v>0</v>
      </c>
      <c r="P562" s="58" t="s">
        <v>57</v>
      </c>
      <c r="Q562" s="58"/>
      <c r="T562"/>
    </row>
    <row r="563" spans="1:20" hidden="1" x14ac:dyDescent="0.2">
      <c r="A563" s="3">
        <v>365</v>
      </c>
      <c r="B563" s="84" t="s">
        <v>93</v>
      </c>
      <c r="C563" s="58" t="s">
        <v>438</v>
      </c>
      <c r="D563" s="58" t="s">
        <v>442</v>
      </c>
      <c r="E563" s="58" t="s">
        <v>11</v>
      </c>
      <c r="F563" s="58" t="s">
        <v>18</v>
      </c>
      <c r="G563" s="58"/>
      <c r="H563" s="76"/>
      <c r="I563" s="59">
        <f t="shared" si="57"/>
        <v>1</v>
      </c>
      <c r="J563" s="59">
        <f t="shared" si="58"/>
        <v>0</v>
      </c>
      <c r="K563" s="58"/>
      <c r="L563" s="58"/>
      <c r="M563" s="58">
        <v>0.3</v>
      </c>
      <c r="N563" s="58"/>
      <c r="O563" s="58">
        <f t="shared" si="59"/>
        <v>0</v>
      </c>
      <c r="P563" s="58" t="s">
        <v>57</v>
      </c>
      <c r="Q563" s="58"/>
      <c r="T563"/>
    </row>
    <row r="564" spans="1:20" hidden="1" x14ac:dyDescent="0.2">
      <c r="A564" s="3">
        <v>366</v>
      </c>
      <c r="B564" s="84" t="s">
        <v>93</v>
      </c>
      <c r="C564" s="58" t="s">
        <v>438</v>
      </c>
      <c r="D564" s="58" t="s">
        <v>443</v>
      </c>
      <c r="E564" s="58" t="s">
        <v>11</v>
      </c>
      <c r="F564" s="58" t="s">
        <v>18</v>
      </c>
      <c r="G564" s="58"/>
      <c r="H564" s="76"/>
      <c r="I564" s="59">
        <f t="shared" si="57"/>
        <v>1</v>
      </c>
      <c r="J564" s="59">
        <f t="shared" si="58"/>
        <v>0</v>
      </c>
      <c r="K564" s="58"/>
      <c r="L564" s="58"/>
      <c r="M564" s="58">
        <v>0.3</v>
      </c>
      <c r="N564" s="58"/>
      <c r="O564" s="58">
        <f t="shared" si="59"/>
        <v>0</v>
      </c>
      <c r="P564" s="58" t="s">
        <v>57</v>
      </c>
      <c r="Q564" s="60" t="s">
        <v>576</v>
      </c>
      <c r="T564"/>
    </row>
    <row r="565" spans="1:20" hidden="1" x14ac:dyDescent="0.2">
      <c r="A565" s="3">
        <v>367</v>
      </c>
      <c r="B565" s="84" t="s">
        <v>93</v>
      </c>
      <c r="C565" s="58" t="s">
        <v>444</v>
      </c>
      <c r="D565" s="58" t="s">
        <v>445</v>
      </c>
      <c r="E565" s="58" t="s">
        <v>11</v>
      </c>
      <c r="F565" s="58" t="s">
        <v>18</v>
      </c>
      <c r="G565" s="58"/>
      <c r="H565" s="76"/>
      <c r="I565" s="59">
        <f t="shared" si="57"/>
        <v>1</v>
      </c>
      <c r="J565" s="59">
        <f t="shared" si="58"/>
        <v>0</v>
      </c>
      <c r="K565" s="58"/>
      <c r="L565" s="58"/>
      <c r="M565" s="58">
        <v>0.3</v>
      </c>
      <c r="N565" s="58"/>
      <c r="O565" s="58">
        <f t="shared" si="59"/>
        <v>0</v>
      </c>
      <c r="P565" s="58" t="s">
        <v>57</v>
      </c>
      <c r="Q565" s="58"/>
      <c r="T565"/>
    </row>
    <row r="566" spans="1:20" hidden="1" x14ac:dyDescent="0.2">
      <c r="A566" s="3">
        <v>368</v>
      </c>
      <c r="B566" s="84" t="s">
        <v>93</v>
      </c>
      <c r="C566" s="58" t="s">
        <v>444</v>
      </c>
      <c r="D566" s="58" t="s">
        <v>446</v>
      </c>
      <c r="E566" s="58" t="s">
        <v>11</v>
      </c>
      <c r="F566" s="58" t="s">
        <v>18</v>
      </c>
      <c r="G566" s="58"/>
      <c r="H566" s="76"/>
      <c r="I566" s="59">
        <f t="shared" si="57"/>
        <v>1</v>
      </c>
      <c r="J566" s="59">
        <f t="shared" si="58"/>
        <v>0</v>
      </c>
      <c r="K566" s="58"/>
      <c r="L566" s="58"/>
      <c r="M566" s="58">
        <v>0.3</v>
      </c>
      <c r="N566" s="58"/>
      <c r="O566" s="58">
        <f t="shared" si="59"/>
        <v>0</v>
      </c>
      <c r="P566" s="58" t="s">
        <v>57</v>
      </c>
      <c r="Q566" s="58"/>
      <c r="T566"/>
    </row>
    <row r="567" spans="1:20" hidden="1" x14ac:dyDescent="0.2">
      <c r="A567" s="3">
        <v>369</v>
      </c>
      <c r="B567" s="84" t="s">
        <v>93</v>
      </c>
      <c r="C567" s="58" t="s">
        <v>444</v>
      </c>
      <c r="D567" s="58" t="s">
        <v>447</v>
      </c>
      <c r="E567" s="58" t="s">
        <v>11</v>
      </c>
      <c r="F567" s="58" t="s">
        <v>18</v>
      </c>
      <c r="G567" s="58"/>
      <c r="H567" s="76"/>
      <c r="I567" s="59">
        <f t="shared" si="57"/>
        <v>1</v>
      </c>
      <c r="J567" s="59">
        <f t="shared" si="58"/>
        <v>0</v>
      </c>
      <c r="K567" s="58"/>
      <c r="L567" s="58"/>
      <c r="M567" s="58">
        <v>0.3</v>
      </c>
      <c r="N567" s="58"/>
      <c r="O567" s="58">
        <f t="shared" si="59"/>
        <v>0</v>
      </c>
      <c r="P567" s="58" t="s">
        <v>57</v>
      </c>
      <c r="Q567" s="58"/>
      <c r="T567"/>
    </row>
    <row r="568" spans="1:20" hidden="1" x14ac:dyDescent="0.2">
      <c r="A568" s="3">
        <v>370</v>
      </c>
      <c r="B568" s="84" t="s">
        <v>93</v>
      </c>
      <c r="C568" s="58" t="s">
        <v>444</v>
      </c>
      <c r="D568" s="58" t="s">
        <v>448</v>
      </c>
      <c r="E568" s="58" t="s">
        <v>11</v>
      </c>
      <c r="F568" s="58" t="s">
        <v>18</v>
      </c>
      <c r="G568" s="58"/>
      <c r="H568" s="76"/>
      <c r="I568" s="59">
        <f t="shared" si="57"/>
        <v>1</v>
      </c>
      <c r="J568" s="59">
        <f t="shared" si="58"/>
        <v>0</v>
      </c>
      <c r="K568" s="58"/>
      <c r="L568" s="58"/>
      <c r="M568" s="58">
        <v>0.3</v>
      </c>
      <c r="N568" s="58"/>
      <c r="O568" s="58">
        <f t="shared" si="59"/>
        <v>0</v>
      </c>
      <c r="P568" s="58" t="s">
        <v>57</v>
      </c>
      <c r="Q568" s="58"/>
      <c r="T568"/>
    </row>
    <row r="569" spans="1:20" hidden="1" x14ac:dyDescent="0.2">
      <c r="A569" s="3">
        <v>371</v>
      </c>
      <c r="B569" s="84" t="s">
        <v>93</v>
      </c>
      <c r="C569" s="58" t="s">
        <v>444</v>
      </c>
      <c r="D569" s="58" t="s">
        <v>449</v>
      </c>
      <c r="E569" s="58" t="s">
        <v>11</v>
      </c>
      <c r="F569" s="58" t="s">
        <v>18</v>
      </c>
      <c r="G569" s="58"/>
      <c r="H569" s="76"/>
      <c r="I569" s="59">
        <f t="shared" si="57"/>
        <v>1</v>
      </c>
      <c r="J569" s="59">
        <f t="shared" si="58"/>
        <v>0</v>
      </c>
      <c r="K569" s="58"/>
      <c r="L569" s="58"/>
      <c r="M569" s="58">
        <v>0.3</v>
      </c>
      <c r="N569" s="58"/>
      <c r="O569" s="58">
        <f t="shared" si="59"/>
        <v>0</v>
      </c>
      <c r="P569" s="58" t="s">
        <v>57</v>
      </c>
      <c r="Q569" s="58"/>
      <c r="T569"/>
    </row>
    <row r="570" spans="1:20" hidden="1" x14ac:dyDescent="0.2">
      <c r="A570" s="3">
        <v>372</v>
      </c>
      <c r="B570" s="84" t="s">
        <v>93</v>
      </c>
      <c r="C570" s="58" t="s">
        <v>444</v>
      </c>
      <c r="D570" s="58" t="s">
        <v>450</v>
      </c>
      <c r="E570" s="58" t="s">
        <v>11</v>
      </c>
      <c r="F570" s="58" t="s">
        <v>18</v>
      </c>
      <c r="G570" s="58"/>
      <c r="H570" s="76"/>
      <c r="I570" s="59">
        <f t="shared" si="57"/>
        <v>1</v>
      </c>
      <c r="J570" s="59">
        <f t="shared" si="58"/>
        <v>0</v>
      </c>
      <c r="K570" s="58"/>
      <c r="L570" s="58"/>
      <c r="M570" s="58">
        <v>0.3</v>
      </c>
      <c r="N570" s="58"/>
      <c r="O570" s="58">
        <f t="shared" si="59"/>
        <v>0</v>
      </c>
      <c r="P570" s="58" t="s">
        <v>57</v>
      </c>
      <c r="Q570" s="58"/>
      <c r="T570"/>
    </row>
    <row r="571" spans="1:20" hidden="1" x14ac:dyDescent="0.2">
      <c r="A571" s="3">
        <v>373</v>
      </c>
      <c r="B571" s="84" t="s">
        <v>93</v>
      </c>
      <c r="C571" s="58" t="s">
        <v>444</v>
      </c>
      <c r="D571" s="58" t="s">
        <v>451</v>
      </c>
      <c r="E571" s="58" t="s">
        <v>11</v>
      </c>
      <c r="F571" s="58" t="s">
        <v>18</v>
      </c>
      <c r="G571" s="58"/>
      <c r="H571" s="76"/>
      <c r="I571" s="59">
        <f t="shared" si="57"/>
        <v>1</v>
      </c>
      <c r="J571" s="59">
        <f t="shared" si="58"/>
        <v>0</v>
      </c>
      <c r="K571" s="58"/>
      <c r="L571" s="58"/>
      <c r="M571" s="58">
        <v>0.3</v>
      </c>
      <c r="N571" s="58"/>
      <c r="O571" s="58">
        <f t="shared" si="59"/>
        <v>0</v>
      </c>
      <c r="P571" s="58" t="s">
        <v>57</v>
      </c>
      <c r="Q571" s="58"/>
      <c r="T571"/>
    </row>
    <row r="572" spans="1:20" hidden="1" x14ac:dyDescent="0.2">
      <c r="A572" s="3">
        <v>374</v>
      </c>
      <c r="B572" s="84" t="s">
        <v>93</v>
      </c>
      <c r="C572" s="58" t="s">
        <v>444</v>
      </c>
      <c r="D572" s="58" t="s">
        <v>452</v>
      </c>
      <c r="E572" s="58" t="s">
        <v>11</v>
      </c>
      <c r="F572" s="58" t="s">
        <v>18</v>
      </c>
      <c r="G572" s="58"/>
      <c r="H572" s="76"/>
      <c r="I572" s="59">
        <f t="shared" si="57"/>
        <v>1</v>
      </c>
      <c r="J572" s="59">
        <f t="shared" si="58"/>
        <v>0</v>
      </c>
      <c r="K572" s="58"/>
      <c r="L572" s="58"/>
      <c r="M572" s="58">
        <v>0.3</v>
      </c>
      <c r="N572" s="58"/>
      <c r="O572" s="58">
        <f t="shared" si="59"/>
        <v>0</v>
      </c>
      <c r="P572" s="58" t="s">
        <v>57</v>
      </c>
      <c r="Q572" s="58"/>
      <c r="T572"/>
    </row>
    <row r="573" spans="1:20" hidden="1" x14ac:dyDescent="0.2">
      <c r="A573" s="3">
        <v>375</v>
      </c>
      <c r="B573" s="84" t="s">
        <v>93</v>
      </c>
      <c r="C573" s="58" t="s">
        <v>444</v>
      </c>
      <c r="D573" s="58" t="s">
        <v>453</v>
      </c>
      <c r="E573" s="58" t="s">
        <v>11</v>
      </c>
      <c r="F573" s="58" t="s">
        <v>18</v>
      </c>
      <c r="G573" s="58"/>
      <c r="H573" s="76"/>
      <c r="I573" s="59">
        <f t="shared" si="57"/>
        <v>1</v>
      </c>
      <c r="J573" s="59">
        <f t="shared" si="58"/>
        <v>0</v>
      </c>
      <c r="K573" s="58"/>
      <c r="L573" s="58"/>
      <c r="M573" s="58">
        <v>0.3</v>
      </c>
      <c r="N573" s="58"/>
      <c r="O573" s="58">
        <f t="shared" si="59"/>
        <v>0</v>
      </c>
      <c r="P573" s="58" t="s">
        <v>57</v>
      </c>
      <c r="Q573" s="58"/>
      <c r="T573"/>
    </row>
    <row r="574" spans="1:20" hidden="1" x14ac:dyDescent="0.2">
      <c r="A574" s="3">
        <v>376</v>
      </c>
      <c r="B574" s="84" t="s">
        <v>93</v>
      </c>
      <c r="C574" s="58" t="s">
        <v>444</v>
      </c>
      <c r="D574" s="58" t="s">
        <v>454</v>
      </c>
      <c r="E574" s="58" t="s">
        <v>11</v>
      </c>
      <c r="F574" s="58" t="s">
        <v>18</v>
      </c>
      <c r="G574" s="58"/>
      <c r="H574" s="76"/>
      <c r="I574" s="59">
        <f t="shared" si="57"/>
        <v>1</v>
      </c>
      <c r="J574" s="59">
        <f t="shared" si="58"/>
        <v>0</v>
      </c>
      <c r="K574" s="58"/>
      <c r="L574" s="58"/>
      <c r="M574" s="58">
        <v>0.3</v>
      </c>
      <c r="N574" s="58"/>
      <c r="O574" s="58">
        <f t="shared" si="59"/>
        <v>0</v>
      </c>
      <c r="P574" s="58" t="s">
        <v>57</v>
      </c>
      <c r="Q574" s="58"/>
      <c r="T574"/>
    </row>
    <row r="575" spans="1:20" hidden="1" x14ac:dyDescent="0.2">
      <c r="A575" s="3">
        <v>377</v>
      </c>
      <c r="B575" s="84" t="s">
        <v>93</v>
      </c>
      <c r="C575" s="58" t="s">
        <v>444</v>
      </c>
      <c r="D575" s="58" t="s">
        <v>455</v>
      </c>
      <c r="E575" s="58" t="s">
        <v>11</v>
      </c>
      <c r="F575" s="58" t="s">
        <v>18</v>
      </c>
      <c r="G575" s="58"/>
      <c r="H575" s="76"/>
      <c r="I575" s="59">
        <f t="shared" si="57"/>
        <v>1</v>
      </c>
      <c r="J575" s="59">
        <f t="shared" si="58"/>
        <v>0</v>
      </c>
      <c r="K575" s="58"/>
      <c r="L575" s="58"/>
      <c r="M575" s="58">
        <v>0.3</v>
      </c>
      <c r="N575" s="58"/>
      <c r="O575" s="58">
        <f t="shared" si="59"/>
        <v>0</v>
      </c>
      <c r="P575" s="58" t="s">
        <v>57</v>
      </c>
      <c r="Q575" s="58"/>
      <c r="T575"/>
    </row>
    <row r="576" spans="1:20" hidden="1" x14ac:dyDescent="0.2">
      <c r="A576" s="3">
        <v>378</v>
      </c>
      <c r="B576" s="84" t="s">
        <v>93</v>
      </c>
      <c r="C576" s="58" t="s">
        <v>444</v>
      </c>
      <c r="D576" s="58" t="s">
        <v>456</v>
      </c>
      <c r="E576" s="58" t="s">
        <v>11</v>
      </c>
      <c r="F576" s="58" t="s">
        <v>18</v>
      </c>
      <c r="G576" s="58"/>
      <c r="H576" s="76"/>
      <c r="I576" s="59">
        <f t="shared" si="57"/>
        <v>1</v>
      </c>
      <c r="J576" s="59">
        <f t="shared" si="58"/>
        <v>0</v>
      </c>
      <c r="K576" s="58"/>
      <c r="L576" s="58"/>
      <c r="M576" s="58">
        <v>0.3</v>
      </c>
      <c r="N576" s="58"/>
      <c r="O576" s="58">
        <f t="shared" si="59"/>
        <v>0</v>
      </c>
      <c r="P576" s="58" t="s">
        <v>57</v>
      </c>
      <c r="Q576" s="58"/>
      <c r="T576"/>
    </row>
    <row r="577" spans="1:20" hidden="1" x14ac:dyDescent="0.2">
      <c r="A577" s="3">
        <v>379</v>
      </c>
      <c r="B577" s="84" t="s">
        <v>93</v>
      </c>
      <c r="C577" s="58" t="s">
        <v>457</v>
      </c>
      <c r="D577" s="58" t="s">
        <v>458</v>
      </c>
      <c r="E577" s="58" t="s">
        <v>20</v>
      </c>
      <c r="F577" s="58" t="s">
        <v>18</v>
      </c>
      <c r="G577" s="58"/>
      <c r="H577" s="76"/>
      <c r="I577" s="59">
        <f t="shared" si="57"/>
        <v>0</v>
      </c>
      <c r="J577" s="59">
        <f t="shared" si="58"/>
        <v>1</v>
      </c>
      <c r="K577" s="58"/>
      <c r="L577" s="58"/>
      <c r="M577" s="58">
        <v>0.3</v>
      </c>
      <c r="N577" s="58"/>
      <c r="O577" s="58">
        <f t="shared" si="59"/>
        <v>0</v>
      </c>
      <c r="P577" s="58" t="s">
        <v>57</v>
      </c>
      <c r="Q577" s="58"/>
      <c r="T577"/>
    </row>
    <row r="578" spans="1:20" hidden="1" x14ac:dyDescent="0.2">
      <c r="A578" s="3">
        <v>380</v>
      </c>
      <c r="B578" s="84" t="s">
        <v>93</v>
      </c>
      <c r="C578" s="58" t="s">
        <v>457</v>
      </c>
      <c r="D578" s="58" t="s">
        <v>459</v>
      </c>
      <c r="E578" s="58" t="s">
        <v>11</v>
      </c>
      <c r="F578" s="58" t="s">
        <v>18</v>
      </c>
      <c r="G578" s="58"/>
      <c r="H578" s="76"/>
      <c r="I578" s="59">
        <f t="shared" si="57"/>
        <v>1</v>
      </c>
      <c r="J578" s="59">
        <f t="shared" si="58"/>
        <v>0</v>
      </c>
      <c r="K578" s="58"/>
      <c r="L578" s="58"/>
      <c r="M578" s="58">
        <v>0.3</v>
      </c>
      <c r="N578" s="58"/>
      <c r="O578" s="58">
        <f t="shared" si="59"/>
        <v>0</v>
      </c>
      <c r="P578" s="58" t="s">
        <v>57</v>
      </c>
      <c r="Q578" s="58"/>
      <c r="T578"/>
    </row>
    <row r="579" spans="1:20" hidden="1" x14ac:dyDescent="0.2">
      <c r="A579" s="3">
        <v>381</v>
      </c>
      <c r="B579" s="84" t="s">
        <v>93</v>
      </c>
      <c r="C579" s="58" t="s">
        <v>457</v>
      </c>
      <c r="D579" s="58" t="s">
        <v>460</v>
      </c>
      <c r="E579" s="58" t="s">
        <v>11</v>
      </c>
      <c r="F579" s="58" t="s">
        <v>18</v>
      </c>
      <c r="G579" s="58"/>
      <c r="H579" s="76"/>
      <c r="I579" s="59">
        <f t="shared" si="57"/>
        <v>1</v>
      </c>
      <c r="J579" s="59">
        <f t="shared" si="58"/>
        <v>0</v>
      </c>
      <c r="K579" s="58"/>
      <c r="L579" s="58"/>
      <c r="M579" s="58">
        <v>0.3</v>
      </c>
      <c r="N579" s="58"/>
      <c r="O579" s="58">
        <f t="shared" si="59"/>
        <v>0</v>
      </c>
      <c r="P579" s="58" t="s">
        <v>57</v>
      </c>
      <c r="Q579" s="58"/>
      <c r="T579"/>
    </row>
    <row r="580" spans="1:20" hidden="1" x14ac:dyDescent="0.2">
      <c r="A580" s="3">
        <v>382</v>
      </c>
      <c r="B580" s="84" t="s">
        <v>93</v>
      </c>
      <c r="C580" s="58" t="s">
        <v>457</v>
      </c>
      <c r="D580" s="58" t="s">
        <v>461</v>
      </c>
      <c r="E580" s="58" t="s">
        <v>11</v>
      </c>
      <c r="F580" s="58" t="s">
        <v>18</v>
      </c>
      <c r="G580" s="58"/>
      <c r="H580" s="76"/>
      <c r="I580" s="59">
        <f t="shared" si="57"/>
        <v>1</v>
      </c>
      <c r="J580" s="59">
        <f t="shared" si="58"/>
        <v>0</v>
      </c>
      <c r="K580" s="58"/>
      <c r="L580" s="58"/>
      <c r="M580" s="58">
        <v>0.3</v>
      </c>
      <c r="N580" s="58"/>
      <c r="O580" s="58">
        <f t="shared" si="59"/>
        <v>0</v>
      </c>
      <c r="P580" s="58" t="s">
        <v>57</v>
      </c>
      <c r="Q580" s="58"/>
      <c r="T580"/>
    </row>
    <row r="581" spans="1:20" hidden="1" x14ac:dyDescent="0.2">
      <c r="A581" s="3">
        <v>383</v>
      </c>
      <c r="B581" s="84" t="s">
        <v>93</v>
      </c>
      <c r="C581" s="58" t="s">
        <v>457</v>
      </c>
      <c r="D581" s="58" t="s">
        <v>462</v>
      </c>
      <c r="E581" s="58" t="s">
        <v>11</v>
      </c>
      <c r="F581" s="58" t="s">
        <v>18</v>
      </c>
      <c r="G581" s="58"/>
      <c r="H581" s="76"/>
      <c r="I581" s="59">
        <f t="shared" si="57"/>
        <v>1</v>
      </c>
      <c r="J581" s="59">
        <f t="shared" si="58"/>
        <v>0</v>
      </c>
      <c r="K581" s="58"/>
      <c r="L581" s="58"/>
      <c r="M581" s="58">
        <v>0.3</v>
      </c>
      <c r="N581" s="58"/>
      <c r="O581" s="58">
        <f t="shared" si="59"/>
        <v>0</v>
      </c>
      <c r="P581" s="58" t="s">
        <v>57</v>
      </c>
      <c r="Q581" s="58"/>
      <c r="T581"/>
    </row>
    <row r="582" spans="1:20" hidden="1" x14ac:dyDescent="0.2">
      <c r="A582" s="3">
        <v>384</v>
      </c>
      <c r="B582" s="84" t="s">
        <v>93</v>
      </c>
      <c r="C582" s="58" t="s">
        <v>457</v>
      </c>
      <c r="D582" s="58" t="s">
        <v>463</v>
      </c>
      <c r="E582" s="58" t="s">
        <v>11</v>
      </c>
      <c r="F582" s="58" t="s">
        <v>18</v>
      </c>
      <c r="G582" s="58"/>
      <c r="H582" s="76"/>
      <c r="I582" s="59">
        <f t="shared" si="57"/>
        <v>1</v>
      </c>
      <c r="J582" s="59">
        <f t="shared" si="58"/>
        <v>0</v>
      </c>
      <c r="K582" s="58"/>
      <c r="L582" s="58"/>
      <c r="M582" s="58">
        <v>0.3</v>
      </c>
      <c r="N582" s="58"/>
      <c r="O582" s="58">
        <f t="shared" si="59"/>
        <v>0</v>
      </c>
      <c r="P582" s="58" t="s">
        <v>57</v>
      </c>
      <c r="Q582" s="58"/>
      <c r="T582"/>
    </row>
    <row r="583" spans="1:20" hidden="1" x14ac:dyDescent="0.2">
      <c r="A583" s="3">
        <v>385</v>
      </c>
      <c r="B583" s="84" t="s">
        <v>93</v>
      </c>
      <c r="C583" s="58" t="s">
        <v>457</v>
      </c>
      <c r="D583" s="58" t="s">
        <v>464</v>
      </c>
      <c r="E583" s="58" t="s">
        <v>11</v>
      </c>
      <c r="F583" s="58" t="s">
        <v>18</v>
      </c>
      <c r="G583" s="58"/>
      <c r="H583" s="76"/>
      <c r="I583" s="59">
        <f t="shared" si="57"/>
        <v>1</v>
      </c>
      <c r="J583" s="59">
        <f t="shared" si="58"/>
        <v>0</v>
      </c>
      <c r="K583" s="58"/>
      <c r="L583" s="58"/>
      <c r="M583" s="58">
        <v>0.3</v>
      </c>
      <c r="N583" s="58"/>
      <c r="O583" s="58">
        <f t="shared" si="59"/>
        <v>0</v>
      </c>
      <c r="P583" s="58" t="s">
        <v>57</v>
      </c>
      <c r="Q583" s="58"/>
      <c r="T583"/>
    </row>
    <row r="584" spans="1:20" hidden="1" x14ac:dyDescent="0.2">
      <c r="A584" s="3">
        <v>386</v>
      </c>
      <c r="B584" s="84" t="s">
        <v>93</v>
      </c>
      <c r="C584" s="58" t="s">
        <v>457</v>
      </c>
      <c r="D584" s="58" t="s">
        <v>465</v>
      </c>
      <c r="E584" s="58" t="s">
        <v>11</v>
      </c>
      <c r="F584" s="58" t="s">
        <v>18</v>
      </c>
      <c r="G584" s="58"/>
      <c r="H584" s="76"/>
      <c r="I584" s="59">
        <f t="shared" si="57"/>
        <v>1</v>
      </c>
      <c r="J584" s="59">
        <f t="shared" si="58"/>
        <v>0</v>
      </c>
      <c r="K584" s="58"/>
      <c r="L584" s="58"/>
      <c r="M584" s="58">
        <v>0.3</v>
      </c>
      <c r="N584" s="58"/>
      <c r="O584" s="58">
        <f t="shared" si="59"/>
        <v>0</v>
      </c>
      <c r="P584" s="58" t="s">
        <v>57</v>
      </c>
      <c r="Q584" s="58"/>
      <c r="T584"/>
    </row>
    <row r="585" spans="1:20" hidden="1" x14ac:dyDescent="0.2">
      <c r="A585" s="3">
        <v>387</v>
      </c>
      <c r="B585" s="84" t="s">
        <v>93</v>
      </c>
      <c r="C585" s="58" t="s">
        <v>457</v>
      </c>
      <c r="D585" s="58" t="s">
        <v>466</v>
      </c>
      <c r="E585" s="58" t="s">
        <v>11</v>
      </c>
      <c r="F585" s="58" t="s">
        <v>18</v>
      </c>
      <c r="G585" s="58"/>
      <c r="H585" s="76"/>
      <c r="I585" s="59">
        <f t="shared" si="57"/>
        <v>1</v>
      </c>
      <c r="J585" s="59">
        <f t="shared" si="58"/>
        <v>0</v>
      </c>
      <c r="K585" s="58"/>
      <c r="L585" s="58"/>
      <c r="M585" s="58">
        <v>0.3</v>
      </c>
      <c r="N585" s="58"/>
      <c r="O585" s="58">
        <f t="shared" si="59"/>
        <v>0</v>
      </c>
      <c r="P585" s="58" t="s">
        <v>57</v>
      </c>
      <c r="Q585" s="58"/>
      <c r="T585"/>
    </row>
    <row r="586" spans="1:20" hidden="1" x14ac:dyDescent="0.2">
      <c r="A586" s="3">
        <v>388</v>
      </c>
      <c r="B586" s="84" t="s">
        <v>93</v>
      </c>
      <c r="C586" s="58" t="s">
        <v>457</v>
      </c>
      <c r="D586" s="58" t="s">
        <v>467</v>
      </c>
      <c r="E586" s="58" t="s">
        <v>11</v>
      </c>
      <c r="F586" s="58" t="s">
        <v>18</v>
      </c>
      <c r="G586" s="58"/>
      <c r="H586" s="76"/>
      <c r="I586" s="59">
        <f t="shared" si="57"/>
        <v>1</v>
      </c>
      <c r="J586" s="59">
        <f t="shared" si="58"/>
        <v>0</v>
      </c>
      <c r="K586" s="58"/>
      <c r="L586" s="58"/>
      <c r="M586" s="58">
        <v>0.3</v>
      </c>
      <c r="N586" s="58"/>
      <c r="O586" s="58">
        <f t="shared" si="59"/>
        <v>0</v>
      </c>
      <c r="P586" s="58" t="s">
        <v>57</v>
      </c>
      <c r="Q586" s="58"/>
      <c r="T586"/>
    </row>
    <row r="587" spans="1:20" hidden="1" x14ac:dyDescent="0.2">
      <c r="A587" s="3">
        <v>389</v>
      </c>
      <c r="B587" s="84" t="s">
        <v>93</v>
      </c>
      <c r="C587" s="58" t="s">
        <v>457</v>
      </c>
      <c r="D587" s="58" t="s">
        <v>468</v>
      </c>
      <c r="E587" s="58" t="s">
        <v>11</v>
      </c>
      <c r="F587" s="58" t="s">
        <v>18</v>
      </c>
      <c r="G587" s="58"/>
      <c r="H587" s="76"/>
      <c r="I587" s="59">
        <f t="shared" si="57"/>
        <v>1</v>
      </c>
      <c r="J587" s="59">
        <f t="shared" si="58"/>
        <v>0</v>
      </c>
      <c r="K587" s="58"/>
      <c r="L587" s="58"/>
      <c r="M587" s="58">
        <v>0.3</v>
      </c>
      <c r="N587" s="58"/>
      <c r="O587" s="58">
        <f t="shared" si="59"/>
        <v>0</v>
      </c>
      <c r="P587" s="58" t="s">
        <v>57</v>
      </c>
      <c r="Q587" s="58"/>
      <c r="T587"/>
    </row>
    <row r="588" spans="1:20" hidden="1" x14ac:dyDescent="0.2">
      <c r="A588" s="3">
        <v>390</v>
      </c>
      <c r="B588" s="84" t="s">
        <v>93</v>
      </c>
      <c r="C588" s="58" t="s">
        <v>457</v>
      </c>
      <c r="D588" s="58" t="s">
        <v>469</v>
      </c>
      <c r="E588" s="58" t="s">
        <v>11</v>
      </c>
      <c r="F588" s="58" t="s">
        <v>18</v>
      </c>
      <c r="G588" s="58"/>
      <c r="H588" s="76"/>
      <c r="I588" s="59">
        <f t="shared" si="57"/>
        <v>1</v>
      </c>
      <c r="J588" s="59">
        <f t="shared" si="58"/>
        <v>0</v>
      </c>
      <c r="K588" s="58"/>
      <c r="L588" s="58"/>
      <c r="M588" s="58">
        <v>0.3</v>
      </c>
      <c r="N588" s="58"/>
      <c r="O588" s="58">
        <f t="shared" si="59"/>
        <v>0</v>
      </c>
      <c r="P588" s="58" t="s">
        <v>57</v>
      </c>
      <c r="Q588" s="58"/>
      <c r="T588"/>
    </row>
    <row r="589" spans="1:20" hidden="1" x14ac:dyDescent="0.2">
      <c r="A589" s="3">
        <v>391</v>
      </c>
      <c r="B589" s="84" t="s">
        <v>93</v>
      </c>
      <c r="C589" s="58" t="s">
        <v>470</v>
      </c>
      <c r="D589" s="58" t="s">
        <v>471</v>
      </c>
      <c r="E589" s="58" t="s">
        <v>11</v>
      </c>
      <c r="F589" s="58" t="s">
        <v>18</v>
      </c>
      <c r="G589" s="58"/>
      <c r="H589" s="76"/>
      <c r="I589" s="59">
        <f t="shared" si="57"/>
        <v>1</v>
      </c>
      <c r="J589" s="59">
        <f t="shared" si="58"/>
        <v>0</v>
      </c>
      <c r="K589" s="58"/>
      <c r="L589" s="58"/>
      <c r="M589" s="58">
        <v>0.3</v>
      </c>
      <c r="N589" s="58"/>
      <c r="O589" s="58">
        <f t="shared" si="59"/>
        <v>0</v>
      </c>
      <c r="P589" s="58" t="s">
        <v>57</v>
      </c>
      <c r="Q589" s="58"/>
      <c r="T589"/>
    </row>
    <row r="590" spans="1:20" hidden="1" x14ac:dyDescent="0.2">
      <c r="A590" s="3">
        <v>392</v>
      </c>
      <c r="B590" s="84" t="s">
        <v>93</v>
      </c>
      <c r="C590" s="58" t="s">
        <v>470</v>
      </c>
      <c r="D590" s="58" t="s">
        <v>472</v>
      </c>
      <c r="E590" s="58" t="s">
        <v>11</v>
      </c>
      <c r="F590" s="58" t="s">
        <v>18</v>
      </c>
      <c r="G590" s="58"/>
      <c r="H590" s="76"/>
      <c r="I590" s="59">
        <f t="shared" si="57"/>
        <v>1</v>
      </c>
      <c r="J590" s="59">
        <f t="shared" si="58"/>
        <v>0</v>
      </c>
      <c r="K590" s="58"/>
      <c r="L590" s="58"/>
      <c r="M590" s="58">
        <v>0.3</v>
      </c>
      <c r="N590" s="58"/>
      <c r="O590" s="58">
        <f t="shared" si="59"/>
        <v>0</v>
      </c>
      <c r="P590" s="58" t="s">
        <v>57</v>
      </c>
      <c r="Q590" s="58"/>
      <c r="T590"/>
    </row>
    <row r="591" spans="1:20" hidden="1" x14ac:dyDescent="0.2">
      <c r="A591" s="3">
        <v>393</v>
      </c>
      <c r="B591" s="84" t="s">
        <v>93</v>
      </c>
      <c r="C591" s="58" t="s">
        <v>470</v>
      </c>
      <c r="D591" s="58" t="s">
        <v>473</v>
      </c>
      <c r="E591" s="58" t="s">
        <v>11</v>
      </c>
      <c r="F591" s="58" t="s">
        <v>18</v>
      </c>
      <c r="G591" s="58"/>
      <c r="H591" s="76"/>
      <c r="I591" s="59">
        <f t="shared" si="57"/>
        <v>1</v>
      </c>
      <c r="J591" s="59">
        <f t="shared" si="58"/>
        <v>0</v>
      </c>
      <c r="K591" s="58"/>
      <c r="L591" s="58"/>
      <c r="M591" s="58">
        <v>0.3</v>
      </c>
      <c r="N591" s="58"/>
      <c r="O591" s="58">
        <f t="shared" si="59"/>
        <v>0</v>
      </c>
      <c r="P591" s="58" t="s">
        <v>57</v>
      </c>
      <c r="Q591" s="58"/>
      <c r="T591"/>
    </row>
    <row r="592" spans="1:20" hidden="1" x14ac:dyDescent="0.2">
      <c r="A592" s="3">
        <v>394</v>
      </c>
      <c r="B592" s="84" t="s">
        <v>93</v>
      </c>
      <c r="C592" s="58" t="s">
        <v>470</v>
      </c>
      <c r="D592" s="58" t="s">
        <v>474</v>
      </c>
      <c r="E592" s="58" t="s">
        <v>41</v>
      </c>
      <c r="F592" s="58" t="s">
        <v>18</v>
      </c>
      <c r="G592" s="58"/>
      <c r="H592" s="76"/>
      <c r="I592" s="59">
        <f t="shared" ref="I592:I623" si="60">IF(E592="India", 1, 0)</f>
        <v>0</v>
      </c>
      <c r="J592" s="59">
        <f t="shared" ref="J592:J623" si="61">1-I592</f>
        <v>1</v>
      </c>
      <c r="K592" s="58"/>
      <c r="L592" s="58"/>
      <c r="M592" s="58">
        <v>0.3</v>
      </c>
      <c r="N592" s="58"/>
      <c r="O592" s="58">
        <f t="shared" ref="O592:O615" si="62">IF(P592="Capped", 1, 0)</f>
        <v>0</v>
      </c>
      <c r="P592" s="58" t="s">
        <v>57</v>
      </c>
      <c r="Q592" s="58"/>
      <c r="T592"/>
    </row>
    <row r="593" spans="1:20" hidden="1" x14ac:dyDescent="0.2">
      <c r="A593" s="3">
        <v>395</v>
      </c>
      <c r="B593" s="84" t="s">
        <v>93</v>
      </c>
      <c r="C593" s="58" t="s">
        <v>470</v>
      </c>
      <c r="D593" s="58" t="s">
        <v>475</v>
      </c>
      <c r="E593" s="58" t="s">
        <v>11</v>
      </c>
      <c r="F593" s="58" t="s">
        <v>18</v>
      </c>
      <c r="G593" s="58"/>
      <c r="H593" s="76"/>
      <c r="I593" s="59">
        <f t="shared" si="60"/>
        <v>1</v>
      </c>
      <c r="J593" s="59">
        <f t="shared" si="61"/>
        <v>0</v>
      </c>
      <c r="K593" s="58"/>
      <c r="L593" s="58"/>
      <c r="M593" s="58">
        <v>0.3</v>
      </c>
      <c r="N593" s="58"/>
      <c r="O593" s="58">
        <f t="shared" si="62"/>
        <v>0</v>
      </c>
      <c r="P593" s="58" t="s">
        <v>57</v>
      </c>
      <c r="Q593" s="58"/>
      <c r="T593"/>
    </row>
    <row r="594" spans="1:20" hidden="1" x14ac:dyDescent="0.2">
      <c r="A594" s="3">
        <v>396</v>
      </c>
      <c r="B594" s="84" t="s">
        <v>93</v>
      </c>
      <c r="C594" s="58" t="s">
        <v>470</v>
      </c>
      <c r="D594" s="58" t="s">
        <v>476</v>
      </c>
      <c r="E594" s="58" t="s">
        <v>11</v>
      </c>
      <c r="F594" s="58" t="s">
        <v>18</v>
      </c>
      <c r="G594" s="58"/>
      <c r="H594" s="76"/>
      <c r="I594" s="59">
        <f t="shared" si="60"/>
        <v>1</v>
      </c>
      <c r="J594" s="59">
        <f t="shared" si="61"/>
        <v>0</v>
      </c>
      <c r="K594" s="58"/>
      <c r="L594" s="58"/>
      <c r="M594" s="58">
        <v>0.3</v>
      </c>
      <c r="N594" s="58"/>
      <c r="O594" s="58">
        <f t="shared" si="62"/>
        <v>0</v>
      </c>
      <c r="P594" s="58" t="s">
        <v>57</v>
      </c>
      <c r="Q594" s="58"/>
      <c r="T594"/>
    </row>
    <row r="595" spans="1:20" x14ac:dyDescent="0.2">
      <c r="A595" s="3">
        <v>397</v>
      </c>
      <c r="B595" s="84" t="s">
        <v>93</v>
      </c>
      <c r="C595" s="58" t="s">
        <v>477</v>
      </c>
      <c r="D595" s="58" t="s">
        <v>478</v>
      </c>
      <c r="E595" s="58" t="s">
        <v>11</v>
      </c>
      <c r="F595" s="58" t="s">
        <v>18</v>
      </c>
      <c r="G595" s="58"/>
      <c r="H595" s="76"/>
      <c r="I595" s="59">
        <f t="shared" si="60"/>
        <v>1</v>
      </c>
      <c r="J595" s="59">
        <f t="shared" si="61"/>
        <v>0</v>
      </c>
      <c r="K595" s="58"/>
      <c r="L595" s="58"/>
      <c r="M595" s="58">
        <v>0.3</v>
      </c>
      <c r="N595" s="58"/>
      <c r="O595" s="58">
        <f t="shared" si="62"/>
        <v>0</v>
      </c>
      <c r="P595" s="58" t="s">
        <v>57</v>
      </c>
      <c r="Q595" s="58"/>
      <c r="R595">
        <v>1</v>
      </c>
      <c r="T595"/>
    </row>
    <row r="596" spans="1:20" hidden="1" x14ac:dyDescent="0.2">
      <c r="A596" s="3">
        <v>398</v>
      </c>
      <c r="B596" s="84" t="s">
        <v>93</v>
      </c>
      <c r="C596" s="58" t="s">
        <v>477</v>
      </c>
      <c r="D596" s="58" t="s">
        <v>479</v>
      </c>
      <c r="E596" s="58" t="s">
        <v>11</v>
      </c>
      <c r="F596" s="58" t="s">
        <v>18</v>
      </c>
      <c r="G596" s="58"/>
      <c r="H596" s="76"/>
      <c r="I596" s="59">
        <f t="shared" si="60"/>
        <v>1</v>
      </c>
      <c r="J596" s="59">
        <f t="shared" si="61"/>
        <v>0</v>
      </c>
      <c r="K596" s="58"/>
      <c r="L596" s="58"/>
      <c r="M596" s="58">
        <v>0.3</v>
      </c>
      <c r="N596" s="58"/>
      <c r="O596" s="58">
        <f t="shared" si="62"/>
        <v>0</v>
      </c>
      <c r="P596" s="58" t="s">
        <v>57</v>
      </c>
      <c r="Q596" s="58"/>
      <c r="T596"/>
    </row>
    <row r="597" spans="1:20" hidden="1" x14ac:dyDescent="0.2">
      <c r="A597" s="3">
        <v>399</v>
      </c>
      <c r="B597" s="84" t="s">
        <v>93</v>
      </c>
      <c r="C597" s="58" t="s">
        <v>477</v>
      </c>
      <c r="D597" s="58" t="s">
        <v>480</v>
      </c>
      <c r="E597" s="58" t="s">
        <v>11</v>
      </c>
      <c r="F597" s="58" t="s">
        <v>18</v>
      </c>
      <c r="G597" s="58"/>
      <c r="H597" s="76"/>
      <c r="I597" s="59">
        <f t="shared" si="60"/>
        <v>1</v>
      </c>
      <c r="J597" s="59">
        <f t="shared" si="61"/>
        <v>0</v>
      </c>
      <c r="K597" s="58"/>
      <c r="L597" s="58"/>
      <c r="M597" s="58">
        <v>0.3</v>
      </c>
      <c r="N597" s="58"/>
      <c r="O597" s="58">
        <f t="shared" si="62"/>
        <v>0</v>
      </c>
      <c r="P597" s="58" t="s">
        <v>57</v>
      </c>
      <c r="Q597" s="58"/>
      <c r="T597"/>
    </row>
    <row r="598" spans="1:20" hidden="1" x14ac:dyDescent="0.2">
      <c r="A598" s="3">
        <v>400</v>
      </c>
      <c r="B598" s="84" t="s">
        <v>93</v>
      </c>
      <c r="C598" s="58" t="s">
        <v>477</v>
      </c>
      <c r="D598" s="58" t="s">
        <v>481</v>
      </c>
      <c r="E598" s="58" t="s">
        <v>11</v>
      </c>
      <c r="F598" s="58" t="s">
        <v>18</v>
      </c>
      <c r="G598" s="58"/>
      <c r="H598" s="76"/>
      <c r="I598" s="59">
        <f t="shared" si="60"/>
        <v>1</v>
      </c>
      <c r="J598" s="59">
        <f t="shared" si="61"/>
        <v>0</v>
      </c>
      <c r="K598" s="58"/>
      <c r="L598" s="58"/>
      <c r="M598" s="58">
        <v>0.3</v>
      </c>
      <c r="N598" s="58"/>
      <c r="O598" s="58">
        <f t="shared" si="62"/>
        <v>0</v>
      </c>
      <c r="P598" s="58" t="s">
        <v>57</v>
      </c>
      <c r="Q598" s="58"/>
      <c r="T598"/>
    </row>
    <row r="599" spans="1:20" hidden="1" x14ac:dyDescent="0.2">
      <c r="A599" s="3">
        <v>401</v>
      </c>
      <c r="B599" s="84" t="s">
        <v>93</v>
      </c>
      <c r="C599" s="58" t="s">
        <v>477</v>
      </c>
      <c r="D599" s="58" t="s">
        <v>482</v>
      </c>
      <c r="E599" s="58" t="s">
        <v>11</v>
      </c>
      <c r="F599" s="58" t="s">
        <v>18</v>
      </c>
      <c r="G599" s="58"/>
      <c r="H599" s="76"/>
      <c r="I599" s="59">
        <f t="shared" si="60"/>
        <v>1</v>
      </c>
      <c r="J599" s="59">
        <f t="shared" si="61"/>
        <v>0</v>
      </c>
      <c r="K599" s="58"/>
      <c r="L599" s="58"/>
      <c r="M599" s="58">
        <v>0.3</v>
      </c>
      <c r="N599" s="58"/>
      <c r="O599" s="58">
        <f t="shared" si="62"/>
        <v>0</v>
      </c>
      <c r="P599" s="58" t="s">
        <v>57</v>
      </c>
      <c r="Q599" s="58"/>
      <c r="T599"/>
    </row>
    <row r="600" spans="1:20" hidden="1" x14ac:dyDescent="0.2">
      <c r="A600" s="3">
        <v>402</v>
      </c>
      <c r="B600" s="84" t="s">
        <v>93</v>
      </c>
      <c r="C600" s="58" t="s">
        <v>477</v>
      </c>
      <c r="D600" s="58" t="s">
        <v>483</v>
      </c>
      <c r="E600" s="58" t="s">
        <v>11</v>
      </c>
      <c r="F600" s="58" t="s">
        <v>18</v>
      </c>
      <c r="G600" s="58"/>
      <c r="H600" s="76"/>
      <c r="I600" s="59">
        <f t="shared" si="60"/>
        <v>1</v>
      </c>
      <c r="J600" s="59">
        <f t="shared" si="61"/>
        <v>0</v>
      </c>
      <c r="K600" s="58"/>
      <c r="L600" s="58"/>
      <c r="M600" s="58">
        <v>0.3</v>
      </c>
      <c r="N600" s="58"/>
      <c r="O600" s="58">
        <f t="shared" si="62"/>
        <v>0</v>
      </c>
      <c r="P600" s="58" t="s">
        <v>57</v>
      </c>
      <c r="Q600" s="58"/>
      <c r="T600"/>
    </row>
    <row r="601" spans="1:20" hidden="1" x14ac:dyDescent="0.2">
      <c r="A601" s="3">
        <v>403</v>
      </c>
      <c r="B601" s="84" t="s">
        <v>93</v>
      </c>
      <c r="C601" s="58" t="s">
        <v>477</v>
      </c>
      <c r="D601" s="58" t="s">
        <v>484</v>
      </c>
      <c r="E601" s="58" t="s">
        <v>11</v>
      </c>
      <c r="F601" s="58" t="s">
        <v>18</v>
      </c>
      <c r="G601" s="58"/>
      <c r="H601" s="76"/>
      <c r="I601" s="59">
        <f t="shared" si="60"/>
        <v>1</v>
      </c>
      <c r="J601" s="59">
        <f t="shared" si="61"/>
        <v>0</v>
      </c>
      <c r="K601" s="58"/>
      <c r="L601" s="58"/>
      <c r="M601" s="58">
        <v>0.3</v>
      </c>
      <c r="N601" s="58"/>
      <c r="O601" s="58">
        <f t="shared" si="62"/>
        <v>0</v>
      </c>
      <c r="P601" s="58" t="s">
        <v>57</v>
      </c>
      <c r="Q601" s="58"/>
      <c r="T601"/>
    </row>
    <row r="602" spans="1:20" hidden="1" x14ac:dyDescent="0.2">
      <c r="A602" s="3">
        <v>404</v>
      </c>
      <c r="B602" s="84" t="s">
        <v>93</v>
      </c>
      <c r="C602" s="58" t="s">
        <v>477</v>
      </c>
      <c r="D602" s="58" t="s">
        <v>485</v>
      </c>
      <c r="E602" s="58" t="s">
        <v>11</v>
      </c>
      <c r="F602" s="58" t="s">
        <v>18</v>
      </c>
      <c r="G602" s="58"/>
      <c r="H602" s="76"/>
      <c r="I602" s="59">
        <f t="shared" si="60"/>
        <v>1</v>
      </c>
      <c r="J602" s="59">
        <f t="shared" si="61"/>
        <v>0</v>
      </c>
      <c r="K602" s="58"/>
      <c r="L602" s="58"/>
      <c r="M602" s="58">
        <v>0.3</v>
      </c>
      <c r="N602" s="58"/>
      <c r="O602" s="58">
        <f t="shared" si="62"/>
        <v>0</v>
      </c>
      <c r="P602" s="58" t="s">
        <v>57</v>
      </c>
      <c r="Q602" s="58"/>
      <c r="T602"/>
    </row>
    <row r="603" spans="1:20" hidden="1" x14ac:dyDescent="0.2">
      <c r="A603" s="3">
        <v>405</v>
      </c>
      <c r="B603" s="84" t="s">
        <v>93</v>
      </c>
      <c r="C603" s="58" t="s">
        <v>477</v>
      </c>
      <c r="D603" s="58" t="s">
        <v>486</v>
      </c>
      <c r="E603" s="58" t="s">
        <v>11</v>
      </c>
      <c r="F603" s="58" t="s">
        <v>18</v>
      </c>
      <c r="G603" s="58"/>
      <c r="H603" s="76"/>
      <c r="I603" s="59">
        <f t="shared" si="60"/>
        <v>1</v>
      </c>
      <c r="J603" s="59">
        <f t="shared" si="61"/>
        <v>0</v>
      </c>
      <c r="K603" s="58"/>
      <c r="L603" s="58"/>
      <c r="M603" s="58">
        <v>0.3</v>
      </c>
      <c r="N603" s="58"/>
      <c r="O603" s="58">
        <f t="shared" si="62"/>
        <v>0</v>
      </c>
      <c r="P603" s="58" t="s">
        <v>57</v>
      </c>
      <c r="Q603" s="58"/>
      <c r="T603"/>
    </row>
    <row r="604" spans="1:20" hidden="1" x14ac:dyDescent="0.2">
      <c r="A604" s="3">
        <v>406</v>
      </c>
      <c r="B604" s="84" t="s">
        <v>93</v>
      </c>
      <c r="C604" s="58" t="s">
        <v>487</v>
      </c>
      <c r="D604" s="58" t="s">
        <v>488</v>
      </c>
      <c r="E604" s="58" t="s">
        <v>11</v>
      </c>
      <c r="F604" s="58" t="s">
        <v>18</v>
      </c>
      <c r="G604" s="58"/>
      <c r="H604" s="76"/>
      <c r="I604" s="59">
        <f t="shared" si="60"/>
        <v>1</v>
      </c>
      <c r="J604" s="59">
        <f t="shared" si="61"/>
        <v>0</v>
      </c>
      <c r="K604" s="58"/>
      <c r="L604" s="58"/>
      <c r="M604" s="58">
        <v>0.3</v>
      </c>
      <c r="N604" s="58"/>
      <c r="O604" s="58">
        <f t="shared" si="62"/>
        <v>0</v>
      </c>
      <c r="P604" s="58" t="s">
        <v>57</v>
      </c>
      <c r="Q604" s="58"/>
      <c r="T604"/>
    </row>
    <row r="605" spans="1:20" hidden="1" x14ac:dyDescent="0.2">
      <c r="A605" s="3">
        <v>407</v>
      </c>
      <c r="B605" s="84" t="s">
        <v>93</v>
      </c>
      <c r="C605" s="58" t="s">
        <v>487</v>
      </c>
      <c r="D605" s="58" t="s">
        <v>489</v>
      </c>
      <c r="E605" s="58" t="s">
        <v>11</v>
      </c>
      <c r="F605" s="58" t="s">
        <v>18</v>
      </c>
      <c r="G605" s="58"/>
      <c r="H605" s="76"/>
      <c r="I605" s="59">
        <f t="shared" si="60"/>
        <v>1</v>
      </c>
      <c r="J605" s="59">
        <f t="shared" si="61"/>
        <v>0</v>
      </c>
      <c r="K605" s="58"/>
      <c r="L605" s="58"/>
      <c r="M605" s="58">
        <v>0.3</v>
      </c>
      <c r="N605" s="58"/>
      <c r="O605" s="58">
        <f t="shared" si="62"/>
        <v>0</v>
      </c>
      <c r="P605" s="58" t="s">
        <v>57</v>
      </c>
      <c r="Q605" s="58"/>
      <c r="T605"/>
    </row>
    <row r="606" spans="1:20" hidden="1" x14ac:dyDescent="0.2">
      <c r="A606" s="3">
        <v>408</v>
      </c>
      <c r="B606" s="84" t="s">
        <v>93</v>
      </c>
      <c r="C606" s="58" t="s">
        <v>487</v>
      </c>
      <c r="D606" s="58" t="s">
        <v>490</v>
      </c>
      <c r="E606" s="58" t="s">
        <v>11</v>
      </c>
      <c r="F606" s="58" t="s">
        <v>18</v>
      </c>
      <c r="G606" s="58"/>
      <c r="H606" s="76"/>
      <c r="I606" s="59">
        <f t="shared" si="60"/>
        <v>1</v>
      </c>
      <c r="J606" s="59">
        <f t="shared" si="61"/>
        <v>0</v>
      </c>
      <c r="K606" s="58"/>
      <c r="L606" s="58"/>
      <c r="M606" s="58">
        <v>0.3</v>
      </c>
      <c r="N606" s="58"/>
      <c r="O606" s="58">
        <f t="shared" si="62"/>
        <v>0</v>
      </c>
      <c r="P606" s="58" t="s">
        <v>57</v>
      </c>
      <c r="Q606" s="58"/>
      <c r="T606"/>
    </row>
    <row r="607" spans="1:20" hidden="1" x14ac:dyDescent="0.2">
      <c r="A607" s="3">
        <v>409</v>
      </c>
      <c r="B607" s="84" t="s">
        <v>93</v>
      </c>
      <c r="C607" s="58" t="s">
        <v>487</v>
      </c>
      <c r="D607" s="58" t="s">
        <v>491</v>
      </c>
      <c r="E607" s="58" t="s">
        <v>11</v>
      </c>
      <c r="F607" s="58" t="s">
        <v>18</v>
      </c>
      <c r="G607" s="58"/>
      <c r="H607" s="76"/>
      <c r="I607" s="59">
        <f t="shared" si="60"/>
        <v>1</v>
      </c>
      <c r="J607" s="59">
        <f t="shared" si="61"/>
        <v>0</v>
      </c>
      <c r="K607" s="58"/>
      <c r="L607" s="58"/>
      <c r="M607" s="58">
        <v>0.3</v>
      </c>
      <c r="N607" s="58"/>
      <c r="O607" s="58">
        <f t="shared" si="62"/>
        <v>0</v>
      </c>
      <c r="P607" s="58" t="s">
        <v>57</v>
      </c>
      <c r="Q607" s="58"/>
      <c r="T607"/>
    </row>
    <row r="608" spans="1:20" hidden="1" x14ac:dyDescent="0.2">
      <c r="A608" s="3">
        <v>410</v>
      </c>
      <c r="B608" s="84" t="s">
        <v>93</v>
      </c>
      <c r="C608" s="58" t="s">
        <v>487</v>
      </c>
      <c r="D608" s="58" t="s">
        <v>492</v>
      </c>
      <c r="E608" s="58" t="s">
        <v>11</v>
      </c>
      <c r="F608" s="58" t="s">
        <v>18</v>
      </c>
      <c r="G608" s="58"/>
      <c r="H608" s="76"/>
      <c r="I608" s="59">
        <f t="shared" si="60"/>
        <v>1</v>
      </c>
      <c r="J608" s="59">
        <f t="shared" si="61"/>
        <v>0</v>
      </c>
      <c r="K608" s="58"/>
      <c r="L608" s="58"/>
      <c r="M608" s="58">
        <v>0.3</v>
      </c>
      <c r="N608" s="58"/>
      <c r="O608" s="58">
        <f t="shared" si="62"/>
        <v>0</v>
      </c>
      <c r="P608" s="58" t="s">
        <v>57</v>
      </c>
      <c r="Q608" s="58"/>
      <c r="T608"/>
    </row>
    <row r="609" spans="1:20" hidden="1" x14ac:dyDescent="0.2">
      <c r="A609" s="3">
        <v>411</v>
      </c>
      <c r="B609" s="84" t="s">
        <v>93</v>
      </c>
      <c r="C609" s="58" t="s">
        <v>487</v>
      </c>
      <c r="D609" s="58" t="s">
        <v>493</v>
      </c>
      <c r="E609" s="58" t="s">
        <v>11</v>
      </c>
      <c r="F609" s="58" t="s">
        <v>18</v>
      </c>
      <c r="G609" s="58"/>
      <c r="H609" s="76"/>
      <c r="I609" s="59">
        <f t="shared" si="60"/>
        <v>1</v>
      </c>
      <c r="J609" s="59">
        <f t="shared" si="61"/>
        <v>0</v>
      </c>
      <c r="K609" s="58"/>
      <c r="L609" s="58"/>
      <c r="M609" s="58">
        <v>0.3</v>
      </c>
      <c r="N609" s="58"/>
      <c r="O609" s="58">
        <f t="shared" si="62"/>
        <v>0</v>
      </c>
      <c r="P609" s="58" t="s">
        <v>57</v>
      </c>
      <c r="Q609" s="58"/>
      <c r="T609"/>
    </row>
    <row r="610" spans="1:20" hidden="1" x14ac:dyDescent="0.2">
      <c r="A610" s="3">
        <v>412</v>
      </c>
      <c r="B610" s="84" t="s">
        <v>93</v>
      </c>
      <c r="C610" s="58" t="s">
        <v>487</v>
      </c>
      <c r="D610" s="58" t="s">
        <v>494</v>
      </c>
      <c r="E610" s="58" t="s">
        <v>11</v>
      </c>
      <c r="F610" s="58" t="s">
        <v>18</v>
      </c>
      <c r="G610" s="58"/>
      <c r="H610" s="76"/>
      <c r="I610" s="59">
        <f t="shared" si="60"/>
        <v>1</v>
      </c>
      <c r="J610" s="59">
        <f t="shared" si="61"/>
        <v>0</v>
      </c>
      <c r="K610" s="58"/>
      <c r="L610" s="58"/>
      <c r="M610" s="58">
        <v>0.3</v>
      </c>
      <c r="N610" s="58"/>
      <c r="O610" s="58">
        <f t="shared" si="62"/>
        <v>0</v>
      </c>
      <c r="P610" s="58" t="s">
        <v>57</v>
      </c>
      <c r="Q610" s="58"/>
      <c r="T610"/>
    </row>
    <row r="611" spans="1:20" hidden="1" x14ac:dyDescent="0.2">
      <c r="A611" s="3">
        <v>413</v>
      </c>
      <c r="B611" s="84" t="s">
        <v>93</v>
      </c>
      <c r="C611" s="58" t="s">
        <v>487</v>
      </c>
      <c r="D611" s="58" t="s">
        <v>495</v>
      </c>
      <c r="E611" s="58" t="s">
        <v>11</v>
      </c>
      <c r="F611" s="58" t="s">
        <v>18</v>
      </c>
      <c r="G611" s="58"/>
      <c r="H611" s="76"/>
      <c r="I611" s="59">
        <f t="shared" si="60"/>
        <v>1</v>
      </c>
      <c r="J611" s="59">
        <f t="shared" si="61"/>
        <v>0</v>
      </c>
      <c r="K611" s="58"/>
      <c r="L611" s="58"/>
      <c r="M611" s="58">
        <v>0.3</v>
      </c>
      <c r="N611" s="58"/>
      <c r="O611" s="58">
        <f t="shared" si="62"/>
        <v>0</v>
      </c>
      <c r="P611" s="58" t="s">
        <v>57</v>
      </c>
      <c r="Q611" s="58"/>
      <c r="T611"/>
    </row>
    <row r="612" spans="1:20" hidden="1" x14ac:dyDescent="0.2">
      <c r="A612" s="3">
        <v>414</v>
      </c>
      <c r="B612" s="84" t="s">
        <v>93</v>
      </c>
      <c r="C612" s="58" t="s">
        <v>487</v>
      </c>
      <c r="D612" s="58" t="s">
        <v>496</v>
      </c>
      <c r="E612" s="58" t="s">
        <v>11</v>
      </c>
      <c r="F612" s="58" t="s">
        <v>18</v>
      </c>
      <c r="G612" s="58"/>
      <c r="H612" s="76"/>
      <c r="I612" s="59">
        <f t="shared" si="60"/>
        <v>1</v>
      </c>
      <c r="J612" s="59">
        <f t="shared" si="61"/>
        <v>0</v>
      </c>
      <c r="K612" s="58"/>
      <c r="L612" s="58"/>
      <c r="M612" s="58">
        <v>0.3</v>
      </c>
      <c r="N612" s="58"/>
      <c r="O612" s="58">
        <f t="shared" si="62"/>
        <v>0</v>
      </c>
      <c r="P612" s="58" t="s">
        <v>57</v>
      </c>
      <c r="Q612" s="58"/>
      <c r="T612"/>
    </row>
    <row r="613" spans="1:20" hidden="1" x14ac:dyDescent="0.2">
      <c r="A613" s="3">
        <v>415</v>
      </c>
      <c r="B613" s="84" t="s">
        <v>93</v>
      </c>
      <c r="C613" s="58" t="s">
        <v>487</v>
      </c>
      <c r="D613" s="58" t="s">
        <v>497</v>
      </c>
      <c r="E613" s="58" t="s">
        <v>11</v>
      </c>
      <c r="F613" s="58" t="s">
        <v>18</v>
      </c>
      <c r="G613" s="58"/>
      <c r="H613" s="76"/>
      <c r="I613" s="59">
        <f t="shared" si="60"/>
        <v>1</v>
      </c>
      <c r="J613" s="59">
        <f t="shared" si="61"/>
        <v>0</v>
      </c>
      <c r="K613" s="58"/>
      <c r="L613" s="58"/>
      <c r="M613" s="58">
        <v>0.3</v>
      </c>
      <c r="N613" s="58"/>
      <c r="O613" s="58">
        <f t="shared" si="62"/>
        <v>0</v>
      </c>
      <c r="P613" s="58" t="s">
        <v>57</v>
      </c>
      <c r="Q613" s="58"/>
      <c r="T613"/>
    </row>
    <row r="614" spans="1:20" hidden="1" x14ac:dyDescent="0.2">
      <c r="A614" s="3">
        <v>416</v>
      </c>
      <c r="B614" s="84" t="s">
        <v>93</v>
      </c>
      <c r="C614" s="58" t="s">
        <v>487</v>
      </c>
      <c r="D614" s="58" t="s">
        <v>498</v>
      </c>
      <c r="E614" s="58" t="s">
        <v>11</v>
      </c>
      <c r="F614" s="58" t="s">
        <v>18</v>
      </c>
      <c r="G614" s="58"/>
      <c r="H614" s="76"/>
      <c r="I614" s="59">
        <f t="shared" si="60"/>
        <v>1</v>
      </c>
      <c r="J614" s="59">
        <f t="shared" si="61"/>
        <v>0</v>
      </c>
      <c r="K614" s="58"/>
      <c r="L614" s="58"/>
      <c r="M614" s="58">
        <v>0.3</v>
      </c>
      <c r="N614" s="58"/>
      <c r="O614" s="58">
        <f t="shared" si="62"/>
        <v>0</v>
      </c>
      <c r="P614" s="58" t="s">
        <v>57</v>
      </c>
      <c r="Q614" s="58"/>
      <c r="T614"/>
    </row>
    <row r="615" spans="1:20" hidden="1" x14ac:dyDescent="0.2">
      <c r="A615" s="3">
        <v>417</v>
      </c>
      <c r="B615" s="84" t="s">
        <v>93</v>
      </c>
      <c r="C615" s="58" t="s">
        <v>487</v>
      </c>
      <c r="D615" s="58" t="s">
        <v>499</v>
      </c>
      <c r="E615" s="58" t="s">
        <v>11</v>
      </c>
      <c r="F615" s="58" t="s">
        <v>18</v>
      </c>
      <c r="G615" s="58"/>
      <c r="H615" s="76"/>
      <c r="I615" s="59">
        <f t="shared" si="60"/>
        <v>1</v>
      </c>
      <c r="J615" s="59">
        <f t="shared" si="61"/>
        <v>0</v>
      </c>
      <c r="K615" s="58"/>
      <c r="L615" s="58"/>
      <c r="M615" s="58">
        <v>0.3</v>
      </c>
      <c r="N615" s="58"/>
      <c r="O615" s="58">
        <f t="shared" si="62"/>
        <v>0</v>
      </c>
      <c r="P615" s="58" t="s">
        <v>57</v>
      </c>
      <c r="Q615" s="58"/>
      <c r="T615"/>
    </row>
    <row r="616" spans="1:20" ht="16" hidden="1" x14ac:dyDescent="0.2">
      <c r="A616" s="3">
        <v>418</v>
      </c>
      <c r="B616" s="86" t="s">
        <v>93</v>
      </c>
      <c r="C616" s="5" t="s">
        <v>487</v>
      </c>
      <c r="D616" s="3" t="s">
        <v>500</v>
      </c>
      <c r="E616" s="3" t="s">
        <v>11</v>
      </c>
      <c r="F616" s="3" t="s">
        <v>18</v>
      </c>
      <c r="G616" s="3"/>
      <c r="H616" s="79"/>
      <c r="I616" s="59">
        <f t="shared" si="60"/>
        <v>1</v>
      </c>
      <c r="J616" s="59">
        <f t="shared" si="61"/>
        <v>0</v>
      </c>
      <c r="K616" s="74"/>
      <c r="L616" s="3"/>
      <c r="M616" s="3">
        <v>0.3</v>
      </c>
      <c r="N616" s="3"/>
      <c r="O616" s="3">
        <v>0</v>
      </c>
      <c r="P616" s="3" t="s">
        <v>57</v>
      </c>
      <c r="Q616" s="74"/>
      <c r="T616"/>
    </row>
    <row r="617" spans="1:20" hidden="1" x14ac:dyDescent="0.2">
      <c r="A617" s="3">
        <v>419</v>
      </c>
      <c r="B617" s="84" t="s">
        <v>93</v>
      </c>
      <c r="C617" s="58" t="s">
        <v>501</v>
      </c>
      <c r="D617" s="58" t="s">
        <v>502</v>
      </c>
      <c r="E617" s="58" t="s">
        <v>11</v>
      </c>
      <c r="F617" s="58" t="s">
        <v>18</v>
      </c>
      <c r="G617" s="58"/>
      <c r="H617" s="76"/>
      <c r="I617" s="59">
        <f t="shared" si="60"/>
        <v>1</v>
      </c>
      <c r="J617" s="59">
        <f t="shared" si="61"/>
        <v>0</v>
      </c>
      <c r="K617" s="58"/>
      <c r="L617" s="58"/>
      <c r="M617" s="58">
        <v>0.3</v>
      </c>
      <c r="N617" s="58"/>
      <c r="O617" s="58">
        <f t="shared" ref="O617:O640" si="63">IF(P617="Capped", 1, 0)</f>
        <v>0</v>
      </c>
      <c r="P617" s="58" t="s">
        <v>57</v>
      </c>
      <c r="Q617" s="58"/>
      <c r="T617"/>
    </row>
    <row r="618" spans="1:20" hidden="1" x14ac:dyDescent="0.2">
      <c r="A618" s="3">
        <v>420</v>
      </c>
      <c r="B618" s="84" t="s">
        <v>93</v>
      </c>
      <c r="C618" s="58" t="s">
        <v>501</v>
      </c>
      <c r="D618" s="58" t="s">
        <v>503</v>
      </c>
      <c r="E618" s="58" t="s">
        <v>11</v>
      </c>
      <c r="F618" s="58" t="s">
        <v>18</v>
      </c>
      <c r="G618" s="58"/>
      <c r="H618" s="76"/>
      <c r="I618" s="59">
        <f t="shared" si="60"/>
        <v>1</v>
      </c>
      <c r="J618" s="59">
        <f t="shared" si="61"/>
        <v>0</v>
      </c>
      <c r="K618" s="58"/>
      <c r="L618" s="58"/>
      <c r="M618" s="58">
        <v>0.3</v>
      </c>
      <c r="N618" s="58"/>
      <c r="O618" s="58">
        <f t="shared" si="63"/>
        <v>0</v>
      </c>
      <c r="P618" s="58" t="s">
        <v>57</v>
      </c>
      <c r="Q618" s="58"/>
      <c r="T618"/>
    </row>
    <row r="619" spans="1:20" hidden="1" x14ac:dyDescent="0.2">
      <c r="A619" s="3">
        <v>421</v>
      </c>
      <c r="B619" s="84" t="s">
        <v>93</v>
      </c>
      <c r="C619" s="58" t="s">
        <v>501</v>
      </c>
      <c r="D619" s="58" t="s">
        <v>504</v>
      </c>
      <c r="E619" s="58" t="s">
        <v>11</v>
      </c>
      <c r="F619" s="58" t="s">
        <v>18</v>
      </c>
      <c r="G619" s="58"/>
      <c r="H619" s="76"/>
      <c r="I619" s="59">
        <f t="shared" si="60"/>
        <v>1</v>
      </c>
      <c r="J619" s="59">
        <f t="shared" si="61"/>
        <v>0</v>
      </c>
      <c r="K619" s="58"/>
      <c r="L619" s="58"/>
      <c r="M619" s="58">
        <v>0.3</v>
      </c>
      <c r="N619" s="58"/>
      <c r="O619" s="58">
        <f t="shared" si="63"/>
        <v>0</v>
      </c>
      <c r="P619" s="58" t="s">
        <v>57</v>
      </c>
      <c r="Q619" s="58"/>
      <c r="T619"/>
    </row>
    <row r="620" spans="1:20" hidden="1" x14ac:dyDescent="0.2">
      <c r="A620" s="3">
        <v>422</v>
      </c>
      <c r="B620" s="84" t="s">
        <v>93</v>
      </c>
      <c r="C620" s="58" t="s">
        <v>501</v>
      </c>
      <c r="D620" s="58" t="s">
        <v>505</v>
      </c>
      <c r="E620" s="58" t="s">
        <v>11</v>
      </c>
      <c r="F620" s="58" t="s">
        <v>18</v>
      </c>
      <c r="G620" s="58"/>
      <c r="H620" s="76"/>
      <c r="I620" s="59">
        <f t="shared" si="60"/>
        <v>1</v>
      </c>
      <c r="J620" s="59">
        <f t="shared" si="61"/>
        <v>0</v>
      </c>
      <c r="K620" s="58"/>
      <c r="L620" s="58"/>
      <c r="M620" s="58">
        <v>0.3</v>
      </c>
      <c r="N620" s="58"/>
      <c r="O620" s="58">
        <f t="shared" si="63"/>
        <v>0</v>
      </c>
      <c r="P620" s="58" t="s">
        <v>57</v>
      </c>
      <c r="Q620" s="58"/>
      <c r="T620"/>
    </row>
    <row r="621" spans="1:20" hidden="1" x14ac:dyDescent="0.2">
      <c r="A621" s="3">
        <v>423</v>
      </c>
      <c r="B621" s="84" t="s">
        <v>93</v>
      </c>
      <c r="C621" s="58" t="s">
        <v>501</v>
      </c>
      <c r="D621" s="58" t="s">
        <v>498</v>
      </c>
      <c r="E621" s="58" t="s">
        <v>11</v>
      </c>
      <c r="F621" s="58" t="s">
        <v>18</v>
      </c>
      <c r="G621" s="58"/>
      <c r="H621" s="76"/>
      <c r="I621" s="59">
        <f t="shared" si="60"/>
        <v>1</v>
      </c>
      <c r="J621" s="59">
        <f t="shared" si="61"/>
        <v>0</v>
      </c>
      <c r="K621" s="58"/>
      <c r="L621" s="58"/>
      <c r="M621" s="58">
        <v>0.3</v>
      </c>
      <c r="N621" s="58"/>
      <c r="O621" s="58">
        <f t="shared" si="63"/>
        <v>0</v>
      </c>
      <c r="P621" s="58" t="s">
        <v>57</v>
      </c>
      <c r="Q621" s="58"/>
      <c r="T621"/>
    </row>
    <row r="622" spans="1:20" hidden="1" x14ac:dyDescent="0.2">
      <c r="A622" s="3">
        <v>424</v>
      </c>
      <c r="B622" s="84" t="s">
        <v>93</v>
      </c>
      <c r="C622" s="58" t="s">
        <v>501</v>
      </c>
      <c r="D622" s="58" t="s">
        <v>506</v>
      </c>
      <c r="E622" s="58" t="s">
        <v>11</v>
      </c>
      <c r="F622" s="58" t="s">
        <v>18</v>
      </c>
      <c r="G622" s="58"/>
      <c r="H622" s="76"/>
      <c r="I622" s="59">
        <f t="shared" si="60"/>
        <v>1</v>
      </c>
      <c r="J622" s="59">
        <f t="shared" si="61"/>
        <v>0</v>
      </c>
      <c r="K622" s="58"/>
      <c r="L622" s="58"/>
      <c r="M622" s="58">
        <v>0.3</v>
      </c>
      <c r="N622" s="58"/>
      <c r="O622" s="58">
        <f t="shared" si="63"/>
        <v>0</v>
      </c>
      <c r="P622" s="58" t="s">
        <v>57</v>
      </c>
      <c r="Q622" s="58"/>
      <c r="T622"/>
    </row>
    <row r="623" spans="1:20" hidden="1" x14ac:dyDescent="0.2">
      <c r="A623" s="3">
        <v>425</v>
      </c>
      <c r="B623" s="84" t="s">
        <v>93</v>
      </c>
      <c r="C623" s="58" t="s">
        <v>507</v>
      </c>
      <c r="D623" s="58" t="s">
        <v>508</v>
      </c>
      <c r="E623" s="58" t="s">
        <v>11</v>
      </c>
      <c r="F623" s="58" t="s">
        <v>12</v>
      </c>
      <c r="G623" s="58"/>
      <c r="H623" s="76"/>
      <c r="I623" s="59">
        <f t="shared" si="60"/>
        <v>1</v>
      </c>
      <c r="J623" s="59">
        <f t="shared" si="61"/>
        <v>0</v>
      </c>
      <c r="K623" s="58"/>
      <c r="L623" s="58"/>
      <c r="M623" s="58">
        <v>0.3</v>
      </c>
      <c r="N623" s="58"/>
      <c r="O623" s="58">
        <f t="shared" si="63"/>
        <v>0</v>
      </c>
      <c r="P623" s="58" t="s">
        <v>57</v>
      </c>
      <c r="Q623" s="58"/>
      <c r="T623"/>
    </row>
    <row r="624" spans="1:20" ht="13.5" hidden="1" customHeight="1" x14ac:dyDescent="0.2">
      <c r="A624" s="3">
        <v>426</v>
      </c>
      <c r="B624" s="84" t="s">
        <v>93</v>
      </c>
      <c r="C624" s="58" t="s">
        <v>507</v>
      </c>
      <c r="D624" s="58" t="s">
        <v>509</v>
      </c>
      <c r="E624" s="58" t="s">
        <v>11</v>
      </c>
      <c r="F624" s="58" t="s">
        <v>12</v>
      </c>
      <c r="G624" s="58"/>
      <c r="H624" s="76"/>
      <c r="I624" s="59">
        <f t="shared" ref="I624:I640" si="64">IF(E624="India", 1, 0)</f>
        <v>1</v>
      </c>
      <c r="J624" s="59">
        <f t="shared" ref="J624:J640" si="65">1-I624</f>
        <v>0</v>
      </c>
      <c r="K624" s="58"/>
      <c r="L624" s="58"/>
      <c r="M624" s="58">
        <v>0.3</v>
      </c>
      <c r="N624" s="58"/>
      <c r="O624" s="58">
        <f t="shared" si="63"/>
        <v>0</v>
      </c>
      <c r="P624" s="58" t="s">
        <v>57</v>
      </c>
      <c r="Q624" s="58"/>
      <c r="T624"/>
    </row>
    <row r="625" spans="1:20" hidden="1" x14ac:dyDescent="0.2">
      <c r="A625" s="3">
        <v>427</v>
      </c>
      <c r="B625" s="84" t="s">
        <v>93</v>
      </c>
      <c r="C625" s="58" t="s">
        <v>507</v>
      </c>
      <c r="D625" s="58" t="s">
        <v>510</v>
      </c>
      <c r="E625" s="58" t="s">
        <v>23</v>
      </c>
      <c r="F625" s="58" t="s">
        <v>12</v>
      </c>
      <c r="G625" s="58"/>
      <c r="H625" s="76"/>
      <c r="I625" s="59">
        <f t="shared" si="64"/>
        <v>0</v>
      </c>
      <c r="J625" s="59">
        <f t="shared" si="65"/>
        <v>1</v>
      </c>
      <c r="K625" s="58"/>
      <c r="L625" s="58"/>
      <c r="M625" s="58">
        <v>0.3</v>
      </c>
      <c r="N625" s="58"/>
      <c r="O625" s="58">
        <f t="shared" si="63"/>
        <v>0</v>
      </c>
      <c r="P625" s="58" t="s">
        <v>57</v>
      </c>
      <c r="Q625" s="58"/>
      <c r="T625"/>
    </row>
    <row r="626" spans="1:20" hidden="1" x14ac:dyDescent="0.2">
      <c r="A626" s="3">
        <v>428</v>
      </c>
      <c r="B626" s="84" t="s">
        <v>93</v>
      </c>
      <c r="C626" s="58" t="s">
        <v>507</v>
      </c>
      <c r="D626" s="58" t="s">
        <v>511</v>
      </c>
      <c r="E626" s="58" t="s">
        <v>11</v>
      </c>
      <c r="F626" s="58" t="s">
        <v>12</v>
      </c>
      <c r="G626" s="58"/>
      <c r="H626" s="76"/>
      <c r="I626" s="59">
        <f t="shared" si="64"/>
        <v>1</v>
      </c>
      <c r="J626" s="59">
        <f t="shared" si="65"/>
        <v>0</v>
      </c>
      <c r="K626" s="58"/>
      <c r="L626" s="58"/>
      <c r="M626" s="58">
        <v>0.3</v>
      </c>
      <c r="N626" s="58"/>
      <c r="O626" s="58">
        <f t="shared" si="63"/>
        <v>0</v>
      </c>
      <c r="P626" s="58" t="s">
        <v>57</v>
      </c>
      <c r="Q626" s="58"/>
      <c r="T626"/>
    </row>
    <row r="627" spans="1:20" hidden="1" x14ac:dyDescent="0.2">
      <c r="A627" s="3">
        <v>429</v>
      </c>
      <c r="B627" s="84" t="s">
        <v>93</v>
      </c>
      <c r="C627" s="58" t="s">
        <v>507</v>
      </c>
      <c r="D627" s="58" t="s">
        <v>512</v>
      </c>
      <c r="E627" s="58" t="s">
        <v>11</v>
      </c>
      <c r="F627" s="58" t="s">
        <v>12</v>
      </c>
      <c r="G627" s="58"/>
      <c r="H627" s="76"/>
      <c r="I627" s="59">
        <f t="shared" si="64"/>
        <v>1</v>
      </c>
      <c r="J627" s="59">
        <f t="shared" si="65"/>
        <v>0</v>
      </c>
      <c r="K627" s="58"/>
      <c r="L627" s="58"/>
      <c r="M627" s="58">
        <v>0.3</v>
      </c>
      <c r="N627" s="58"/>
      <c r="O627" s="58">
        <f t="shared" si="63"/>
        <v>0</v>
      </c>
      <c r="P627" s="58" t="s">
        <v>57</v>
      </c>
      <c r="Q627" s="58"/>
      <c r="T627"/>
    </row>
    <row r="628" spans="1:20" x14ac:dyDescent="0.2">
      <c r="A628" s="3">
        <v>430</v>
      </c>
      <c r="B628" s="84" t="s">
        <v>93</v>
      </c>
      <c r="C628" s="58" t="s">
        <v>507</v>
      </c>
      <c r="D628" s="58" t="s">
        <v>513</v>
      </c>
      <c r="E628" s="58" t="s">
        <v>11</v>
      </c>
      <c r="F628" s="58" t="s">
        <v>12</v>
      </c>
      <c r="G628" s="58"/>
      <c r="H628" s="76"/>
      <c r="I628" s="59">
        <f t="shared" si="64"/>
        <v>1</v>
      </c>
      <c r="J628" s="59">
        <f t="shared" si="65"/>
        <v>0</v>
      </c>
      <c r="K628" s="58"/>
      <c r="L628" s="58"/>
      <c r="M628" s="58">
        <v>0.3</v>
      </c>
      <c r="N628" s="58"/>
      <c r="O628" s="58">
        <f t="shared" si="63"/>
        <v>0</v>
      </c>
      <c r="P628" s="58" t="s">
        <v>57</v>
      </c>
      <c r="Q628" s="58"/>
      <c r="R628">
        <v>1</v>
      </c>
      <c r="T628"/>
    </row>
    <row r="629" spans="1:20" hidden="1" x14ac:dyDescent="0.2">
      <c r="A629" s="3">
        <v>431</v>
      </c>
      <c r="B629" s="84" t="s">
        <v>93</v>
      </c>
      <c r="C629" s="58" t="s">
        <v>507</v>
      </c>
      <c r="D629" s="58" t="s">
        <v>514</v>
      </c>
      <c r="E629" s="58" t="s">
        <v>11</v>
      </c>
      <c r="F629" s="58" t="s">
        <v>12</v>
      </c>
      <c r="G629" s="58"/>
      <c r="H629" s="76"/>
      <c r="I629" s="59">
        <f t="shared" si="64"/>
        <v>1</v>
      </c>
      <c r="J629" s="59">
        <f t="shared" si="65"/>
        <v>0</v>
      </c>
      <c r="K629" s="58"/>
      <c r="L629" s="58"/>
      <c r="M629" s="58">
        <v>0.3</v>
      </c>
      <c r="N629" s="58"/>
      <c r="O629" s="58">
        <f t="shared" si="63"/>
        <v>0</v>
      </c>
      <c r="P629" s="58" t="s">
        <v>57</v>
      </c>
      <c r="Q629" s="58"/>
      <c r="T629"/>
    </row>
    <row r="630" spans="1:20" hidden="1" x14ac:dyDescent="0.2">
      <c r="A630" s="3">
        <v>432</v>
      </c>
      <c r="B630" s="84" t="s">
        <v>93</v>
      </c>
      <c r="C630" s="58" t="s">
        <v>507</v>
      </c>
      <c r="D630" s="58" t="s">
        <v>515</v>
      </c>
      <c r="E630" s="58" t="s">
        <v>11</v>
      </c>
      <c r="F630" s="58" t="s">
        <v>12</v>
      </c>
      <c r="G630" s="58"/>
      <c r="H630" s="76"/>
      <c r="I630" s="59">
        <f t="shared" si="64"/>
        <v>1</v>
      </c>
      <c r="J630" s="59">
        <f t="shared" si="65"/>
        <v>0</v>
      </c>
      <c r="K630" s="58"/>
      <c r="L630" s="58"/>
      <c r="M630" s="58">
        <v>0.3</v>
      </c>
      <c r="N630" s="58"/>
      <c r="O630" s="58">
        <f t="shared" si="63"/>
        <v>0</v>
      </c>
      <c r="P630" s="58" t="s">
        <v>57</v>
      </c>
      <c r="Q630" s="58"/>
      <c r="T630"/>
    </row>
    <row r="631" spans="1:20" x14ac:dyDescent="0.2">
      <c r="A631" s="3">
        <v>433</v>
      </c>
      <c r="B631" s="84" t="s">
        <v>93</v>
      </c>
      <c r="C631" s="58" t="s">
        <v>507</v>
      </c>
      <c r="D631" s="58" t="s">
        <v>516</v>
      </c>
      <c r="E631" s="58" t="s">
        <v>11</v>
      </c>
      <c r="F631" s="58" t="s">
        <v>12</v>
      </c>
      <c r="G631" s="58"/>
      <c r="H631" s="76"/>
      <c r="I631" s="59">
        <f t="shared" si="64"/>
        <v>1</v>
      </c>
      <c r="J631" s="59">
        <f t="shared" si="65"/>
        <v>0</v>
      </c>
      <c r="K631" s="58"/>
      <c r="L631" s="58"/>
      <c r="M631" s="58">
        <v>0.3</v>
      </c>
      <c r="N631" s="58"/>
      <c r="O631" s="58">
        <f t="shared" si="63"/>
        <v>0</v>
      </c>
      <c r="P631" s="58" t="s">
        <v>57</v>
      </c>
      <c r="Q631" s="58"/>
      <c r="R631">
        <v>1</v>
      </c>
      <c r="T631"/>
    </row>
    <row r="632" spans="1:20" hidden="1" x14ac:dyDescent="0.2">
      <c r="A632" s="3">
        <v>434</v>
      </c>
      <c r="B632" s="84" t="s">
        <v>93</v>
      </c>
      <c r="C632" s="58" t="s">
        <v>507</v>
      </c>
      <c r="D632" s="58" t="s">
        <v>517</v>
      </c>
      <c r="E632" s="58" t="s">
        <v>11</v>
      </c>
      <c r="F632" s="58" t="s">
        <v>12</v>
      </c>
      <c r="G632" s="58"/>
      <c r="H632" s="76"/>
      <c r="I632" s="59">
        <f t="shared" si="64"/>
        <v>1</v>
      </c>
      <c r="J632" s="59">
        <f t="shared" si="65"/>
        <v>0</v>
      </c>
      <c r="K632" s="58"/>
      <c r="L632" s="58"/>
      <c r="M632" s="58">
        <v>0.3</v>
      </c>
      <c r="N632" s="58"/>
      <c r="O632" s="58">
        <f t="shared" si="63"/>
        <v>0</v>
      </c>
      <c r="P632" s="58" t="s">
        <v>57</v>
      </c>
      <c r="Q632" s="58"/>
      <c r="T632"/>
    </row>
    <row r="633" spans="1:20" hidden="1" x14ac:dyDescent="0.2">
      <c r="A633" s="3">
        <v>435</v>
      </c>
      <c r="B633" s="84" t="s">
        <v>93</v>
      </c>
      <c r="C633" s="58" t="s">
        <v>518</v>
      </c>
      <c r="D633" s="58" t="s">
        <v>519</v>
      </c>
      <c r="E633" s="58" t="s">
        <v>11</v>
      </c>
      <c r="F633" s="58" t="s">
        <v>12</v>
      </c>
      <c r="G633" s="58"/>
      <c r="H633" s="76"/>
      <c r="I633" s="59">
        <f t="shared" si="64"/>
        <v>1</v>
      </c>
      <c r="J633" s="59">
        <f t="shared" si="65"/>
        <v>0</v>
      </c>
      <c r="K633" s="58"/>
      <c r="L633" s="58"/>
      <c r="M633" s="58">
        <v>0.3</v>
      </c>
      <c r="N633" s="58"/>
      <c r="O633" s="58">
        <f t="shared" si="63"/>
        <v>0</v>
      </c>
      <c r="P633" s="58" t="s">
        <v>57</v>
      </c>
      <c r="Q633" s="58"/>
      <c r="T633"/>
    </row>
    <row r="634" spans="1:20" hidden="1" x14ac:dyDescent="0.2">
      <c r="A634" s="3">
        <v>436</v>
      </c>
      <c r="B634" s="84" t="s">
        <v>93</v>
      </c>
      <c r="C634" s="58" t="s">
        <v>518</v>
      </c>
      <c r="D634" s="58" t="s">
        <v>520</v>
      </c>
      <c r="E634" s="58" t="s">
        <v>11</v>
      </c>
      <c r="F634" s="58" t="s">
        <v>12</v>
      </c>
      <c r="G634" s="58"/>
      <c r="H634" s="76"/>
      <c r="I634" s="59">
        <f t="shared" si="64"/>
        <v>1</v>
      </c>
      <c r="J634" s="59">
        <f t="shared" si="65"/>
        <v>0</v>
      </c>
      <c r="K634" s="58"/>
      <c r="L634" s="58"/>
      <c r="M634" s="58">
        <v>0.3</v>
      </c>
      <c r="N634" s="58"/>
      <c r="O634" s="58">
        <f t="shared" si="63"/>
        <v>0</v>
      </c>
      <c r="P634" s="58" t="s">
        <v>57</v>
      </c>
      <c r="Q634" s="58"/>
      <c r="T634"/>
    </row>
    <row r="635" spans="1:20" hidden="1" x14ac:dyDescent="0.2">
      <c r="A635" s="3">
        <v>437</v>
      </c>
      <c r="B635" s="84" t="s">
        <v>93</v>
      </c>
      <c r="C635" s="58" t="s">
        <v>518</v>
      </c>
      <c r="D635" s="58" t="s">
        <v>521</v>
      </c>
      <c r="E635" s="58" t="s">
        <v>11</v>
      </c>
      <c r="F635" s="58" t="s">
        <v>12</v>
      </c>
      <c r="G635" s="58"/>
      <c r="H635" s="76"/>
      <c r="I635" s="59">
        <f t="shared" si="64"/>
        <v>1</v>
      </c>
      <c r="J635" s="59">
        <f t="shared" si="65"/>
        <v>0</v>
      </c>
      <c r="K635" s="58"/>
      <c r="L635" s="58"/>
      <c r="M635" s="58">
        <v>0.3</v>
      </c>
      <c r="N635" s="58"/>
      <c r="O635" s="58">
        <f t="shared" si="63"/>
        <v>0</v>
      </c>
      <c r="P635" s="58" t="s">
        <v>57</v>
      </c>
      <c r="Q635" s="60" t="s">
        <v>580</v>
      </c>
      <c r="T635"/>
    </row>
    <row r="636" spans="1:20" hidden="1" x14ac:dyDescent="0.2">
      <c r="A636" s="3">
        <v>438</v>
      </c>
      <c r="B636" s="84" t="s">
        <v>93</v>
      </c>
      <c r="C636" s="58" t="s">
        <v>518</v>
      </c>
      <c r="D636" s="58" t="s">
        <v>522</v>
      </c>
      <c r="E636" s="58" t="s">
        <v>11</v>
      </c>
      <c r="F636" s="58" t="s">
        <v>12</v>
      </c>
      <c r="G636" s="58"/>
      <c r="H636" s="76"/>
      <c r="I636" s="59">
        <f t="shared" si="64"/>
        <v>1</v>
      </c>
      <c r="J636" s="59">
        <f t="shared" si="65"/>
        <v>0</v>
      </c>
      <c r="K636" s="58"/>
      <c r="L636" s="58"/>
      <c r="M636" s="58">
        <v>0.3</v>
      </c>
      <c r="N636" s="58"/>
      <c r="O636" s="58">
        <f t="shared" si="63"/>
        <v>0</v>
      </c>
      <c r="P636" s="58" t="s">
        <v>57</v>
      </c>
      <c r="Q636" s="58"/>
      <c r="T636"/>
    </row>
    <row r="637" spans="1:20" hidden="1" x14ac:dyDescent="0.2">
      <c r="A637" s="3">
        <v>439</v>
      </c>
      <c r="B637" s="84" t="s">
        <v>93</v>
      </c>
      <c r="C637" s="58" t="s">
        <v>518</v>
      </c>
      <c r="D637" s="58" t="s">
        <v>523</v>
      </c>
      <c r="E637" s="58" t="s">
        <v>11</v>
      </c>
      <c r="F637" s="58" t="s">
        <v>12</v>
      </c>
      <c r="G637" s="58"/>
      <c r="H637" s="76"/>
      <c r="I637" s="59">
        <f t="shared" si="64"/>
        <v>1</v>
      </c>
      <c r="J637" s="59">
        <f t="shared" si="65"/>
        <v>0</v>
      </c>
      <c r="K637" s="58"/>
      <c r="L637" s="58"/>
      <c r="M637" s="58">
        <v>0.3</v>
      </c>
      <c r="N637" s="58"/>
      <c r="O637" s="58">
        <f t="shared" si="63"/>
        <v>0</v>
      </c>
      <c r="P637" s="58" t="s">
        <v>57</v>
      </c>
      <c r="Q637" s="58"/>
      <c r="T637"/>
    </row>
    <row r="638" spans="1:20" hidden="1" x14ac:dyDescent="0.2">
      <c r="A638" s="3">
        <v>440</v>
      </c>
      <c r="B638" s="84" t="s">
        <v>93</v>
      </c>
      <c r="C638" s="58" t="s">
        <v>518</v>
      </c>
      <c r="D638" s="58" t="s">
        <v>524</v>
      </c>
      <c r="E638" s="58" t="s">
        <v>11</v>
      </c>
      <c r="F638" s="58" t="s">
        <v>12</v>
      </c>
      <c r="G638" s="58"/>
      <c r="H638" s="76"/>
      <c r="I638" s="59">
        <f t="shared" si="64"/>
        <v>1</v>
      </c>
      <c r="J638" s="59">
        <f t="shared" si="65"/>
        <v>0</v>
      </c>
      <c r="K638" s="58"/>
      <c r="L638" s="58"/>
      <c r="M638" s="58">
        <v>0.3</v>
      </c>
      <c r="N638" s="58"/>
      <c r="O638" s="58">
        <f t="shared" si="63"/>
        <v>0</v>
      </c>
      <c r="P638" s="58" t="s">
        <v>57</v>
      </c>
      <c r="Q638" s="58"/>
      <c r="T638"/>
    </row>
    <row r="639" spans="1:20" hidden="1" x14ac:dyDescent="0.2">
      <c r="A639" s="3">
        <v>441</v>
      </c>
      <c r="B639" s="84" t="s">
        <v>93</v>
      </c>
      <c r="C639" s="58" t="s">
        <v>518</v>
      </c>
      <c r="D639" s="58" t="s">
        <v>525</v>
      </c>
      <c r="E639" s="58" t="s">
        <v>11</v>
      </c>
      <c r="F639" s="58" t="s">
        <v>12</v>
      </c>
      <c r="G639" s="58"/>
      <c r="H639" s="76"/>
      <c r="I639" s="59">
        <f t="shared" si="64"/>
        <v>1</v>
      </c>
      <c r="J639" s="59">
        <f t="shared" si="65"/>
        <v>0</v>
      </c>
      <c r="K639" s="58"/>
      <c r="L639" s="58"/>
      <c r="M639" s="58">
        <v>0.3</v>
      </c>
      <c r="N639" s="58"/>
      <c r="O639" s="58">
        <f t="shared" si="63"/>
        <v>0</v>
      </c>
      <c r="P639" s="58" t="s">
        <v>57</v>
      </c>
      <c r="Q639" s="58"/>
      <c r="T639"/>
    </row>
    <row r="640" spans="1:20" x14ac:dyDescent="0.2">
      <c r="A640" s="3">
        <v>442</v>
      </c>
      <c r="B640" s="84" t="s">
        <v>93</v>
      </c>
      <c r="C640" s="3" t="s">
        <v>518</v>
      </c>
      <c r="D640" s="3" t="s">
        <v>526</v>
      </c>
      <c r="E640" s="3" t="s">
        <v>11</v>
      </c>
      <c r="F640" s="3" t="s">
        <v>12</v>
      </c>
      <c r="G640" s="3"/>
      <c r="H640" s="79"/>
      <c r="I640" s="59">
        <f t="shared" si="64"/>
        <v>1</v>
      </c>
      <c r="J640" s="59">
        <f t="shared" si="65"/>
        <v>0</v>
      </c>
      <c r="K640" s="74"/>
      <c r="L640" s="3"/>
      <c r="M640" s="58">
        <v>0.3</v>
      </c>
      <c r="N640" s="3"/>
      <c r="O640" s="58">
        <f t="shared" si="63"/>
        <v>0</v>
      </c>
      <c r="P640" s="58" t="s">
        <v>57</v>
      </c>
      <c r="Q640" s="74"/>
      <c r="R640">
        <v>1</v>
      </c>
      <c r="T640"/>
    </row>
    <row r="641" spans="1:20" hidden="1" x14ac:dyDescent="0.2">
      <c r="A641" s="3">
        <v>443</v>
      </c>
      <c r="B641" s="84" t="s">
        <v>93</v>
      </c>
      <c r="C641" s="3" t="s">
        <v>518</v>
      </c>
      <c r="D641" s="3" t="s">
        <v>527</v>
      </c>
      <c r="E641" s="3" t="s">
        <v>23</v>
      </c>
      <c r="F641" s="3" t="s">
        <v>12</v>
      </c>
      <c r="G641" s="3"/>
      <c r="H641" s="79"/>
      <c r="I641" s="17">
        <v>0</v>
      </c>
      <c r="J641" s="17">
        <v>1</v>
      </c>
      <c r="K641" s="74"/>
      <c r="L641" s="3"/>
      <c r="M641" s="3">
        <v>0.3</v>
      </c>
      <c r="N641" s="3"/>
      <c r="O641" s="3">
        <v>0</v>
      </c>
      <c r="P641" s="3" t="s">
        <v>57</v>
      </c>
      <c r="Q641" s="74"/>
      <c r="R641" s="3"/>
      <c r="T641"/>
    </row>
    <row r="642" spans="1:20" hidden="1" x14ac:dyDescent="0.2">
      <c r="A642" s="3">
        <v>444</v>
      </c>
      <c r="B642" s="84" t="s">
        <v>93</v>
      </c>
      <c r="C642" s="3" t="s">
        <v>518</v>
      </c>
      <c r="D642" s="3" t="s">
        <v>528</v>
      </c>
      <c r="E642" s="3" t="s">
        <v>15</v>
      </c>
      <c r="F642" s="3" t="s">
        <v>12</v>
      </c>
      <c r="G642" s="3"/>
      <c r="H642" s="79"/>
      <c r="I642" s="17">
        <v>0</v>
      </c>
      <c r="J642" s="17">
        <v>1</v>
      </c>
      <c r="K642" s="74"/>
      <c r="L642" s="3"/>
      <c r="M642" s="3">
        <v>0.3</v>
      </c>
      <c r="N642" s="3"/>
      <c r="O642" s="3">
        <v>0</v>
      </c>
      <c r="P642" s="3" t="s">
        <v>57</v>
      </c>
      <c r="Q642" s="74"/>
      <c r="R642" s="3"/>
      <c r="T642"/>
    </row>
    <row r="643" spans="1:20" hidden="1" x14ac:dyDescent="0.2">
      <c r="A643" s="3">
        <v>445</v>
      </c>
      <c r="B643" s="84" t="s">
        <v>93</v>
      </c>
      <c r="C643" s="58" t="s">
        <v>529</v>
      </c>
      <c r="D643" s="58" t="s">
        <v>530</v>
      </c>
      <c r="E643" s="58" t="s">
        <v>23</v>
      </c>
      <c r="F643" s="58" t="s">
        <v>12</v>
      </c>
      <c r="G643" s="58"/>
      <c r="H643" s="76"/>
      <c r="I643" s="59">
        <f t="shared" ref="I643:I667" si="66">IF(E643="India", 1, 0)</f>
        <v>0</v>
      </c>
      <c r="J643" s="59">
        <f t="shared" ref="J643:J667" si="67">1-I643</f>
        <v>1</v>
      </c>
      <c r="K643" s="58"/>
      <c r="L643" s="58"/>
      <c r="M643" s="58">
        <v>0.3</v>
      </c>
      <c r="N643" s="58"/>
      <c r="O643" s="58">
        <f t="shared" ref="O643:O667" si="68">IF(P643="Capped", 1, 0)</f>
        <v>0</v>
      </c>
      <c r="P643" s="58" t="s">
        <v>57</v>
      </c>
      <c r="Q643" s="58"/>
      <c r="R643" s="58"/>
      <c r="T643"/>
    </row>
    <row r="644" spans="1:20" hidden="1" x14ac:dyDescent="0.2">
      <c r="A644" s="3">
        <v>446</v>
      </c>
      <c r="B644" s="84" t="s">
        <v>93</v>
      </c>
      <c r="C644" s="58" t="s">
        <v>529</v>
      </c>
      <c r="D644" s="58" t="s">
        <v>531</v>
      </c>
      <c r="E644" s="58" t="s">
        <v>11</v>
      </c>
      <c r="F644" s="58" t="s">
        <v>12</v>
      </c>
      <c r="G644" s="58"/>
      <c r="H644" s="76"/>
      <c r="I644" s="59">
        <f t="shared" si="66"/>
        <v>1</v>
      </c>
      <c r="J644" s="59">
        <f t="shared" si="67"/>
        <v>0</v>
      </c>
      <c r="K644" s="58"/>
      <c r="L644" s="58"/>
      <c r="M644" s="58">
        <v>0.3</v>
      </c>
      <c r="N644" s="58"/>
      <c r="O644" s="58">
        <f t="shared" si="68"/>
        <v>0</v>
      </c>
      <c r="P644" s="58" t="s">
        <v>57</v>
      </c>
      <c r="Q644" s="58"/>
      <c r="R644" s="58"/>
      <c r="T644"/>
    </row>
    <row r="645" spans="1:20" hidden="1" x14ac:dyDescent="0.2">
      <c r="A645" s="3">
        <v>447</v>
      </c>
      <c r="B645" s="84" t="s">
        <v>93</v>
      </c>
      <c r="C645" s="58" t="s">
        <v>529</v>
      </c>
      <c r="D645" s="58" t="s">
        <v>532</v>
      </c>
      <c r="E645" s="58" t="s">
        <v>11</v>
      </c>
      <c r="F645" s="58" t="s">
        <v>12</v>
      </c>
      <c r="G645" s="58"/>
      <c r="H645" s="76"/>
      <c r="I645" s="59">
        <f t="shared" si="66"/>
        <v>1</v>
      </c>
      <c r="J645" s="59">
        <f t="shared" si="67"/>
        <v>0</v>
      </c>
      <c r="K645" s="58"/>
      <c r="L645" s="58"/>
      <c r="M645" s="58">
        <v>0.3</v>
      </c>
      <c r="N645" s="58"/>
      <c r="O645" s="58">
        <f t="shared" si="68"/>
        <v>0</v>
      </c>
      <c r="P645" s="58" t="s">
        <v>57</v>
      </c>
      <c r="Q645" s="58"/>
      <c r="R645" s="58"/>
      <c r="T645"/>
    </row>
    <row r="646" spans="1:20" hidden="1" x14ac:dyDescent="0.2">
      <c r="A646" s="3">
        <v>448</v>
      </c>
      <c r="B646" s="84" t="s">
        <v>93</v>
      </c>
      <c r="C646" s="58" t="s">
        <v>529</v>
      </c>
      <c r="D646" s="58" t="s">
        <v>533</v>
      </c>
      <c r="E646" s="58" t="s">
        <v>11</v>
      </c>
      <c r="F646" s="58" t="s">
        <v>12</v>
      </c>
      <c r="G646" s="58"/>
      <c r="H646" s="76"/>
      <c r="I646" s="59">
        <f t="shared" si="66"/>
        <v>1</v>
      </c>
      <c r="J646" s="59">
        <f t="shared" si="67"/>
        <v>0</v>
      </c>
      <c r="K646" s="58"/>
      <c r="L646" s="58"/>
      <c r="M646" s="58">
        <v>0.3</v>
      </c>
      <c r="N646" s="58"/>
      <c r="O646" s="58">
        <f t="shared" si="68"/>
        <v>0</v>
      </c>
      <c r="P646" s="58" t="s">
        <v>57</v>
      </c>
      <c r="Q646" s="58"/>
      <c r="R646" s="58"/>
      <c r="T646"/>
    </row>
    <row r="647" spans="1:20" hidden="1" x14ac:dyDescent="0.2">
      <c r="A647" s="3">
        <v>449</v>
      </c>
      <c r="B647" s="84" t="s">
        <v>93</v>
      </c>
      <c r="C647" s="58" t="s">
        <v>529</v>
      </c>
      <c r="D647" s="58" t="s">
        <v>534</v>
      </c>
      <c r="E647" s="58" t="s">
        <v>11</v>
      </c>
      <c r="F647" s="58" t="s">
        <v>12</v>
      </c>
      <c r="G647" s="58"/>
      <c r="H647" s="76"/>
      <c r="I647" s="59">
        <f t="shared" si="66"/>
        <v>1</v>
      </c>
      <c r="J647" s="59">
        <f t="shared" si="67"/>
        <v>0</v>
      </c>
      <c r="K647" s="58"/>
      <c r="L647" s="58"/>
      <c r="M647" s="58">
        <v>0.3</v>
      </c>
      <c r="N647" s="58"/>
      <c r="O647" s="58">
        <f t="shared" si="68"/>
        <v>0</v>
      </c>
      <c r="P647" s="58" t="s">
        <v>57</v>
      </c>
      <c r="Q647" s="58"/>
      <c r="R647" s="58"/>
      <c r="T647"/>
    </row>
    <row r="648" spans="1:20" hidden="1" x14ac:dyDescent="0.2">
      <c r="A648" s="3">
        <v>450</v>
      </c>
      <c r="B648" s="84" t="s">
        <v>93</v>
      </c>
      <c r="C648" s="58" t="s">
        <v>529</v>
      </c>
      <c r="D648" s="58" t="s">
        <v>535</v>
      </c>
      <c r="E648" s="58" t="s">
        <v>11</v>
      </c>
      <c r="F648" s="58" t="s">
        <v>12</v>
      </c>
      <c r="G648" s="58"/>
      <c r="H648" s="76"/>
      <c r="I648" s="59">
        <f t="shared" si="66"/>
        <v>1</v>
      </c>
      <c r="J648" s="59">
        <f t="shared" si="67"/>
        <v>0</v>
      </c>
      <c r="K648" s="58"/>
      <c r="L648" s="58"/>
      <c r="M648" s="58">
        <v>0.3</v>
      </c>
      <c r="N648" s="58"/>
      <c r="O648" s="58">
        <f t="shared" si="68"/>
        <v>0</v>
      </c>
      <c r="P648" s="58" t="s">
        <v>57</v>
      </c>
      <c r="Q648" s="58"/>
      <c r="R648" s="58"/>
      <c r="T648"/>
    </row>
    <row r="649" spans="1:20" hidden="1" x14ac:dyDescent="0.2">
      <c r="A649" s="3">
        <v>451</v>
      </c>
      <c r="B649" s="84" t="s">
        <v>93</v>
      </c>
      <c r="C649" s="58" t="s">
        <v>529</v>
      </c>
      <c r="D649" s="58" t="s">
        <v>536</v>
      </c>
      <c r="E649" s="58" t="s">
        <v>11</v>
      </c>
      <c r="F649" s="58" t="s">
        <v>12</v>
      </c>
      <c r="G649" s="58"/>
      <c r="H649" s="76"/>
      <c r="I649" s="59">
        <f t="shared" si="66"/>
        <v>1</v>
      </c>
      <c r="J649" s="59">
        <f t="shared" si="67"/>
        <v>0</v>
      </c>
      <c r="K649" s="58"/>
      <c r="L649" s="58"/>
      <c r="M649" s="58">
        <v>0.3</v>
      </c>
      <c r="N649" s="58"/>
      <c r="O649" s="58">
        <f t="shared" si="68"/>
        <v>0</v>
      </c>
      <c r="P649" s="58" t="s">
        <v>57</v>
      </c>
      <c r="Q649" s="58"/>
      <c r="R649" s="58"/>
      <c r="T649"/>
    </row>
    <row r="650" spans="1:20" hidden="1" x14ac:dyDescent="0.2">
      <c r="A650" s="3">
        <v>452</v>
      </c>
      <c r="B650" s="84" t="s">
        <v>93</v>
      </c>
      <c r="C650" s="58" t="s">
        <v>529</v>
      </c>
      <c r="D650" s="58" t="s">
        <v>537</v>
      </c>
      <c r="E650" s="58" t="s">
        <v>11</v>
      </c>
      <c r="F650" s="58" t="s">
        <v>12</v>
      </c>
      <c r="G650" s="58"/>
      <c r="H650" s="76"/>
      <c r="I650" s="59">
        <f t="shared" si="66"/>
        <v>1</v>
      </c>
      <c r="J650" s="59">
        <f t="shared" si="67"/>
        <v>0</v>
      </c>
      <c r="K650" s="58"/>
      <c r="L650" s="58"/>
      <c r="M650" s="58">
        <v>0.3</v>
      </c>
      <c r="N650" s="58"/>
      <c r="O650" s="58">
        <f t="shared" si="68"/>
        <v>0</v>
      </c>
      <c r="P650" s="58" t="s">
        <v>57</v>
      </c>
      <c r="Q650" s="58"/>
      <c r="R650" s="58"/>
      <c r="T650"/>
    </row>
    <row r="651" spans="1:20" hidden="1" x14ac:dyDescent="0.2">
      <c r="A651" s="3">
        <v>453</v>
      </c>
      <c r="B651" s="84" t="s">
        <v>93</v>
      </c>
      <c r="C651" s="58" t="s">
        <v>538</v>
      </c>
      <c r="D651" s="58" t="s">
        <v>539</v>
      </c>
      <c r="E651" s="58" t="s">
        <v>11</v>
      </c>
      <c r="F651" s="58" t="s">
        <v>12</v>
      </c>
      <c r="G651" s="58"/>
      <c r="H651" s="76"/>
      <c r="I651" s="59">
        <f t="shared" si="66"/>
        <v>1</v>
      </c>
      <c r="J651" s="59">
        <f t="shared" si="67"/>
        <v>0</v>
      </c>
      <c r="K651" s="58"/>
      <c r="L651" s="58"/>
      <c r="M651" s="58">
        <v>0.3</v>
      </c>
      <c r="N651" s="58"/>
      <c r="O651" s="58">
        <f t="shared" si="68"/>
        <v>0</v>
      </c>
      <c r="P651" s="58" t="s">
        <v>57</v>
      </c>
      <c r="Q651" s="58"/>
      <c r="R651" s="58"/>
      <c r="T651"/>
    </row>
    <row r="652" spans="1:20" hidden="1" x14ac:dyDescent="0.2">
      <c r="A652" s="3">
        <v>454</v>
      </c>
      <c r="B652" s="84" t="s">
        <v>93</v>
      </c>
      <c r="C652" s="58" t="s">
        <v>538</v>
      </c>
      <c r="D652" s="58" t="s">
        <v>540</v>
      </c>
      <c r="E652" s="58" t="s">
        <v>11</v>
      </c>
      <c r="F652" s="58" t="s">
        <v>12</v>
      </c>
      <c r="G652" s="58"/>
      <c r="H652" s="76"/>
      <c r="I652" s="59">
        <f t="shared" si="66"/>
        <v>1</v>
      </c>
      <c r="J652" s="59">
        <f t="shared" si="67"/>
        <v>0</v>
      </c>
      <c r="K652" s="58"/>
      <c r="L652" s="58"/>
      <c r="M652" s="58">
        <v>0.3</v>
      </c>
      <c r="N652" s="58"/>
      <c r="O652" s="58">
        <f t="shared" si="68"/>
        <v>0</v>
      </c>
      <c r="P652" s="58" t="s">
        <v>57</v>
      </c>
      <c r="Q652" s="58"/>
      <c r="R652" s="58"/>
      <c r="T652"/>
    </row>
    <row r="653" spans="1:20" hidden="1" x14ac:dyDescent="0.2">
      <c r="A653" s="3">
        <v>455</v>
      </c>
      <c r="B653" s="84" t="s">
        <v>93</v>
      </c>
      <c r="C653" s="58" t="s">
        <v>538</v>
      </c>
      <c r="D653" s="58" t="s">
        <v>541</v>
      </c>
      <c r="E653" s="58" t="s">
        <v>11</v>
      </c>
      <c r="F653" s="58" t="s">
        <v>12</v>
      </c>
      <c r="G653" s="58"/>
      <c r="H653" s="69"/>
      <c r="I653" s="59">
        <f t="shared" si="66"/>
        <v>1</v>
      </c>
      <c r="J653" s="59">
        <f t="shared" si="67"/>
        <v>0</v>
      </c>
      <c r="K653" s="58"/>
      <c r="L653" s="58"/>
      <c r="M653" s="58">
        <v>0.3</v>
      </c>
      <c r="N653" s="58"/>
      <c r="O653" s="58">
        <f t="shared" si="68"/>
        <v>0</v>
      </c>
      <c r="P653" s="58" t="s">
        <v>57</v>
      </c>
      <c r="Q653" s="58"/>
      <c r="R653" s="58"/>
      <c r="T653"/>
    </row>
    <row r="654" spans="1:20" ht="14.25" hidden="1" customHeight="1" x14ac:dyDescent="0.2">
      <c r="A654" s="3">
        <v>456</v>
      </c>
      <c r="B654" s="84" t="s">
        <v>93</v>
      </c>
      <c r="C654" s="58" t="s">
        <v>538</v>
      </c>
      <c r="D654" s="58" t="s">
        <v>542</v>
      </c>
      <c r="E654" s="58" t="s">
        <v>11</v>
      </c>
      <c r="F654" s="58" t="s">
        <v>12</v>
      </c>
      <c r="G654" s="58"/>
      <c r="H654" s="69"/>
      <c r="I654" s="59">
        <f t="shared" si="66"/>
        <v>1</v>
      </c>
      <c r="J654" s="59">
        <f t="shared" si="67"/>
        <v>0</v>
      </c>
      <c r="K654" s="58"/>
      <c r="L654" s="58"/>
      <c r="M654" s="58">
        <v>0.3</v>
      </c>
      <c r="N654" s="58"/>
      <c r="O654" s="58">
        <f t="shared" si="68"/>
        <v>0</v>
      </c>
      <c r="P654" s="58" t="s">
        <v>57</v>
      </c>
      <c r="Q654" s="58"/>
      <c r="R654" s="58"/>
      <c r="T654"/>
    </row>
    <row r="655" spans="1:20" hidden="1" x14ac:dyDescent="0.2">
      <c r="A655" s="3">
        <v>457</v>
      </c>
      <c r="B655" s="84" t="s">
        <v>93</v>
      </c>
      <c r="C655" s="58" t="s">
        <v>538</v>
      </c>
      <c r="D655" s="58" t="s">
        <v>543</v>
      </c>
      <c r="E655" s="58" t="s">
        <v>11</v>
      </c>
      <c r="F655" s="58" t="s">
        <v>12</v>
      </c>
      <c r="G655" s="58"/>
      <c r="H655" s="69"/>
      <c r="I655" s="59">
        <f t="shared" si="66"/>
        <v>1</v>
      </c>
      <c r="J655" s="59">
        <f t="shared" si="67"/>
        <v>0</v>
      </c>
      <c r="K655" s="58"/>
      <c r="L655" s="58"/>
      <c r="M655" s="58">
        <v>0.3</v>
      </c>
      <c r="N655" s="58"/>
      <c r="O655" s="58">
        <f t="shared" si="68"/>
        <v>0</v>
      </c>
      <c r="P655" s="58" t="s">
        <v>57</v>
      </c>
      <c r="Q655" s="58"/>
      <c r="R655" s="58"/>
      <c r="T655"/>
    </row>
    <row r="656" spans="1:20" hidden="1" x14ac:dyDescent="0.2">
      <c r="A656" s="3">
        <v>458</v>
      </c>
      <c r="B656" s="84" t="s">
        <v>93</v>
      </c>
      <c r="C656" s="58" t="s">
        <v>538</v>
      </c>
      <c r="D656" s="58" t="s">
        <v>544</v>
      </c>
      <c r="E656" s="58" t="s">
        <v>11</v>
      </c>
      <c r="F656" s="58" t="s">
        <v>12</v>
      </c>
      <c r="G656" s="58"/>
      <c r="H656" s="69"/>
      <c r="I656" s="59">
        <f t="shared" si="66"/>
        <v>1</v>
      </c>
      <c r="J656" s="59">
        <f t="shared" si="67"/>
        <v>0</v>
      </c>
      <c r="K656" s="58"/>
      <c r="L656" s="58"/>
      <c r="M656" s="58">
        <v>0.3</v>
      </c>
      <c r="N656" s="58"/>
      <c r="O656" s="58">
        <f t="shared" si="68"/>
        <v>0</v>
      </c>
      <c r="P656" s="58" t="s">
        <v>57</v>
      </c>
      <c r="Q656" s="58"/>
      <c r="R656" s="58"/>
      <c r="T656"/>
    </row>
    <row r="657" spans="1:20" hidden="1" x14ac:dyDescent="0.2">
      <c r="A657" s="3">
        <v>459</v>
      </c>
      <c r="B657" s="84" t="s">
        <v>93</v>
      </c>
      <c r="C657" s="58" t="s">
        <v>545</v>
      </c>
      <c r="D657" s="58" t="s">
        <v>546</v>
      </c>
      <c r="E657" s="58" t="s">
        <v>11</v>
      </c>
      <c r="F657" s="58" t="s">
        <v>12</v>
      </c>
      <c r="G657" s="58"/>
      <c r="H657" s="69"/>
      <c r="I657" s="59">
        <f t="shared" si="66"/>
        <v>1</v>
      </c>
      <c r="J657" s="59">
        <f t="shared" si="67"/>
        <v>0</v>
      </c>
      <c r="K657" s="58"/>
      <c r="L657" s="58"/>
      <c r="M657" s="58">
        <v>0.75</v>
      </c>
      <c r="N657" s="58"/>
      <c r="O657" s="58">
        <f t="shared" si="68"/>
        <v>1</v>
      </c>
      <c r="P657" s="58" t="s">
        <v>13</v>
      </c>
      <c r="Q657" s="58"/>
      <c r="R657" s="58"/>
      <c r="T657"/>
    </row>
    <row r="658" spans="1:20" hidden="1" x14ac:dyDescent="0.2">
      <c r="A658" s="3">
        <v>460</v>
      </c>
      <c r="B658" s="84" t="s">
        <v>93</v>
      </c>
      <c r="C658" s="58" t="s">
        <v>545</v>
      </c>
      <c r="D658" s="58" t="s">
        <v>547</v>
      </c>
      <c r="E658" s="58" t="s">
        <v>23</v>
      </c>
      <c r="F658" s="58" t="s">
        <v>12</v>
      </c>
      <c r="G658" s="58"/>
      <c r="H658" s="69"/>
      <c r="I658" s="59">
        <f t="shared" si="66"/>
        <v>0</v>
      </c>
      <c r="J658" s="59">
        <f t="shared" si="67"/>
        <v>1</v>
      </c>
      <c r="K658" s="58"/>
      <c r="L658" s="58"/>
      <c r="M658" s="58">
        <v>1</v>
      </c>
      <c r="N658" s="58"/>
      <c r="O658" s="58">
        <f t="shared" si="68"/>
        <v>1</v>
      </c>
      <c r="P658" s="58" t="s">
        <v>13</v>
      </c>
      <c r="Q658" s="58"/>
      <c r="R658" s="58"/>
      <c r="T658"/>
    </row>
    <row r="659" spans="1:20" hidden="1" x14ac:dyDescent="0.2">
      <c r="A659" s="3">
        <v>461</v>
      </c>
      <c r="B659" s="84" t="s">
        <v>93</v>
      </c>
      <c r="C659" s="58" t="s">
        <v>545</v>
      </c>
      <c r="D659" s="58" t="s">
        <v>548</v>
      </c>
      <c r="E659" s="58" t="s">
        <v>41</v>
      </c>
      <c r="F659" s="58" t="s">
        <v>12</v>
      </c>
      <c r="G659" s="58"/>
      <c r="H659" s="69"/>
      <c r="I659" s="59">
        <f t="shared" si="66"/>
        <v>0</v>
      </c>
      <c r="J659" s="59">
        <f t="shared" si="67"/>
        <v>1</v>
      </c>
      <c r="K659" s="58"/>
      <c r="L659" s="58"/>
      <c r="M659" s="58">
        <v>0.75</v>
      </c>
      <c r="N659" s="58"/>
      <c r="O659" s="58">
        <f t="shared" si="68"/>
        <v>1</v>
      </c>
      <c r="P659" s="58" t="s">
        <v>13</v>
      </c>
      <c r="Q659" s="58"/>
      <c r="R659" s="58"/>
      <c r="T659"/>
    </row>
    <row r="660" spans="1:20" hidden="1" x14ac:dyDescent="0.2">
      <c r="A660" s="3">
        <v>462</v>
      </c>
      <c r="B660" s="84" t="s">
        <v>93</v>
      </c>
      <c r="C660" s="58" t="s">
        <v>545</v>
      </c>
      <c r="D660" s="58" t="s">
        <v>549</v>
      </c>
      <c r="E660" s="58" t="s">
        <v>31</v>
      </c>
      <c r="F660" s="58" t="s">
        <v>12</v>
      </c>
      <c r="G660" s="58"/>
      <c r="H660" s="69"/>
      <c r="I660" s="59">
        <f t="shared" si="66"/>
        <v>0</v>
      </c>
      <c r="J660" s="59">
        <f t="shared" si="67"/>
        <v>1</v>
      </c>
      <c r="K660" s="58"/>
      <c r="L660" s="58"/>
      <c r="M660" s="58">
        <v>0.75</v>
      </c>
      <c r="N660" s="58"/>
      <c r="O660" s="58">
        <f t="shared" si="68"/>
        <v>1</v>
      </c>
      <c r="P660" s="58" t="s">
        <v>13</v>
      </c>
      <c r="Q660" s="58"/>
      <c r="R660" s="58"/>
      <c r="T660"/>
    </row>
    <row r="661" spans="1:20" hidden="1" x14ac:dyDescent="0.2">
      <c r="A661" s="3">
        <v>463</v>
      </c>
      <c r="B661" s="76" t="s">
        <v>93</v>
      </c>
      <c r="C661" s="59" t="s">
        <v>550</v>
      </c>
      <c r="D661" s="59" t="s">
        <v>551</v>
      </c>
      <c r="E661" s="59" t="s">
        <v>26</v>
      </c>
      <c r="F661" s="59" t="s">
        <v>12</v>
      </c>
      <c r="G661" s="59"/>
      <c r="H661" s="69"/>
      <c r="I661" s="59">
        <f t="shared" si="66"/>
        <v>0</v>
      </c>
      <c r="J661" s="59">
        <f t="shared" si="67"/>
        <v>1</v>
      </c>
      <c r="K661" s="59"/>
      <c r="L661" s="59"/>
      <c r="M661" s="59">
        <v>1</v>
      </c>
      <c r="N661" s="59"/>
      <c r="O661" s="59">
        <f t="shared" si="68"/>
        <v>1</v>
      </c>
      <c r="P661" s="59" t="s">
        <v>13</v>
      </c>
      <c r="Q661" s="59"/>
      <c r="R661" s="59"/>
      <c r="T661"/>
    </row>
    <row r="662" spans="1:20" hidden="1" x14ac:dyDescent="0.2">
      <c r="A662" s="3">
        <v>464</v>
      </c>
      <c r="B662" s="76" t="s">
        <v>93</v>
      </c>
      <c r="C662" s="59" t="s">
        <v>550</v>
      </c>
      <c r="D662" s="59" t="s">
        <v>552</v>
      </c>
      <c r="E662" s="59" t="s">
        <v>23</v>
      </c>
      <c r="F662" s="59" t="s">
        <v>12</v>
      </c>
      <c r="G662" s="59"/>
      <c r="H662" s="69"/>
      <c r="I662" s="59">
        <f t="shared" si="66"/>
        <v>0</v>
      </c>
      <c r="J662" s="59">
        <f t="shared" si="67"/>
        <v>1</v>
      </c>
      <c r="K662" s="59"/>
      <c r="L662" s="59"/>
      <c r="M662" s="59">
        <v>0.75</v>
      </c>
      <c r="N662" s="59"/>
      <c r="O662" s="59">
        <f t="shared" si="68"/>
        <v>1</v>
      </c>
      <c r="P662" s="59" t="s">
        <v>13</v>
      </c>
      <c r="Q662" s="75"/>
      <c r="R662" s="58"/>
      <c r="T662"/>
    </row>
    <row r="663" spans="1:20" hidden="1" x14ac:dyDescent="0.2">
      <c r="A663" s="3">
        <v>465</v>
      </c>
      <c r="B663" s="84" t="s">
        <v>93</v>
      </c>
      <c r="C663" s="58" t="s">
        <v>550</v>
      </c>
      <c r="D663" s="58" t="s">
        <v>553</v>
      </c>
      <c r="E663" s="58" t="s">
        <v>26</v>
      </c>
      <c r="F663" s="58" t="s">
        <v>12</v>
      </c>
      <c r="G663" s="58"/>
      <c r="H663" s="58"/>
      <c r="I663" s="58">
        <f t="shared" si="66"/>
        <v>0</v>
      </c>
      <c r="J663" s="58">
        <f t="shared" si="67"/>
        <v>1</v>
      </c>
      <c r="K663" s="58"/>
      <c r="L663" s="58"/>
      <c r="M663" s="58">
        <v>0.75</v>
      </c>
      <c r="N663" s="58"/>
      <c r="O663" s="58">
        <f t="shared" si="68"/>
        <v>1</v>
      </c>
      <c r="P663" s="58" t="s">
        <v>13</v>
      </c>
      <c r="Q663" s="82"/>
      <c r="R663" s="58"/>
      <c r="T663"/>
    </row>
    <row r="664" spans="1:20" hidden="1" x14ac:dyDescent="0.2">
      <c r="A664" s="3">
        <v>466</v>
      </c>
      <c r="B664" s="84" t="s">
        <v>93</v>
      </c>
      <c r="C664" s="58" t="s">
        <v>550</v>
      </c>
      <c r="D664" s="58" t="s">
        <v>554</v>
      </c>
      <c r="E664" s="58" t="s">
        <v>41</v>
      </c>
      <c r="F664" s="58" t="s">
        <v>12</v>
      </c>
      <c r="G664" s="58"/>
      <c r="H664" s="58"/>
      <c r="I664" s="58">
        <f t="shared" si="66"/>
        <v>0</v>
      </c>
      <c r="J664" s="58">
        <f t="shared" si="67"/>
        <v>1</v>
      </c>
      <c r="K664" s="58"/>
      <c r="L664" s="58"/>
      <c r="M664" s="58">
        <v>1</v>
      </c>
      <c r="N664" s="58"/>
      <c r="O664" s="58">
        <f t="shared" si="68"/>
        <v>1</v>
      </c>
      <c r="P664" s="58" t="s">
        <v>13</v>
      </c>
      <c r="Q664" s="82"/>
      <c r="R664" s="58"/>
      <c r="T664"/>
    </row>
    <row r="665" spans="1:20" hidden="1" x14ac:dyDescent="0.2">
      <c r="A665" s="3">
        <v>467</v>
      </c>
      <c r="B665" s="84" t="s">
        <v>93</v>
      </c>
      <c r="C665" s="58" t="s">
        <v>550</v>
      </c>
      <c r="D665" s="58" t="s">
        <v>555</v>
      </c>
      <c r="E665" s="58" t="s">
        <v>28</v>
      </c>
      <c r="F665" s="58" t="s">
        <v>12</v>
      </c>
      <c r="G665" s="58"/>
      <c r="H665" s="58"/>
      <c r="I665" s="58">
        <f t="shared" si="66"/>
        <v>0</v>
      </c>
      <c r="J665" s="58">
        <f t="shared" si="67"/>
        <v>1</v>
      </c>
      <c r="K665" s="58"/>
      <c r="L665" s="58"/>
      <c r="M665" s="58">
        <v>0.75</v>
      </c>
      <c r="N665" s="58"/>
      <c r="O665" s="58">
        <f t="shared" si="68"/>
        <v>1</v>
      </c>
      <c r="P665" s="58" t="s">
        <v>13</v>
      </c>
      <c r="Q665" s="82"/>
      <c r="R665" s="58"/>
      <c r="T665"/>
    </row>
    <row r="666" spans="1:20" hidden="1" x14ac:dyDescent="0.2">
      <c r="A666" s="3">
        <v>468</v>
      </c>
      <c r="B666" s="76" t="s">
        <v>93</v>
      </c>
      <c r="C666" s="59" t="s">
        <v>550</v>
      </c>
      <c r="D666" s="59" t="s">
        <v>556</v>
      </c>
      <c r="E666" s="59" t="s">
        <v>23</v>
      </c>
      <c r="F666" s="59" t="s">
        <v>12</v>
      </c>
      <c r="G666" s="59"/>
      <c r="H666" s="59"/>
      <c r="I666" s="59">
        <f t="shared" si="66"/>
        <v>0</v>
      </c>
      <c r="J666" s="59">
        <f t="shared" si="67"/>
        <v>1</v>
      </c>
      <c r="K666" s="59"/>
      <c r="L666" s="59"/>
      <c r="M666" s="59">
        <v>0.75</v>
      </c>
      <c r="N666" s="59"/>
      <c r="O666" s="59">
        <f t="shared" si="68"/>
        <v>1</v>
      </c>
      <c r="P666" s="59" t="s">
        <v>13</v>
      </c>
      <c r="Q666" s="75"/>
      <c r="R666" s="58"/>
      <c r="T666"/>
    </row>
    <row r="667" spans="1:20" hidden="1" x14ac:dyDescent="0.2">
      <c r="A667" s="3">
        <v>469</v>
      </c>
      <c r="B667" s="84" t="s">
        <v>93</v>
      </c>
      <c r="C667" s="58" t="s">
        <v>550</v>
      </c>
      <c r="D667" s="58" t="s">
        <v>557</v>
      </c>
      <c r="E667" s="58" t="s">
        <v>15</v>
      </c>
      <c r="F667" s="58" t="s">
        <v>12</v>
      </c>
      <c r="G667" s="58"/>
      <c r="H667" s="58"/>
      <c r="I667" s="58">
        <f t="shared" si="66"/>
        <v>0</v>
      </c>
      <c r="J667" s="58">
        <f t="shared" si="67"/>
        <v>1</v>
      </c>
      <c r="K667" s="58"/>
      <c r="L667" s="58"/>
      <c r="M667" s="58">
        <v>1</v>
      </c>
      <c r="N667" s="58"/>
      <c r="O667" s="58">
        <f t="shared" si="68"/>
        <v>1</v>
      </c>
      <c r="P667" s="58" t="s">
        <v>13</v>
      </c>
      <c r="Q667" s="58"/>
      <c r="R667" s="83"/>
      <c r="T667"/>
    </row>
    <row r="668" spans="1:20" hidden="1" x14ac:dyDescent="0.2">
      <c r="A668" s="3">
        <v>470</v>
      </c>
      <c r="B668" s="84" t="s">
        <v>93</v>
      </c>
      <c r="C668" s="3" t="s">
        <v>550</v>
      </c>
      <c r="D668" s="3" t="s">
        <v>558</v>
      </c>
      <c r="E668" s="3" t="s">
        <v>222</v>
      </c>
      <c r="F668" s="3" t="s">
        <v>12</v>
      </c>
      <c r="G668" s="3"/>
      <c r="H668" s="3"/>
      <c r="I668" s="3">
        <v>0</v>
      </c>
      <c r="J668" s="3">
        <v>1</v>
      </c>
      <c r="K668" s="74"/>
      <c r="L668" s="3"/>
      <c r="M668" s="3">
        <v>0.5</v>
      </c>
      <c r="N668" s="3"/>
      <c r="O668" s="3">
        <v>1</v>
      </c>
      <c r="P668" s="3" t="s">
        <v>13</v>
      </c>
      <c r="Q668" s="74"/>
      <c r="R668" s="3"/>
      <c r="T668"/>
    </row>
    <row r="669" spans="1:20" hidden="1" x14ac:dyDescent="0.2">
      <c r="A669" s="3">
        <v>471</v>
      </c>
      <c r="B669" s="84" t="s">
        <v>93</v>
      </c>
      <c r="C669" s="58" t="s">
        <v>559</v>
      </c>
      <c r="D669" s="58" t="s">
        <v>560</v>
      </c>
      <c r="E669" s="58" t="s">
        <v>23</v>
      </c>
      <c r="F669" s="58" t="s">
        <v>12</v>
      </c>
      <c r="G669" s="58"/>
      <c r="H669" s="58"/>
      <c r="I669" s="58">
        <f t="shared" ref="I669:I674" si="69">IF(E669="India", 1, 0)</f>
        <v>0</v>
      </c>
      <c r="J669" s="58">
        <f t="shared" ref="J669:J674" si="70">1-I669</f>
        <v>1</v>
      </c>
      <c r="K669" s="58"/>
      <c r="L669" s="58"/>
      <c r="M669" s="58">
        <v>0.75</v>
      </c>
      <c r="N669" s="58"/>
      <c r="O669" s="58">
        <f t="shared" ref="O669:O674" si="71">IF(P669="Capped", 1, 0)</f>
        <v>1</v>
      </c>
      <c r="P669" s="58" t="s">
        <v>13</v>
      </c>
      <c r="Q669" s="58"/>
      <c r="R669" s="58"/>
      <c r="T669"/>
    </row>
    <row r="670" spans="1:20" hidden="1" x14ac:dyDescent="0.2">
      <c r="A670" s="3">
        <v>472</v>
      </c>
      <c r="B670" s="84" t="s">
        <v>93</v>
      </c>
      <c r="C670" s="58" t="s">
        <v>559</v>
      </c>
      <c r="D670" s="58" t="s">
        <v>561</v>
      </c>
      <c r="E670" s="58" t="s">
        <v>26</v>
      </c>
      <c r="F670" s="58" t="s">
        <v>12</v>
      </c>
      <c r="G670" s="58"/>
      <c r="H670" s="58"/>
      <c r="I670" s="58">
        <f t="shared" si="69"/>
        <v>0</v>
      </c>
      <c r="J670" s="58">
        <f t="shared" si="70"/>
        <v>1</v>
      </c>
      <c r="K670" s="58"/>
      <c r="L670" s="58"/>
      <c r="M670" s="58">
        <v>0.75</v>
      </c>
      <c r="N670" s="58"/>
      <c r="O670" s="58">
        <f t="shared" si="71"/>
        <v>1</v>
      </c>
      <c r="P670" s="58" t="s">
        <v>13</v>
      </c>
      <c r="Q670" s="58"/>
      <c r="R670" s="58"/>
      <c r="T670"/>
    </row>
    <row r="671" spans="1:20" hidden="1" x14ac:dyDescent="0.2">
      <c r="A671" s="3">
        <v>473</v>
      </c>
      <c r="B671" s="84" t="s">
        <v>93</v>
      </c>
      <c r="C671" s="58" t="s">
        <v>559</v>
      </c>
      <c r="D671" s="58" t="s">
        <v>562</v>
      </c>
      <c r="E671" s="58" t="s">
        <v>110</v>
      </c>
      <c r="F671" s="58" t="s">
        <v>12</v>
      </c>
      <c r="G671" s="58"/>
      <c r="H671" s="58"/>
      <c r="I671" s="58">
        <f t="shared" si="69"/>
        <v>0</v>
      </c>
      <c r="J671" s="58">
        <f t="shared" si="70"/>
        <v>1</v>
      </c>
      <c r="K671" s="58"/>
      <c r="L671" s="58"/>
      <c r="M671" s="58">
        <v>0.5</v>
      </c>
      <c r="N671" s="58"/>
      <c r="O671" s="58">
        <f t="shared" si="71"/>
        <v>1</v>
      </c>
      <c r="P671" s="58" t="s">
        <v>13</v>
      </c>
      <c r="Q671" s="58"/>
      <c r="R671" s="58"/>
      <c r="T671"/>
    </row>
    <row r="672" spans="1:20" hidden="1" x14ac:dyDescent="0.2">
      <c r="A672" s="3">
        <v>474</v>
      </c>
      <c r="B672" s="84" t="s">
        <v>93</v>
      </c>
      <c r="C672" s="58" t="s">
        <v>559</v>
      </c>
      <c r="D672" s="58" t="s">
        <v>563</v>
      </c>
      <c r="E672" s="58" t="s">
        <v>28</v>
      </c>
      <c r="F672" s="58" t="s">
        <v>12</v>
      </c>
      <c r="G672" s="58"/>
      <c r="H672" s="58"/>
      <c r="I672" s="58">
        <f t="shared" si="69"/>
        <v>0</v>
      </c>
      <c r="J672" s="58">
        <f t="shared" si="70"/>
        <v>1</v>
      </c>
      <c r="K672" s="58"/>
      <c r="L672" s="58"/>
      <c r="M672" s="58">
        <v>0.75</v>
      </c>
      <c r="N672" s="58"/>
      <c r="O672" s="58">
        <f t="shared" si="71"/>
        <v>1</v>
      </c>
      <c r="P672" s="58" t="s">
        <v>13</v>
      </c>
      <c r="Q672" s="58"/>
      <c r="R672" s="58"/>
      <c r="T672"/>
    </row>
    <row r="673" spans="1:20" hidden="1" x14ac:dyDescent="0.2">
      <c r="A673" s="3">
        <v>475</v>
      </c>
      <c r="B673" s="76" t="s">
        <v>93</v>
      </c>
      <c r="C673" s="59" t="s">
        <v>559</v>
      </c>
      <c r="D673" s="59" t="s">
        <v>564</v>
      </c>
      <c r="E673" s="59" t="s">
        <v>31</v>
      </c>
      <c r="F673" s="59" t="s">
        <v>12</v>
      </c>
      <c r="G673" s="59"/>
      <c r="H673" s="59"/>
      <c r="I673" s="59">
        <f t="shared" si="69"/>
        <v>0</v>
      </c>
      <c r="J673" s="59">
        <f t="shared" si="70"/>
        <v>1</v>
      </c>
      <c r="K673" s="59"/>
      <c r="L673" s="59"/>
      <c r="M673" s="59">
        <v>0.75</v>
      </c>
      <c r="N673" s="59"/>
      <c r="O673" s="59">
        <f t="shared" si="71"/>
        <v>1</v>
      </c>
      <c r="P673" s="59" t="s">
        <v>13</v>
      </c>
      <c r="Q673" s="59"/>
      <c r="R673" s="59"/>
      <c r="T673"/>
    </row>
    <row r="674" spans="1:20" hidden="1" x14ac:dyDescent="0.2">
      <c r="A674" s="17">
        <v>476</v>
      </c>
      <c r="B674" s="84" t="s">
        <v>93</v>
      </c>
      <c r="C674" s="58" t="s">
        <v>559</v>
      </c>
      <c r="D674" s="58" t="s">
        <v>565</v>
      </c>
      <c r="E674" s="58" t="s">
        <v>222</v>
      </c>
      <c r="F674" s="58" t="s">
        <v>12</v>
      </c>
      <c r="G674" s="58"/>
      <c r="H674" s="58"/>
      <c r="I674" s="58">
        <f t="shared" si="69"/>
        <v>0</v>
      </c>
      <c r="J674" s="58">
        <f t="shared" si="70"/>
        <v>1</v>
      </c>
      <c r="K674" s="58"/>
      <c r="L674" s="58"/>
      <c r="M674" s="58">
        <v>0.5</v>
      </c>
      <c r="N674" s="58"/>
      <c r="O674" s="58">
        <f t="shared" si="71"/>
        <v>1</v>
      </c>
      <c r="P674" s="58" t="s">
        <v>13</v>
      </c>
      <c r="Q674" s="58"/>
      <c r="R674" s="58"/>
      <c r="T674"/>
    </row>
    <row r="675" spans="1:20" x14ac:dyDescent="0.2">
      <c r="A675" s="87"/>
    </row>
  </sheetData>
  <autoFilter ref="A1:R674" xr:uid="{B1A15C98-D62C-4D64-B82E-23634F1C0660}">
    <filterColumn colId="1">
      <filters>
        <filter val="1"/>
        <filter val="10"/>
        <filter val="11"/>
        <filter val="2"/>
        <filter val="3"/>
        <filter val="4"/>
        <filter val="5"/>
        <filter val="6"/>
        <filter val="7"/>
        <filter val="8"/>
        <filter val="9"/>
        <filter val="rest"/>
      </filters>
    </filterColumn>
    <filterColumn colId="17">
      <customFilters>
        <customFilter operator="notEqual" val=" "/>
      </customFilters>
    </filterColumn>
    <sortState xmlns:xlrd2="http://schemas.microsoft.com/office/spreadsheetml/2017/richdata2" ref="A2:R673">
      <sortCondition ref="R1:R673"/>
    </sortState>
  </autoFilter>
  <sortState xmlns:xlrd2="http://schemas.microsoft.com/office/spreadsheetml/2017/richdata2" ref="A199:R675">
    <sortCondition ref="B1:B6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A690-C23A-45AC-B71B-62DFDDF704D8}">
  <dimension ref="C1:C436"/>
  <sheetViews>
    <sheetView topLeftCell="A411" workbookViewId="0">
      <selection activeCell="C1" sqref="C1:C436"/>
    </sheetView>
  </sheetViews>
  <sheetFormatPr baseColWidth="10" defaultColWidth="8.83203125" defaultRowHeight="15" x14ac:dyDescent="0.2"/>
  <sheetData>
    <row r="1" spans="3:3" x14ac:dyDescent="0.2">
      <c r="C1">
        <v>60</v>
      </c>
    </row>
    <row r="2" spans="3:3" x14ac:dyDescent="0.2">
      <c r="C2">
        <v>61</v>
      </c>
    </row>
    <row r="3" spans="3:3" x14ac:dyDescent="0.2">
      <c r="C3">
        <v>62</v>
      </c>
    </row>
    <row r="4" spans="3:3" x14ac:dyDescent="0.2">
      <c r="C4">
        <v>63</v>
      </c>
    </row>
    <row r="5" spans="3:3" x14ac:dyDescent="0.2">
      <c r="C5">
        <v>64</v>
      </c>
    </row>
    <row r="6" spans="3:3" x14ac:dyDescent="0.2">
      <c r="C6">
        <v>65</v>
      </c>
    </row>
    <row r="7" spans="3:3" x14ac:dyDescent="0.2">
      <c r="C7">
        <v>66</v>
      </c>
    </row>
    <row r="8" spans="3:3" x14ac:dyDescent="0.2">
      <c r="C8">
        <v>67</v>
      </c>
    </row>
    <row r="9" spans="3:3" x14ac:dyDescent="0.2">
      <c r="C9">
        <v>68</v>
      </c>
    </row>
    <row r="10" spans="3:3" x14ac:dyDescent="0.2">
      <c r="C10">
        <v>69</v>
      </c>
    </row>
    <row r="11" spans="3:3" x14ac:dyDescent="0.2">
      <c r="C11">
        <v>70</v>
      </c>
    </row>
    <row r="12" spans="3:3" x14ac:dyDescent="0.2">
      <c r="C12">
        <v>71</v>
      </c>
    </row>
    <row r="13" spans="3:3" x14ac:dyDescent="0.2">
      <c r="C13">
        <v>72</v>
      </c>
    </row>
    <row r="14" spans="3:3" x14ac:dyDescent="0.2">
      <c r="C14">
        <v>73</v>
      </c>
    </row>
    <row r="15" spans="3:3" x14ac:dyDescent="0.2">
      <c r="C15">
        <v>74</v>
      </c>
    </row>
    <row r="16" spans="3:3" x14ac:dyDescent="0.2">
      <c r="C16">
        <v>75</v>
      </c>
    </row>
    <row r="17" spans="3:3" x14ac:dyDescent="0.2">
      <c r="C17">
        <v>76</v>
      </c>
    </row>
    <row r="18" spans="3:3" x14ac:dyDescent="0.2">
      <c r="C18">
        <v>77</v>
      </c>
    </row>
    <row r="19" spans="3:3" x14ac:dyDescent="0.2">
      <c r="C19">
        <v>78</v>
      </c>
    </row>
    <row r="20" spans="3:3" x14ac:dyDescent="0.2">
      <c r="C20">
        <v>79</v>
      </c>
    </row>
    <row r="21" spans="3:3" x14ac:dyDescent="0.2">
      <c r="C21">
        <v>80</v>
      </c>
    </row>
    <row r="22" spans="3:3" x14ac:dyDescent="0.2">
      <c r="C22">
        <v>81</v>
      </c>
    </row>
    <row r="23" spans="3:3" x14ac:dyDescent="0.2">
      <c r="C23">
        <v>82</v>
      </c>
    </row>
    <row r="24" spans="3:3" x14ac:dyDescent="0.2">
      <c r="C24">
        <v>83</v>
      </c>
    </row>
    <row r="25" spans="3:3" x14ac:dyDescent="0.2">
      <c r="C25">
        <v>84</v>
      </c>
    </row>
    <row r="26" spans="3:3" x14ac:dyDescent="0.2">
      <c r="C26">
        <v>85</v>
      </c>
    </row>
    <row r="27" spans="3:3" x14ac:dyDescent="0.2">
      <c r="C27">
        <v>86</v>
      </c>
    </row>
    <row r="28" spans="3:3" x14ac:dyDescent="0.2">
      <c r="C28">
        <v>87</v>
      </c>
    </row>
    <row r="29" spans="3:3" x14ac:dyDescent="0.2">
      <c r="C29">
        <v>88</v>
      </c>
    </row>
    <row r="30" spans="3:3" x14ac:dyDescent="0.2">
      <c r="C30">
        <v>89</v>
      </c>
    </row>
    <row r="31" spans="3:3" x14ac:dyDescent="0.2">
      <c r="C31">
        <v>90</v>
      </c>
    </row>
    <row r="32" spans="3:3" x14ac:dyDescent="0.2">
      <c r="C32">
        <v>91</v>
      </c>
    </row>
    <row r="33" spans="3:3" x14ac:dyDescent="0.2">
      <c r="C33">
        <v>92</v>
      </c>
    </row>
    <row r="34" spans="3:3" x14ac:dyDescent="0.2">
      <c r="C34">
        <v>93</v>
      </c>
    </row>
    <row r="35" spans="3:3" x14ac:dyDescent="0.2">
      <c r="C35">
        <v>94</v>
      </c>
    </row>
    <row r="36" spans="3:3" x14ac:dyDescent="0.2">
      <c r="C36">
        <v>95</v>
      </c>
    </row>
    <row r="37" spans="3:3" x14ac:dyDescent="0.2">
      <c r="C37">
        <v>96</v>
      </c>
    </row>
    <row r="38" spans="3:3" x14ac:dyDescent="0.2">
      <c r="C38">
        <v>97</v>
      </c>
    </row>
    <row r="39" spans="3:3" x14ac:dyDescent="0.2">
      <c r="C39">
        <v>98</v>
      </c>
    </row>
    <row r="40" spans="3:3" x14ac:dyDescent="0.2">
      <c r="C40">
        <v>99</v>
      </c>
    </row>
    <row r="41" spans="3:3" x14ac:dyDescent="0.2">
      <c r="C41">
        <v>100</v>
      </c>
    </row>
    <row r="42" spans="3:3" x14ac:dyDescent="0.2">
      <c r="C42">
        <v>101</v>
      </c>
    </row>
    <row r="43" spans="3:3" x14ac:dyDescent="0.2">
      <c r="C43">
        <v>102</v>
      </c>
    </row>
    <row r="44" spans="3:3" x14ac:dyDescent="0.2">
      <c r="C44">
        <v>103</v>
      </c>
    </row>
    <row r="45" spans="3:3" x14ac:dyDescent="0.2">
      <c r="C45">
        <v>104</v>
      </c>
    </row>
    <row r="46" spans="3:3" x14ac:dyDescent="0.2">
      <c r="C46">
        <v>105</v>
      </c>
    </row>
    <row r="47" spans="3:3" x14ac:dyDescent="0.2">
      <c r="C47">
        <v>106</v>
      </c>
    </row>
    <row r="48" spans="3:3" x14ac:dyDescent="0.2">
      <c r="C48">
        <v>107</v>
      </c>
    </row>
    <row r="49" spans="3:3" x14ac:dyDescent="0.2">
      <c r="C49">
        <v>108</v>
      </c>
    </row>
    <row r="50" spans="3:3" x14ac:dyDescent="0.2">
      <c r="C50">
        <v>109</v>
      </c>
    </row>
    <row r="51" spans="3:3" x14ac:dyDescent="0.2">
      <c r="C51">
        <v>110</v>
      </c>
    </row>
    <row r="52" spans="3:3" x14ac:dyDescent="0.2">
      <c r="C52">
        <v>111</v>
      </c>
    </row>
    <row r="53" spans="3:3" x14ac:dyDescent="0.2">
      <c r="C53">
        <v>112</v>
      </c>
    </row>
    <row r="54" spans="3:3" x14ac:dyDescent="0.2">
      <c r="C54">
        <v>113</v>
      </c>
    </row>
    <row r="55" spans="3:3" x14ac:dyDescent="0.2">
      <c r="C55">
        <v>114</v>
      </c>
    </row>
    <row r="56" spans="3:3" x14ac:dyDescent="0.2">
      <c r="C56">
        <v>115</v>
      </c>
    </row>
    <row r="57" spans="3:3" x14ac:dyDescent="0.2">
      <c r="C57">
        <v>116</v>
      </c>
    </row>
    <row r="58" spans="3:3" x14ac:dyDescent="0.2">
      <c r="C58">
        <v>117</v>
      </c>
    </row>
    <row r="59" spans="3:3" x14ac:dyDescent="0.2">
      <c r="C59">
        <v>118</v>
      </c>
    </row>
    <row r="60" spans="3:3" x14ac:dyDescent="0.2">
      <c r="C60">
        <v>119</v>
      </c>
    </row>
    <row r="61" spans="3:3" x14ac:dyDescent="0.2">
      <c r="C61">
        <v>120</v>
      </c>
    </row>
    <row r="62" spans="3:3" x14ac:dyDescent="0.2">
      <c r="C62">
        <v>121</v>
      </c>
    </row>
    <row r="63" spans="3:3" x14ac:dyDescent="0.2">
      <c r="C63">
        <v>122</v>
      </c>
    </row>
    <row r="64" spans="3:3" x14ac:dyDescent="0.2">
      <c r="C64">
        <v>123</v>
      </c>
    </row>
    <row r="65" spans="3:3" x14ac:dyDescent="0.2">
      <c r="C65">
        <v>124</v>
      </c>
    </row>
    <row r="66" spans="3:3" x14ac:dyDescent="0.2">
      <c r="C66">
        <v>125</v>
      </c>
    </row>
    <row r="67" spans="3:3" x14ac:dyDescent="0.2">
      <c r="C67">
        <v>126</v>
      </c>
    </row>
    <row r="68" spans="3:3" x14ac:dyDescent="0.2">
      <c r="C68">
        <v>127</v>
      </c>
    </row>
    <row r="69" spans="3:3" x14ac:dyDescent="0.2">
      <c r="C69">
        <v>128</v>
      </c>
    </row>
    <row r="70" spans="3:3" x14ac:dyDescent="0.2">
      <c r="C70">
        <v>129</v>
      </c>
    </row>
    <row r="71" spans="3:3" x14ac:dyDescent="0.2">
      <c r="C71">
        <v>130</v>
      </c>
    </row>
    <row r="72" spans="3:3" x14ac:dyDescent="0.2">
      <c r="C72">
        <v>131</v>
      </c>
    </row>
    <row r="73" spans="3:3" x14ac:dyDescent="0.2">
      <c r="C73">
        <v>132</v>
      </c>
    </row>
    <row r="74" spans="3:3" x14ac:dyDescent="0.2">
      <c r="C74">
        <v>133</v>
      </c>
    </row>
    <row r="75" spans="3:3" x14ac:dyDescent="0.2">
      <c r="C75">
        <v>134</v>
      </c>
    </row>
    <row r="76" spans="3:3" x14ac:dyDescent="0.2">
      <c r="C76">
        <v>135</v>
      </c>
    </row>
    <row r="77" spans="3:3" x14ac:dyDescent="0.2">
      <c r="C77">
        <v>136</v>
      </c>
    </row>
    <row r="78" spans="3:3" x14ac:dyDescent="0.2">
      <c r="C78">
        <v>137</v>
      </c>
    </row>
    <row r="79" spans="3:3" x14ac:dyDescent="0.2">
      <c r="C79">
        <v>138</v>
      </c>
    </row>
    <row r="80" spans="3:3" x14ac:dyDescent="0.2">
      <c r="C80">
        <v>139</v>
      </c>
    </row>
    <row r="81" spans="3:3" x14ac:dyDescent="0.2">
      <c r="C81">
        <v>140</v>
      </c>
    </row>
    <row r="82" spans="3:3" x14ac:dyDescent="0.2">
      <c r="C82">
        <v>141</v>
      </c>
    </row>
    <row r="83" spans="3:3" x14ac:dyDescent="0.2">
      <c r="C83">
        <v>142</v>
      </c>
    </row>
    <row r="84" spans="3:3" x14ac:dyDescent="0.2">
      <c r="C84">
        <v>143</v>
      </c>
    </row>
    <row r="85" spans="3:3" x14ac:dyDescent="0.2">
      <c r="C85">
        <v>144</v>
      </c>
    </row>
    <row r="86" spans="3:3" x14ac:dyDescent="0.2">
      <c r="C86">
        <v>145</v>
      </c>
    </row>
    <row r="87" spans="3:3" x14ac:dyDescent="0.2">
      <c r="C87">
        <v>146</v>
      </c>
    </row>
    <row r="88" spans="3:3" x14ac:dyDescent="0.2">
      <c r="C88">
        <v>147</v>
      </c>
    </row>
    <row r="89" spans="3:3" x14ac:dyDescent="0.2">
      <c r="C89">
        <v>148</v>
      </c>
    </row>
    <row r="90" spans="3:3" x14ac:dyDescent="0.2">
      <c r="C90">
        <v>149</v>
      </c>
    </row>
    <row r="91" spans="3:3" x14ac:dyDescent="0.2">
      <c r="C91">
        <v>150</v>
      </c>
    </row>
    <row r="92" spans="3:3" x14ac:dyDescent="0.2">
      <c r="C92">
        <v>151</v>
      </c>
    </row>
    <row r="93" spans="3:3" x14ac:dyDescent="0.2">
      <c r="C93">
        <v>152</v>
      </c>
    </row>
    <row r="94" spans="3:3" x14ac:dyDescent="0.2">
      <c r="C94">
        <v>153</v>
      </c>
    </row>
    <row r="95" spans="3:3" x14ac:dyDescent="0.2">
      <c r="C95">
        <v>154</v>
      </c>
    </row>
    <row r="96" spans="3:3" x14ac:dyDescent="0.2">
      <c r="C96">
        <v>155</v>
      </c>
    </row>
    <row r="97" spans="3:3" x14ac:dyDescent="0.2">
      <c r="C97">
        <v>156</v>
      </c>
    </row>
    <row r="98" spans="3:3" x14ac:dyDescent="0.2">
      <c r="C98">
        <v>157</v>
      </c>
    </row>
    <row r="99" spans="3:3" x14ac:dyDescent="0.2">
      <c r="C99">
        <v>158</v>
      </c>
    </row>
    <row r="100" spans="3:3" x14ac:dyDescent="0.2">
      <c r="C100">
        <v>159</v>
      </c>
    </row>
    <row r="101" spans="3:3" x14ac:dyDescent="0.2">
      <c r="C101">
        <v>160</v>
      </c>
    </row>
    <row r="102" spans="3:3" x14ac:dyDescent="0.2">
      <c r="C102">
        <v>161</v>
      </c>
    </row>
    <row r="103" spans="3:3" x14ac:dyDescent="0.2">
      <c r="C103">
        <v>162</v>
      </c>
    </row>
    <row r="104" spans="3:3" x14ac:dyDescent="0.2">
      <c r="C104">
        <v>163</v>
      </c>
    </row>
    <row r="105" spans="3:3" x14ac:dyDescent="0.2">
      <c r="C105">
        <v>164</v>
      </c>
    </row>
    <row r="106" spans="3:3" x14ac:dyDescent="0.2">
      <c r="C106">
        <v>165</v>
      </c>
    </row>
    <row r="107" spans="3:3" x14ac:dyDescent="0.2">
      <c r="C107">
        <v>166</v>
      </c>
    </row>
    <row r="108" spans="3:3" x14ac:dyDescent="0.2">
      <c r="C108">
        <v>167</v>
      </c>
    </row>
    <row r="109" spans="3:3" x14ac:dyDescent="0.2">
      <c r="C109">
        <v>168</v>
      </c>
    </row>
    <row r="110" spans="3:3" x14ac:dyDescent="0.2">
      <c r="C110">
        <v>169</v>
      </c>
    </row>
    <row r="111" spans="3:3" x14ac:dyDescent="0.2">
      <c r="C111">
        <v>170</v>
      </c>
    </row>
    <row r="112" spans="3:3" x14ac:dyDescent="0.2">
      <c r="C112">
        <v>171</v>
      </c>
    </row>
    <row r="113" spans="3:3" x14ac:dyDescent="0.2">
      <c r="C113">
        <v>172</v>
      </c>
    </row>
    <row r="114" spans="3:3" x14ac:dyDescent="0.2">
      <c r="C114">
        <v>173</v>
      </c>
    </row>
    <row r="115" spans="3:3" x14ac:dyDescent="0.2">
      <c r="C115">
        <v>174</v>
      </c>
    </row>
    <row r="116" spans="3:3" x14ac:dyDescent="0.2">
      <c r="C116">
        <v>175</v>
      </c>
    </row>
    <row r="117" spans="3:3" x14ac:dyDescent="0.2">
      <c r="C117">
        <v>176</v>
      </c>
    </row>
    <row r="118" spans="3:3" x14ac:dyDescent="0.2">
      <c r="C118">
        <v>177</v>
      </c>
    </row>
    <row r="119" spans="3:3" x14ac:dyDescent="0.2">
      <c r="C119">
        <v>178</v>
      </c>
    </row>
    <row r="120" spans="3:3" x14ac:dyDescent="0.2">
      <c r="C120">
        <v>179</v>
      </c>
    </row>
    <row r="121" spans="3:3" x14ac:dyDescent="0.2">
      <c r="C121">
        <v>180</v>
      </c>
    </row>
    <row r="122" spans="3:3" x14ac:dyDescent="0.2">
      <c r="C122">
        <v>181</v>
      </c>
    </row>
    <row r="123" spans="3:3" x14ac:dyDescent="0.2">
      <c r="C123">
        <v>182</v>
      </c>
    </row>
    <row r="124" spans="3:3" x14ac:dyDescent="0.2">
      <c r="C124">
        <v>183</v>
      </c>
    </row>
    <row r="125" spans="3:3" x14ac:dyDescent="0.2">
      <c r="C125">
        <v>184</v>
      </c>
    </row>
    <row r="126" spans="3:3" x14ac:dyDescent="0.2">
      <c r="C126">
        <v>185</v>
      </c>
    </row>
    <row r="127" spans="3:3" x14ac:dyDescent="0.2">
      <c r="C127">
        <v>186</v>
      </c>
    </row>
    <row r="128" spans="3:3" x14ac:dyDescent="0.2">
      <c r="C128">
        <v>187</v>
      </c>
    </row>
    <row r="129" spans="3:3" x14ac:dyDescent="0.2">
      <c r="C129">
        <v>188</v>
      </c>
    </row>
    <row r="130" spans="3:3" x14ac:dyDescent="0.2">
      <c r="C130">
        <v>189</v>
      </c>
    </row>
    <row r="131" spans="3:3" x14ac:dyDescent="0.2">
      <c r="C131">
        <v>190</v>
      </c>
    </row>
    <row r="132" spans="3:3" x14ac:dyDescent="0.2">
      <c r="C132">
        <v>191</v>
      </c>
    </row>
    <row r="133" spans="3:3" x14ac:dyDescent="0.2">
      <c r="C133">
        <v>192</v>
      </c>
    </row>
    <row r="134" spans="3:3" x14ac:dyDescent="0.2">
      <c r="C134">
        <v>193</v>
      </c>
    </row>
    <row r="135" spans="3:3" x14ac:dyDescent="0.2">
      <c r="C135">
        <v>194</v>
      </c>
    </row>
    <row r="136" spans="3:3" x14ac:dyDescent="0.2">
      <c r="C136">
        <v>195</v>
      </c>
    </row>
    <row r="137" spans="3:3" x14ac:dyDescent="0.2">
      <c r="C137">
        <v>196</v>
      </c>
    </row>
    <row r="138" spans="3:3" x14ac:dyDescent="0.2">
      <c r="C138">
        <v>197</v>
      </c>
    </row>
    <row r="139" spans="3:3" x14ac:dyDescent="0.2">
      <c r="C139">
        <v>198</v>
      </c>
    </row>
    <row r="140" spans="3:3" x14ac:dyDescent="0.2">
      <c r="C140">
        <v>199</v>
      </c>
    </row>
    <row r="141" spans="3:3" x14ac:dyDescent="0.2">
      <c r="C141">
        <v>200</v>
      </c>
    </row>
    <row r="142" spans="3:3" x14ac:dyDescent="0.2">
      <c r="C142">
        <v>201</v>
      </c>
    </row>
    <row r="143" spans="3:3" x14ac:dyDescent="0.2">
      <c r="C143">
        <v>202</v>
      </c>
    </row>
    <row r="144" spans="3:3" x14ac:dyDescent="0.2">
      <c r="C144">
        <v>203</v>
      </c>
    </row>
    <row r="145" spans="3:3" x14ac:dyDescent="0.2">
      <c r="C145">
        <v>204</v>
      </c>
    </row>
    <row r="146" spans="3:3" x14ac:dyDescent="0.2">
      <c r="C146">
        <v>205</v>
      </c>
    </row>
    <row r="147" spans="3:3" x14ac:dyDescent="0.2">
      <c r="C147">
        <v>206</v>
      </c>
    </row>
    <row r="148" spans="3:3" x14ac:dyDescent="0.2">
      <c r="C148">
        <v>207</v>
      </c>
    </row>
    <row r="149" spans="3:3" x14ac:dyDescent="0.2">
      <c r="C149">
        <v>208</v>
      </c>
    </row>
    <row r="150" spans="3:3" x14ac:dyDescent="0.2">
      <c r="C150">
        <v>209</v>
      </c>
    </row>
    <row r="151" spans="3:3" x14ac:dyDescent="0.2">
      <c r="C151">
        <v>210</v>
      </c>
    </row>
    <row r="152" spans="3:3" x14ac:dyDescent="0.2">
      <c r="C152">
        <v>211</v>
      </c>
    </row>
    <row r="153" spans="3:3" x14ac:dyDescent="0.2">
      <c r="C153">
        <v>212</v>
      </c>
    </row>
    <row r="154" spans="3:3" x14ac:dyDescent="0.2">
      <c r="C154">
        <v>213</v>
      </c>
    </row>
    <row r="155" spans="3:3" x14ac:dyDescent="0.2">
      <c r="C155">
        <v>214</v>
      </c>
    </row>
    <row r="156" spans="3:3" x14ac:dyDescent="0.2">
      <c r="C156">
        <v>215</v>
      </c>
    </row>
    <row r="157" spans="3:3" x14ac:dyDescent="0.2">
      <c r="C157">
        <v>216</v>
      </c>
    </row>
    <row r="158" spans="3:3" x14ac:dyDescent="0.2">
      <c r="C158">
        <v>217</v>
      </c>
    </row>
    <row r="159" spans="3:3" x14ac:dyDescent="0.2">
      <c r="C159">
        <v>218</v>
      </c>
    </row>
    <row r="160" spans="3:3" x14ac:dyDescent="0.2">
      <c r="C160">
        <v>219</v>
      </c>
    </row>
    <row r="161" spans="3:3" x14ac:dyDescent="0.2">
      <c r="C161">
        <v>220</v>
      </c>
    </row>
    <row r="162" spans="3:3" x14ac:dyDescent="0.2">
      <c r="C162">
        <v>221</v>
      </c>
    </row>
    <row r="163" spans="3:3" x14ac:dyDescent="0.2">
      <c r="C163">
        <v>222</v>
      </c>
    </row>
    <row r="164" spans="3:3" x14ac:dyDescent="0.2">
      <c r="C164">
        <v>223</v>
      </c>
    </row>
    <row r="165" spans="3:3" x14ac:dyDescent="0.2">
      <c r="C165">
        <v>224</v>
      </c>
    </row>
    <row r="166" spans="3:3" x14ac:dyDescent="0.2">
      <c r="C166">
        <v>225</v>
      </c>
    </row>
    <row r="167" spans="3:3" x14ac:dyDescent="0.2">
      <c r="C167">
        <v>226</v>
      </c>
    </row>
    <row r="168" spans="3:3" x14ac:dyDescent="0.2">
      <c r="C168">
        <v>227</v>
      </c>
    </row>
    <row r="169" spans="3:3" x14ac:dyDescent="0.2">
      <c r="C169">
        <v>228</v>
      </c>
    </row>
    <row r="170" spans="3:3" x14ac:dyDescent="0.2">
      <c r="C170">
        <v>229</v>
      </c>
    </row>
    <row r="171" spans="3:3" x14ac:dyDescent="0.2">
      <c r="C171">
        <v>230</v>
      </c>
    </row>
    <row r="172" spans="3:3" x14ac:dyDescent="0.2">
      <c r="C172">
        <v>231</v>
      </c>
    </row>
    <row r="173" spans="3:3" x14ac:dyDescent="0.2">
      <c r="C173">
        <v>232</v>
      </c>
    </row>
    <row r="174" spans="3:3" x14ac:dyDescent="0.2">
      <c r="C174">
        <v>233</v>
      </c>
    </row>
    <row r="175" spans="3:3" x14ac:dyDescent="0.2">
      <c r="C175">
        <v>234</v>
      </c>
    </row>
    <row r="176" spans="3:3" x14ac:dyDescent="0.2">
      <c r="C176">
        <v>235</v>
      </c>
    </row>
    <row r="177" spans="3:3" x14ac:dyDescent="0.2">
      <c r="C177">
        <v>236</v>
      </c>
    </row>
    <row r="178" spans="3:3" x14ac:dyDescent="0.2">
      <c r="C178">
        <v>237</v>
      </c>
    </row>
    <row r="179" spans="3:3" x14ac:dyDescent="0.2">
      <c r="C179">
        <v>238</v>
      </c>
    </row>
    <row r="180" spans="3:3" x14ac:dyDescent="0.2">
      <c r="C180">
        <v>239</v>
      </c>
    </row>
    <row r="181" spans="3:3" x14ac:dyDescent="0.2">
      <c r="C181">
        <v>240</v>
      </c>
    </row>
    <row r="182" spans="3:3" x14ac:dyDescent="0.2">
      <c r="C182">
        <v>241</v>
      </c>
    </row>
    <row r="183" spans="3:3" x14ac:dyDescent="0.2">
      <c r="C183">
        <v>242</v>
      </c>
    </row>
    <row r="184" spans="3:3" x14ac:dyDescent="0.2">
      <c r="C184">
        <v>243</v>
      </c>
    </row>
    <row r="185" spans="3:3" x14ac:dyDescent="0.2">
      <c r="C185">
        <v>244</v>
      </c>
    </row>
    <row r="186" spans="3:3" x14ac:dyDescent="0.2">
      <c r="C186">
        <v>245</v>
      </c>
    </row>
    <row r="187" spans="3:3" x14ac:dyDescent="0.2">
      <c r="C187">
        <v>246</v>
      </c>
    </row>
    <row r="188" spans="3:3" x14ac:dyDescent="0.2">
      <c r="C188">
        <v>247</v>
      </c>
    </row>
    <row r="189" spans="3:3" x14ac:dyDescent="0.2">
      <c r="C189">
        <v>248</v>
      </c>
    </row>
    <row r="190" spans="3:3" x14ac:dyDescent="0.2">
      <c r="C190">
        <v>249</v>
      </c>
    </row>
    <row r="191" spans="3:3" x14ac:dyDescent="0.2">
      <c r="C191">
        <v>250</v>
      </c>
    </row>
    <row r="192" spans="3:3" x14ac:dyDescent="0.2">
      <c r="C192">
        <v>251</v>
      </c>
    </row>
    <row r="193" spans="3:3" x14ac:dyDescent="0.2">
      <c r="C193">
        <v>252</v>
      </c>
    </row>
    <row r="194" spans="3:3" x14ac:dyDescent="0.2">
      <c r="C194">
        <v>253</v>
      </c>
    </row>
    <row r="195" spans="3:3" x14ac:dyDescent="0.2">
      <c r="C195">
        <v>254</v>
      </c>
    </row>
    <row r="196" spans="3:3" x14ac:dyDescent="0.2">
      <c r="C196">
        <v>255</v>
      </c>
    </row>
    <row r="197" spans="3:3" x14ac:dyDescent="0.2">
      <c r="C197">
        <v>256</v>
      </c>
    </row>
    <row r="198" spans="3:3" x14ac:dyDescent="0.2">
      <c r="C198">
        <v>257</v>
      </c>
    </row>
    <row r="199" spans="3:3" x14ac:dyDescent="0.2">
      <c r="C199">
        <v>258</v>
      </c>
    </row>
    <row r="200" spans="3:3" x14ac:dyDescent="0.2">
      <c r="C200">
        <v>259</v>
      </c>
    </row>
    <row r="201" spans="3:3" x14ac:dyDescent="0.2">
      <c r="C201">
        <v>260</v>
      </c>
    </row>
    <row r="202" spans="3:3" x14ac:dyDescent="0.2">
      <c r="C202">
        <v>261</v>
      </c>
    </row>
    <row r="203" spans="3:3" x14ac:dyDescent="0.2">
      <c r="C203">
        <v>262</v>
      </c>
    </row>
    <row r="204" spans="3:3" x14ac:dyDescent="0.2">
      <c r="C204">
        <v>263</v>
      </c>
    </row>
    <row r="205" spans="3:3" x14ac:dyDescent="0.2">
      <c r="C205">
        <v>264</v>
      </c>
    </row>
    <row r="206" spans="3:3" x14ac:dyDescent="0.2">
      <c r="C206">
        <v>265</v>
      </c>
    </row>
    <row r="207" spans="3:3" x14ac:dyDescent="0.2">
      <c r="C207">
        <v>266</v>
      </c>
    </row>
    <row r="208" spans="3:3" x14ac:dyDescent="0.2">
      <c r="C208">
        <v>267</v>
      </c>
    </row>
    <row r="209" spans="3:3" x14ac:dyDescent="0.2">
      <c r="C209">
        <v>268</v>
      </c>
    </row>
    <row r="210" spans="3:3" x14ac:dyDescent="0.2">
      <c r="C210">
        <v>269</v>
      </c>
    </row>
    <row r="211" spans="3:3" x14ac:dyDescent="0.2">
      <c r="C211">
        <v>270</v>
      </c>
    </row>
    <row r="212" spans="3:3" x14ac:dyDescent="0.2">
      <c r="C212">
        <v>271</v>
      </c>
    </row>
    <row r="213" spans="3:3" x14ac:dyDescent="0.2">
      <c r="C213">
        <v>272</v>
      </c>
    </row>
    <row r="214" spans="3:3" x14ac:dyDescent="0.2">
      <c r="C214">
        <v>273</v>
      </c>
    </row>
    <row r="215" spans="3:3" x14ac:dyDescent="0.2">
      <c r="C215">
        <v>274</v>
      </c>
    </row>
    <row r="216" spans="3:3" x14ac:dyDescent="0.2">
      <c r="C216">
        <v>275</v>
      </c>
    </row>
    <row r="217" spans="3:3" x14ac:dyDescent="0.2">
      <c r="C217">
        <v>276</v>
      </c>
    </row>
    <row r="218" spans="3:3" x14ac:dyDescent="0.2">
      <c r="C218">
        <v>277</v>
      </c>
    </row>
    <row r="219" spans="3:3" x14ac:dyDescent="0.2">
      <c r="C219">
        <v>278</v>
      </c>
    </row>
    <row r="220" spans="3:3" x14ac:dyDescent="0.2">
      <c r="C220">
        <v>279</v>
      </c>
    </row>
    <row r="221" spans="3:3" x14ac:dyDescent="0.2">
      <c r="C221">
        <v>280</v>
      </c>
    </row>
    <row r="222" spans="3:3" x14ac:dyDescent="0.2">
      <c r="C222">
        <v>281</v>
      </c>
    </row>
    <row r="223" spans="3:3" x14ac:dyDescent="0.2">
      <c r="C223">
        <v>282</v>
      </c>
    </row>
    <row r="224" spans="3:3" x14ac:dyDescent="0.2">
      <c r="C224">
        <v>283</v>
      </c>
    </row>
    <row r="225" spans="3:3" x14ac:dyDescent="0.2">
      <c r="C225">
        <v>284</v>
      </c>
    </row>
    <row r="226" spans="3:3" x14ac:dyDescent="0.2">
      <c r="C226">
        <v>285</v>
      </c>
    </row>
    <row r="227" spans="3:3" x14ac:dyDescent="0.2">
      <c r="C227">
        <v>286</v>
      </c>
    </row>
    <row r="228" spans="3:3" x14ac:dyDescent="0.2">
      <c r="C228">
        <v>287</v>
      </c>
    </row>
    <row r="229" spans="3:3" x14ac:dyDescent="0.2">
      <c r="C229">
        <v>288</v>
      </c>
    </row>
    <row r="230" spans="3:3" x14ac:dyDescent="0.2">
      <c r="C230">
        <v>289</v>
      </c>
    </row>
    <row r="231" spans="3:3" x14ac:dyDescent="0.2">
      <c r="C231">
        <v>290</v>
      </c>
    </row>
    <row r="232" spans="3:3" x14ac:dyDescent="0.2">
      <c r="C232">
        <v>291</v>
      </c>
    </row>
    <row r="233" spans="3:3" x14ac:dyDescent="0.2">
      <c r="C233">
        <v>292</v>
      </c>
    </row>
    <row r="234" spans="3:3" x14ac:dyDescent="0.2">
      <c r="C234">
        <v>293</v>
      </c>
    </row>
    <row r="235" spans="3:3" x14ac:dyDescent="0.2">
      <c r="C235">
        <v>294</v>
      </c>
    </row>
    <row r="236" spans="3:3" x14ac:dyDescent="0.2">
      <c r="C236">
        <v>295</v>
      </c>
    </row>
    <row r="237" spans="3:3" x14ac:dyDescent="0.2">
      <c r="C237">
        <v>296</v>
      </c>
    </row>
    <row r="238" spans="3:3" x14ac:dyDescent="0.2">
      <c r="C238">
        <v>297</v>
      </c>
    </row>
    <row r="239" spans="3:3" x14ac:dyDescent="0.2">
      <c r="C239">
        <v>298</v>
      </c>
    </row>
    <row r="240" spans="3:3" x14ac:dyDescent="0.2">
      <c r="C240">
        <v>299</v>
      </c>
    </row>
    <row r="241" spans="3:3" x14ac:dyDescent="0.2">
      <c r="C241">
        <v>300</v>
      </c>
    </row>
    <row r="242" spans="3:3" x14ac:dyDescent="0.2">
      <c r="C242">
        <v>301</v>
      </c>
    </row>
    <row r="243" spans="3:3" x14ac:dyDescent="0.2">
      <c r="C243">
        <v>302</v>
      </c>
    </row>
    <row r="244" spans="3:3" x14ac:dyDescent="0.2">
      <c r="C244">
        <v>303</v>
      </c>
    </row>
    <row r="245" spans="3:3" x14ac:dyDescent="0.2">
      <c r="C245">
        <v>304</v>
      </c>
    </row>
    <row r="246" spans="3:3" x14ac:dyDescent="0.2">
      <c r="C246">
        <v>305</v>
      </c>
    </row>
    <row r="247" spans="3:3" x14ac:dyDescent="0.2">
      <c r="C247">
        <v>306</v>
      </c>
    </row>
    <row r="248" spans="3:3" x14ac:dyDescent="0.2">
      <c r="C248">
        <v>307</v>
      </c>
    </row>
    <row r="249" spans="3:3" x14ac:dyDescent="0.2">
      <c r="C249">
        <v>308</v>
      </c>
    </row>
    <row r="250" spans="3:3" x14ac:dyDescent="0.2">
      <c r="C250">
        <v>309</v>
      </c>
    </row>
    <row r="251" spans="3:3" x14ac:dyDescent="0.2">
      <c r="C251">
        <v>310</v>
      </c>
    </row>
    <row r="252" spans="3:3" x14ac:dyDescent="0.2">
      <c r="C252">
        <v>311</v>
      </c>
    </row>
    <row r="253" spans="3:3" x14ac:dyDescent="0.2">
      <c r="C253">
        <v>312</v>
      </c>
    </row>
    <row r="254" spans="3:3" x14ac:dyDescent="0.2">
      <c r="C254">
        <v>313</v>
      </c>
    </row>
    <row r="255" spans="3:3" x14ac:dyDescent="0.2">
      <c r="C255">
        <v>314</v>
      </c>
    </row>
    <row r="256" spans="3:3" x14ac:dyDescent="0.2">
      <c r="C256">
        <v>315</v>
      </c>
    </row>
    <row r="257" spans="3:3" x14ac:dyDescent="0.2">
      <c r="C257">
        <v>316</v>
      </c>
    </row>
    <row r="258" spans="3:3" x14ac:dyDescent="0.2">
      <c r="C258">
        <v>317</v>
      </c>
    </row>
    <row r="259" spans="3:3" x14ac:dyDescent="0.2">
      <c r="C259">
        <v>318</v>
      </c>
    </row>
    <row r="260" spans="3:3" x14ac:dyDescent="0.2">
      <c r="C260">
        <v>319</v>
      </c>
    </row>
    <row r="261" spans="3:3" x14ac:dyDescent="0.2">
      <c r="C261">
        <v>320</v>
      </c>
    </row>
    <row r="262" spans="3:3" x14ac:dyDescent="0.2">
      <c r="C262">
        <v>321</v>
      </c>
    </row>
    <row r="263" spans="3:3" x14ac:dyDescent="0.2">
      <c r="C263">
        <v>322</v>
      </c>
    </row>
    <row r="264" spans="3:3" x14ac:dyDescent="0.2">
      <c r="C264">
        <v>323</v>
      </c>
    </row>
    <row r="265" spans="3:3" x14ac:dyDescent="0.2">
      <c r="C265">
        <v>324</v>
      </c>
    </row>
    <row r="266" spans="3:3" x14ac:dyDescent="0.2">
      <c r="C266">
        <v>325</v>
      </c>
    </row>
    <row r="267" spans="3:3" x14ac:dyDescent="0.2">
      <c r="C267">
        <v>326</v>
      </c>
    </row>
    <row r="268" spans="3:3" x14ac:dyDescent="0.2">
      <c r="C268">
        <v>327</v>
      </c>
    </row>
    <row r="269" spans="3:3" x14ac:dyDescent="0.2">
      <c r="C269">
        <v>328</v>
      </c>
    </row>
    <row r="270" spans="3:3" x14ac:dyDescent="0.2">
      <c r="C270">
        <v>329</v>
      </c>
    </row>
    <row r="271" spans="3:3" x14ac:dyDescent="0.2">
      <c r="C271">
        <v>330</v>
      </c>
    </row>
    <row r="272" spans="3:3" x14ac:dyDescent="0.2">
      <c r="C272">
        <v>331</v>
      </c>
    </row>
    <row r="273" spans="3:3" x14ac:dyDescent="0.2">
      <c r="C273">
        <v>332</v>
      </c>
    </row>
    <row r="274" spans="3:3" x14ac:dyDescent="0.2">
      <c r="C274">
        <v>333</v>
      </c>
    </row>
    <row r="275" spans="3:3" x14ac:dyDescent="0.2">
      <c r="C275">
        <v>334</v>
      </c>
    </row>
    <row r="276" spans="3:3" x14ac:dyDescent="0.2">
      <c r="C276">
        <v>335</v>
      </c>
    </row>
    <row r="277" spans="3:3" x14ac:dyDescent="0.2">
      <c r="C277">
        <v>336</v>
      </c>
    </row>
    <row r="278" spans="3:3" x14ac:dyDescent="0.2">
      <c r="C278">
        <v>337</v>
      </c>
    </row>
    <row r="279" spans="3:3" x14ac:dyDescent="0.2">
      <c r="C279">
        <v>338</v>
      </c>
    </row>
    <row r="280" spans="3:3" x14ac:dyDescent="0.2">
      <c r="C280">
        <v>339</v>
      </c>
    </row>
    <row r="281" spans="3:3" x14ac:dyDescent="0.2">
      <c r="C281">
        <v>340</v>
      </c>
    </row>
    <row r="282" spans="3:3" x14ac:dyDescent="0.2">
      <c r="C282">
        <v>341</v>
      </c>
    </row>
    <row r="283" spans="3:3" x14ac:dyDescent="0.2">
      <c r="C283">
        <v>342</v>
      </c>
    </row>
    <row r="284" spans="3:3" x14ac:dyDescent="0.2">
      <c r="C284">
        <v>343</v>
      </c>
    </row>
    <row r="285" spans="3:3" x14ac:dyDescent="0.2">
      <c r="C285">
        <v>344</v>
      </c>
    </row>
    <row r="286" spans="3:3" x14ac:dyDescent="0.2">
      <c r="C286">
        <v>345</v>
      </c>
    </row>
    <row r="287" spans="3:3" x14ac:dyDescent="0.2">
      <c r="C287">
        <v>346</v>
      </c>
    </row>
    <row r="288" spans="3:3" x14ac:dyDescent="0.2">
      <c r="C288">
        <v>347</v>
      </c>
    </row>
    <row r="289" spans="3:3" x14ac:dyDescent="0.2">
      <c r="C289">
        <v>348</v>
      </c>
    </row>
    <row r="290" spans="3:3" x14ac:dyDescent="0.2">
      <c r="C290">
        <v>349</v>
      </c>
    </row>
    <row r="291" spans="3:3" x14ac:dyDescent="0.2">
      <c r="C291">
        <v>350</v>
      </c>
    </row>
    <row r="292" spans="3:3" x14ac:dyDescent="0.2">
      <c r="C292">
        <v>351</v>
      </c>
    </row>
    <row r="293" spans="3:3" x14ac:dyDescent="0.2">
      <c r="C293">
        <v>352</v>
      </c>
    </row>
    <row r="294" spans="3:3" x14ac:dyDescent="0.2">
      <c r="C294">
        <v>353</v>
      </c>
    </row>
    <row r="295" spans="3:3" x14ac:dyDescent="0.2">
      <c r="C295">
        <v>354</v>
      </c>
    </row>
    <row r="296" spans="3:3" x14ac:dyDescent="0.2">
      <c r="C296">
        <v>355</v>
      </c>
    </row>
    <row r="297" spans="3:3" x14ac:dyDescent="0.2">
      <c r="C297">
        <v>356</v>
      </c>
    </row>
    <row r="298" spans="3:3" x14ac:dyDescent="0.2">
      <c r="C298">
        <v>357</v>
      </c>
    </row>
    <row r="299" spans="3:3" x14ac:dyDescent="0.2">
      <c r="C299">
        <v>358</v>
      </c>
    </row>
    <row r="300" spans="3:3" x14ac:dyDescent="0.2">
      <c r="C300">
        <v>359</v>
      </c>
    </row>
    <row r="301" spans="3:3" x14ac:dyDescent="0.2">
      <c r="C301">
        <v>360</v>
      </c>
    </row>
    <row r="302" spans="3:3" x14ac:dyDescent="0.2">
      <c r="C302">
        <v>361</v>
      </c>
    </row>
    <row r="303" spans="3:3" x14ac:dyDescent="0.2">
      <c r="C303">
        <v>362</v>
      </c>
    </row>
    <row r="304" spans="3:3" x14ac:dyDescent="0.2">
      <c r="C304">
        <v>363</v>
      </c>
    </row>
    <row r="305" spans="3:3" x14ac:dyDescent="0.2">
      <c r="C305">
        <v>364</v>
      </c>
    </row>
    <row r="306" spans="3:3" x14ac:dyDescent="0.2">
      <c r="C306">
        <v>365</v>
      </c>
    </row>
    <row r="307" spans="3:3" x14ac:dyDescent="0.2">
      <c r="C307">
        <v>366</v>
      </c>
    </row>
    <row r="308" spans="3:3" x14ac:dyDescent="0.2">
      <c r="C308">
        <v>367</v>
      </c>
    </row>
    <row r="309" spans="3:3" x14ac:dyDescent="0.2">
      <c r="C309">
        <v>368</v>
      </c>
    </row>
    <row r="310" spans="3:3" x14ac:dyDescent="0.2">
      <c r="C310">
        <v>369</v>
      </c>
    </row>
    <row r="311" spans="3:3" x14ac:dyDescent="0.2">
      <c r="C311">
        <v>370</v>
      </c>
    </row>
    <row r="312" spans="3:3" x14ac:dyDescent="0.2">
      <c r="C312">
        <v>371</v>
      </c>
    </row>
    <row r="313" spans="3:3" x14ac:dyDescent="0.2">
      <c r="C313">
        <v>372</v>
      </c>
    </row>
    <row r="314" spans="3:3" x14ac:dyDescent="0.2">
      <c r="C314">
        <v>373</v>
      </c>
    </row>
    <row r="315" spans="3:3" x14ac:dyDescent="0.2">
      <c r="C315">
        <v>374</v>
      </c>
    </row>
    <row r="316" spans="3:3" x14ac:dyDescent="0.2">
      <c r="C316">
        <v>375</v>
      </c>
    </row>
    <row r="317" spans="3:3" x14ac:dyDescent="0.2">
      <c r="C317">
        <v>376</v>
      </c>
    </row>
    <row r="318" spans="3:3" x14ac:dyDescent="0.2">
      <c r="C318">
        <v>377</v>
      </c>
    </row>
    <row r="319" spans="3:3" x14ac:dyDescent="0.2">
      <c r="C319">
        <v>378</v>
      </c>
    </row>
    <row r="320" spans="3:3" x14ac:dyDescent="0.2">
      <c r="C320">
        <v>379</v>
      </c>
    </row>
    <row r="321" spans="3:3" x14ac:dyDescent="0.2">
      <c r="C321">
        <v>380</v>
      </c>
    </row>
    <row r="322" spans="3:3" x14ac:dyDescent="0.2">
      <c r="C322">
        <v>381</v>
      </c>
    </row>
    <row r="323" spans="3:3" x14ac:dyDescent="0.2">
      <c r="C323">
        <v>382</v>
      </c>
    </row>
    <row r="324" spans="3:3" x14ac:dyDescent="0.2">
      <c r="C324">
        <v>383</v>
      </c>
    </row>
    <row r="325" spans="3:3" x14ac:dyDescent="0.2">
      <c r="C325">
        <v>384</v>
      </c>
    </row>
    <row r="326" spans="3:3" x14ac:dyDescent="0.2">
      <c r="C326">
        <v>385</v>
      </c>
    </row>
    <row r="327" spans="3:3" x14ac:dyDescent="0.2">
      <c r="C327">
        <v>386</v>
      </c>
    </row>
    <row r="328" spans="3:3" x14ac:dyDescent="0.2">
      <c r="C328">
        <v>387</v>
      </c>
    </row>
    <row r="329" spans="3:3" x14ac:dyDescent="0.2">
      <c r="C329">
        <v>388</v>
      </c>
    </row>
    <row r="330" spans="3:3" x14ac:dyDescent="0.2">
      <c r="C330">
        <v>389</v>
      </c>
    </row>
    <row r="331" spans="3:3" x14ac:dyDescent="0.2">
      <c r="C331">
        <v>390</v>
      </c>
    </row>
    <row r="332" spans="3:3" x14ac:dyDescent="0.2">
      <c r="C332">
        <v>391</v>
      </c>
    </row>
    <row r="333" spans="3:3" x14ac:dyDescent="0.2">
      <c r="C333">
        <v>392</v>
      </c>
    </row>
    <row r="334" spans="3:3" x14ac:dyDescent="0.2">
      <c r="C334">
        <v>393</v>
      </c>
    </row>
    <row r="335" spans="3:3" x14ac:dyDescent="0.2">
      <c r="C335">
        <v>394</v>
      </c>
    </row>
    <row r="336" spans="3:3" x14ac:dyDescent="0.2">
      <c r="C336">
        <v>395</v>
      </c>
    </row>
    <row r="337" spans="3:3" x14ac:dyDescent="0.2">
      <c r="C337">
        <v>396</v>
      </c>
    </row>
    <row r="338" spans="3:3" x14ac:dyDescent="0.2">
      <c r="C338">
        <v>397</v>
      </c>
    </row>
    <row r="339" spans="3:3" x14ac:dyDescent="0.2">
      <c r="C339">
        <v>398</v>
      </c>
    </row>
    <row r="340" spans="3:3" x14ac:dyDescent="0.2">
      <c r="C340">
        <v>399</v>
      </c>
    </row>
    <row r="341" spans="3:3" x14ac:dyDescent="0.2">
      <c r="C341">
        <v>400</v>
      </c>
    </row>
    <row r="342" spans="3:3" x14ac:dyDescent="0.2">
      <c r="C342">
        <v>401</v>
      </c>
    </row>
    <row r="343" spans="3:3" x14ac:dyDescent="0.2">
      <c r="C343">
        <v>402</v>
      </c>
    </row>
    <row r="344" spans="3:3" x14ac:dyDescent="0.2">
      <c r="C344">
        <v>403</v>
      </c>
    </row>
    <row r="345" spans="3:3" x14ac:dyDescent="0.2">
      <c r="C345">
        <v>404</v>
      </c>
    </row>
    <row r="346" spans="3:3" x14ac:dyDescent="0.2">
      <c r="C346">
        <v>405</v>
      </c>
    </row>
    <row r="347" spans="3:3" x14ac:dyDescent="0.2">
      <c r="C347">
        <v>406</v>
      </c>
    </row>
    <row r="348" spans="3:3" x14ac:dyDescent="0.2">
      <c r="C348">
        <v>407</v>
      </c>
    </row>
    <row r="349" spans="3:3" x14ac:dyDescent="0.2">
      <c r="C349">
        <v>408</v>
      </c>
    </row>
    <row r="350" spans="3:3" x14ac:dyDescent="0.2">
      <c r="C350">
        <v>409</v>
      </c>
    </row>
    <row r="351" spans="3:3" x14ac:dyDescent="0.2">
      <c r="C351">
        <v>410</v>
      </c>
    </row>
    <row r="352" spans="3:3" x14ac:dyDescent="0.2">
      <c r="C352">
        <v>411</v>
      </c>
    </row>
    <row r="353" spans="3:3" x14ac:dyDescent="0.2">
      <c r="C353">
        <v>412</v>
      </c>
    </row>
    <row r="354" spans="3:3" x14ac:dyDescent="0.2">
      <c r="C354">
        <v>413</v>
      </c>
    </row>
    <row r="355" spans="3:3" x14ac:dyDescent="0.2">
      <c r="C355">
        <v>414</v>
      </c>
    </row>
    <row r="356" spans="3:3" x14ac:dyDescent="0.2">
      <c r="C356">
        <v>415</v>
      </c>
    </row>
    <row r="357" spans="3:3" x14ac:dyDescent="0.2">
      <c r="C357">
        <v>416</v>
      </c>
    </row>
    <row r="358" spans="3:3" x14ac:dyDescent="0.2">
      <c r="C358">
        <v>417</v>
      </c>
    </row>
    <row r="359" spans="3:3" x14ac:dyDescent="0.2">
      <c r="C359">
        <v>418</v>
      </c>
    </row>
    <row r="360" spans="3:3" x14ac:dyDescent="0.2">
      <c r="C360">
        <v>419</v>
      </c>
    </row>
    <row r="361" spans="3:3" x14ac:dyDescent="0.2">
      <c r="C361">
        <v>420</v>
      </c>
    </row>
    <row r="362" spans="3:3" x14ac:dyDescent="0.2">
      <c r="C362">
        <v>421</v>
      </c>
    </row>
    <row r="363" spans="3:3" x14ac:dyDescent="0.2">
      <c r="C363">
        <v>422</v>
      </c>
    </row>
    <row r="364" spans="3:3" x14ac:dyDescent="0.2">
      <c r="C364">
        <v>423</v>
      </c>
    </row>
    <row r="365" spans="3:3" x14ac:dyDescent="0.2">
      <c r="C365">
        <v>424</v>
      </c>
    </row>
    <row r="366" spans="3:3" x14ac:dyDescent="0.2">
      <c r="C366">
        <v>425</v>
      </c>
    </row>
    <row r="367" spans="3:3" x14ac:dyDescent="0.2">
      <c r="C367">
        <v>426</v>
      </c>
    </row>
    <row r="368" spans="3:3" x14ac:dyDescent="0.2">
      <c r="C368">
        <v>427</v>
      </c>
    </row>
    <row r="369" spans="3:3" x14ac:dyDescent="0.2">
      <c r="C369">
        <v>428</v>
      </c>
    </row>
    <row r="370" spans="3:3" x14ac:dyDescent="0.2">
      <c r="C370">
        <v>429</v>
      </c>
    </row>
    <row r="371" spans="3:3" x14ac:dyDescent="0.2">
      <c r="C371">
        <v>430</v>
      </c>
    </row>
    <row r="372" spans="3:3" x14ac:dyDescent="0.2">
      <c r="C372">
        <v>431</v>
      </c>
    </row>
    <row r="373" spans="3:3" x14ac:dyDescent="0.2">
      <c r="C373">
        <v>432</v>
      </c>
    </row>
    <row r="374" spans="3:3" x14ac:dyDescent="0.2">
      <c r="C374">
        <v>433</v>
      </c>
    </row>
    <row r="375" spans="3:3" x14ac:dyDescent="0.2">
      <c r="C375">
        <v>434</v>
      </c>
    </row>
    <row r="376" spans="3:3" x14ac:dyDescent="0.2">
      <c r="C376">
        <v>435</v>
      </c>
    </row>
    <row r="377" spans="3:3" x14ac:dyDescent="0.2">
      <c r="C377">
        <v>436</v>
      </c>
    </row>
    <row r="378" spans="3:3" x14ac:dyDescent="0.2">
      <c r="C378">
        <v>437</v>
      </c>
    </row>
    <row r="379" spans="3:3" x14ac:dyDescent="0.2">
      <c r="C379">
        <v>438</v>
      </c>
    </row>
    <row r="380" spans="3:3" x14ac:dyDescent="0.2">
      <c r="C380">
        <v>439</v>
      </c>
    </row>
    <row r="381" spans="3:3" x14ac:dyDescent="0.2">
      <c r="C381">
        <v>440</v>
      </c>
    </row>
    <row r="382" spans="3:3" x14ac:dyDescent="0.2">
      <c r="C382">
        <v>441</v>
      </c>
    </row>
    <row r="383" spans="3:3" x14ac:dyDescent="0.2">
      <c r="C383">
        <v>442</v>
      </c>
    </row>
    <row r="384" spans="3:3" x14ac:dyDescent="0.2">
      <c r="C384">
        <v>443</v>
      </c>
    </row>
    <row r="385" spans="3:3" x14ac:dyDescent="0.2">
      <c r="C385">
        <v>444</v>
      </c>
    </row>
    <row r="386" spans="3:3" x14ac:dyDescent="0.2">
      <c r="C386">
        <v>445</v>
      </c>
    </row>
    <row r="387" spans="3:3" x14ac:dyDescent="0.2">
      <c r="C387">
        <v>446</v>
      </c>
    </row>
    <row r="388" spans="3:3" x14ac:dyDescent="0.2">
      <c r="C388">
        <v>447</v>
      </c>
    </row>
    <row r="389" spans="3:3" x14ac:dyDescent="0.2">
      <c r="C389">
        <v>448</v>
      </c>
    </row>
    <row r="390" spans="3:3" x14ac:dyDescent="0.2">
      <c r="C390">
        <v>449</v>
      </c>
    </row>
    <row r="391" spans="3:3" x14ac:dyDescent="0.2">
      <c r="C391">
        <v>450</v>
      </c>
    </row>
    <row r="392" spans="3:3" x14ac:dyDescent="0.2">
      <c r="C392">
        <v>451</v>
      </c>
    </row>
    <row r="393" spans="3:3" x14ac:dyDescent="0.2">
      <c r="C393">
        <v>452</v>
      </c>
    </row>
    <row r="394" spans="3:3" x14ac:dyDescent="0.2">
      <c r="C394">
        <v>453</v>
      </c>
    </row>
    <row r="395" spans="3:3" x14ac:dyDescent="0.2">
      <c r="C395">
        <v>454</v>
      </c>
    </row>
    <row r="396" spans="3:3" x14ac:dyDescent="0.2">
      <c r="C396">
        <v>455</v>
      </c>
    </row>
    <row r="397" spans="3:3" x14ac:dyDescent="0.2">
      <c r="C397">
        <v>456</v>
      </c>
    </row>
    <row r="398" spans="3:3" x14ac:dyDescent="0.2">
      <c r="C398">
        <v>457</v>
      </c>
    </row>
    <row r="399" spans="3:3" x14ac:dyDescent="0.2">
      <c r="C399">
        <v>458</v>
      </c>
    </row>
    <row r="400" spans="3:3" x14ac:dyDescent="0.2">
      <c r="C400">
        <v>459</v>
      </c>
    </row>
    <row r="401" spans="3:3" x14ac:dyDescent="0.2">
      <c r="C401">
        <v>460</v>
      </c>
    </row>
    <row r="402" spans="3:3" x14ac:dyDescent="0.2">
      <c r="C402">
        <v>461</v>
      </c>
    </row>
    <row r="403" spans="3:3" x14ac:dyDescent="0.2">
      <c r="C403">
        <v>462</v>
      </c>
    </row>
    <row r="404" spans="3:3" x14ac:dyDescent="0.2">
      <c r="C404">
        <v>463</v>
      </c>
    </row>
    <row r="405" spans="3:3" x14ac:dyDescent="0.2">
      <c r="C405">
        <v>464</v>
      </c>
    </row>
    <row r="406" spans="3:3" x14ac:dyDescent="0.2">
      <c r="C406">
        <v>465</v>
      </c>
    </row>
    <row r="407" spans="3:3" x14ac:dyDescent="0.2">
      <c r="C407">
        <v>466</v>
      </c>
    </row>
    <row r="408" spans="3:3" x14ac:dyDescent="0.2">
      <c r="C408">
        <v>467</v>
      </c>
    </row>
    <row r="409" spans="3:3" x14ac:dyDescent="0.2">
      <c r="C409">
        <v>468</v>
      </c>
    </row>
    <row r="410" spans="3:3" x14ac:dyDescent="0.2">
      <c r="C410">
        <v>469</v>
      </c>
    </row>
    <row r="411" spans="3:3" x14ac:dyDescent="0.2">
      <c r="C411">
        <v>470</v>
      </c>
    </row>
    <row r="412" spans="3:3" x14ac:dyDescent="0.2">
      <c r="C412">
        <v>471</v>
      </c>
    </row>
    <row r="413" spans="3:3" x14ac:dyDescent="0.2">
      <c r="C413">
        <v>472</v>
      </c>
    </row>
    <row r="414" spans="3:3" x14ac:dyDescent="0.2">
      <c r="C414">
        <v>473</v>
      </c>
    </row>
    <row r="415" spans="3:3" x14ac:dyDescent="0.2">
      <c r="C415">
        <v>474</v>
      </c>
    </row>
    <row r="416" spans="3:3" x14ac:dyDescent="0.2">
      <c r="C416">
        <v>475</v>
      </c>
    </row>
    <row r="417" spans="3:3" x14ac:dyDescent="0.2">
      <c r="C417">
        <v>476</v>
      </c>
    </row>
    <row r="418" spans="3:3" x14ac:dyDescent="0.2">
      <c r="C418">
        <v>477</v>
      </c>
    </row>
    <row r="419" spans="3:3" x14ac:dyDescent="0.2">
      <c r="C419">
        <v>478</v>
      </c>
    </row>
    <row r="420" spans="3:3" x14ac:dyDescent="0.2">
      <c r="C420">
        <v>479</v>
      </c>
    </row>
    <row r="421" spans="3:3" x14ac:dyDescent="0.2">
      <c r="C421">
        <v>480</v>
      </c>
    </row>
    <row r="422" spans="3:3" x14ac:dyDescent="0.2">
      <c r="C422">
        <v>481</v>
      </c>
    </row>
    <row r="423" spans="3:3" x14ac:dyDescent="0.2">
      <c r="C423">
        <v>482</v>
      </c>
    </row>
    <row r="424" spans="3:3" x14ac:dyDescent="0.2">
      <c r="C424">
        <v>483</v>
      </c>
    </row>
    <row r="425" spans="3:3" x14ac:dyDescent="0.2">
      <c r="C425">
        <v>484</v>
      </c>
    </row>
    <row r="426" spans="3:3" x14ac:dyDescent="0.2">
      <c r="C426">
        <v>485</v>
      </c>
    </row>
    <row r="427" spans="3:3" x14ac:dyDescent="0.2">
      <c r="C427">
        <v>486</v>
      </c>
    </row>
    <row r="428" spans="3:3" x14ac:dyDescent="0.2">
      <c r="C428">
        <v>487</v>
      </c>
    </row>
    <row r="429" spans="3:3" x14ac:dyDescent="0.2">
      <c r="C429">
        <v>488</v>
      </c>
    </row>
    <row r="430" spans="3:3" x14ac:dyDescent="0.2">
      <c r="C430">
        <v>489</v>
      </c>
    </row>
    <row r="431" spans="3:3" x14ac:dyDescent="0.2">
      <c r="C431">
        <v>490</v>
      </c>
    </row>
    <row r="432" spans="3:3" x14ac:dyDescent="0.2">
      <c r="C432">
        <v>491</v>
      </c>
    </row>
    <row r="433" spans="3:3" x14ac:dyDescent="0.2">
      <c r="C433">
        <v>492</v>
      </c>
    </row>
    <row r="434" spans="3:3" x14ac:dyDescent="0.2">
      <c r="C434">
        <v>493</v>
      </c>
    </row>
    <row r="435" spans="3:3" x14ac:dyDescent="0.2">
      <c r="C435">
        <v>494</v>
      </c>
    </row>
    <row r="436" spans="3:3" x14ac:dyDescent="0.2">
      <c r="C436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2053-DAFD-4118-94B3-4CE2C2E70E16}">
  <dimension ref="B3:W68"/>
  <sheetViews>
    <sheetView workbookViewId="0">
      <selection activeCell="F19" sqref="F19"/>
    </sheetView>
  </sheetViews>
  <sheetFormatPr baseColWidth="10" defaultColWidth="8.83203125" defaultRowHeight="15" x14ac:dyDescent="0.2"/>
  <cols>
    <col min="2" max="2" width="13.5" customWidth="1"/>
    <col min="4" max="4" width="10" bestFit="1" customWidth="1"/>
    <col min="5" max="5" width="19.33203125" customWidth="1"/>
    <col min="6" max="6" width="12.6640625" customWidth="1"/>
    <col min="7" max="7" width="9.83203125" bestFit="1" customWidth="1"/>
    <col min="8" max="10" width="0" hidden="1" customWidth="1"/>
    <col min="17" max="17" width="11.5" customWidth="1"/>
    <col min="18" max="18" width="19.83203125" customWidth="1"/>
  </cols>
  <sheetData>
    <row r="3" spans="2:23" x14ac:dyDescent="0.2">
      <c r="D3" t="s">
        <v>785</v>
      </c>
      <c r="E3">
        <v>126</v>
      </c>
    </row>
    <row r="4" spans="2:23" x14ac:dyDescent="0.2">
      <c r="P4" s="49"/>
      <c r="Q4" s="50"/>
      <c r="R4" s="50"/>
      <c r="S4" s="50"/>
      <c r="T4" s="50"/>
      <c r="U4" s="50"/>
      <c r="V4" s="50"/>
      <c r="W4" s="34"/>
    </row>
    <row r="5" spans="2:23" s="2" customFormat="1" ht="40.5" customHeight="1" x14ac:dyDescent="0.2">
      <c r="B5" s="89" t="s">
        <v>786</v>
      </c>
      <c r="D5" s="6" t="s">
        <v>787</v>
      </c>
      <c r="E5" s="5" t="s">
        <v>788</v>
      </c>
      <c r="F5" s="5" t="s">
        <v>789</v>
      </c>
      <c r="G5" s="5" t="s">
        <v>790</v>
      </c>
      <c r="H5" s="24" t="s">
        <v>791</v>
      </c>
      <c r="I5" s="22" t="s">
        <v>792</v>
      </c>
      <c r="J5" s="5" t="s">
        <v>793</v>
      </c>
      <c r="K5"/>
      <c r="L5"/>
      <c r="P5" s="52"/>
      <c r="Q5" s="91" t="s">
        <v>794</v>
      </c>
      <c r="S5" s="5" t="s">
        <v>787</v>
      </c>
      <c r="T5" s="5" t="s">
        <v>788</v>
      </c>
      <c r="U5" s="5" t="s">
        <v>789</v>
      </c>
      <c r="V5" s="5" t="s">
        <v>790</v>
      </c>
      <c r="W5" s="53"/>
    </row>
    <row r="6" spans="2:23" ht="19.5" customHeight="1" x14ac:dyDescent="0.2">
      <c r="B6" s="89"/>
      <c r="D6" s="7" t="s">
        <v>613</v>
      </c>
      <c r="E6" s="2">
        <f>$E$3-SUMIF(Auction_Live!L:L, Live_Stats!D6, Auction_Live!K:K)</f>
        <v>25.15000000000002</v>
      </c>
      <c r="F6" s="18">
        <f>COUNTIF(Auction_Live!L:L, Live_Stats!D6)</f>
        <v>18</v>
      </c>
      <c r="G6" s="55">
        <f>SUMIF(Auction_Live!L:L, Live_Stats!D6, Auction_Live!J:J)</f>
        <v>6</v>
      </c>
      <c r="H6">
        <v>0</v>
      </c>
      <c r="I6" s="23">
        <v>0</v>
      </c>
      <c r="J6" s="3">
        <v>0</v>
      </c>
      <c r="P6" s="51"/>
      <c r="Q6" s="91"/>
      <c r="S6" s="3" t="s">
        <v>613</v>
      </c>
      <c r="T6" s="3">
        <v>0.1500000000000199</v>
      </c>
      <c r="U6" s="3">
        <v>21</v>
      </c>
      <c r="V6" s="3">
        <v>7</v>
      </c>
      <c r="W6" s="35"/>
    </row>
    <row r="7" spans="2:23" ht="15" customHeight="1" x14ac:dyDescent="0.2">
      <c r="B7" s="89"/>
      <c r="D7" s="8" t="s">
        <v>580</v>
      </c>
      <c r="E7" s="2">
        <f>$E$3-SUMIF(Auction_Live!L:L, Live_Stats!D7, Auction_Live!K:K)</f>
        <v>10.149999999999991</v>
      </c>
      <c r="F7" s="18">
        <f>COUNTIF(Auction_Live!L:L, Live_Stats!D7)</f>
        <v>22</v>
      </c>
      <c r="G7" s="55">
        <f>SUMIF(Auction_Live!L:L, Live_Stats!D7, Auction_Live!J:J)</f>
        <v>8</v>
      </c>
      <c r="H7">
        <v>0</v>
      </c>
      <c r="I7" s="23">
        <v>0</v>
      </c>
      <c r="J7" s="3">
        <v>0</v>
      </c>
      <c r="P7" s="51"/>
      <c r="Q7" s="91"/>
      <c r="S7" s="3" t="s">
        <v>580</v>
      </c>
      <c r="T7" s="3">
        <v>11.099999999999994</v>
      </c>
      <c r="U7" s="3">
        <v>25</v>
      </c>
      <c r="V7" s="3">
        <v>8</v>
      </c>
      <c r="W7" s="35"/>
    </row>
    <row r="8" spans="2:23" ht="15" customHeight="1" x14ac:dyDescent="0.2">
      <c r="B8" s="89"/>
      <c r="D8" s="9" t="s">
        <v>594</v>
      </c>
      <c r="E8" s="2">
        <f>$E$3-SUMIF(Auction_Live!L:L, Live_Stats!D8, Auction_Live!K:K)</f>
        <v>17.399999999999991</v>
      </c>
      <c r="F8" s="18">
        <f>COUNTIF(Auction_Live!L:L, Live_Stats!D8)</f>
        <v>20</v>
      </c>
      <c r="G8" s="55">
        <f>SUMIF(Auction_Live!L:L, Live_Stats!D8, Auction_Live!J:J)</f>
        <v>5</v>
      </c>
      <c r="H8">
        <v>0</v>
      </c>
      <c r="I8" s="23">
        <v>0</v>
      </c>
      <c r="J8" s="3">
        <v>0</v>
      </c>
      <c r="P8" s="51"/>
      <c r="Q8" s="91"/>
      <c r="S8" s="3" t="s">
        <v>594</v>
      </c>
      <c r="T8" s="3">
        <v>3</v>
      </c>
      <c r="U8" s="3">
        <v>25</v>
      </c>
      <c r="V8" s="3">
        <v>8</v>
      </c>
      <c r="W8" s="35"/>
    </row>
    <row r="9" spans="2:23" ht="15" customHeight="1" x14ac:dyDescent="0.2">
      <c r="B9" s="89"/>
      <c r="D9" s="10" t="s">
        <v>576</v>
      </c>
      <c r="E9" s="2">
        <f>$E$3-SUMIF(Auction_Live!L:L, Live_Stats!D9, Auction_Live!K:K)</f>
        <v>21.350000000000009</v>
      </c>
      <c r="F9" s="18">
        <f>COUNTIF(Auction_Live!L:L, Live_Stats!D9)</f>
        <v>20</v>
      </c>
      <c r="G9" s="55">
        <f>SUMIF(Auction_Live!L:L, Live_Stats!D9, Auction_Live!J:J)</f>
        <v>6</v>
      </c>
      <c r="H9">
        <v>0</v>
      </c>
      <c r="I9" s="23">
        <v>0</v>
      </c>
      <c r="J9" s="3">
        <v>0</v>
      </c>
      <c r="P9" s="51"/>
      <c r="Q9" s="91"/>
      <c r="S9" s="3" t="s">
        <v>576</v>
      </c>
      <c r="T9" s="3">
        <v>12.100000000000009</v>
      </c>
      <c r="U9" s="3">
        <v>25</v>
      </c>
      <c r="V9" s="3">
        <v>8</v>
      </c>
      <c r="W9" s="35"/>
    </row>
    <row r="10" spans="2:23" ht="15" customHeight="1" x14ac:dyDescent="0.2">
      <c r="B10" s="89"/>
      <c r="D10" s="11" t="s">
        <v>578</v>
      </c>
      <c r="E10" s="2">
        <f>$E$3-SUMIF(Auction_Live!L:L, Live_Stats!D10, Auction_Live!K:K)</f>
        <v>9.6000000000000085</v>
      </c>
      <c r="F10" s="18">
        <f>COUNTIF(Auction_Live!L:L, Live_Stats!D10)</f>
        <v>20</v>
      </c>
      <c r="G10" s="55">
        <f>SUMIF(Auction_Live!L:L, Live_Stats!D10, Auction_Live!J:J)</f>
        <v>7</v>
      </c>
      <c r="H10">
        <v>0</v>
      </c>
      <c r="I10" s="23">
        <v>0</v>
      </c>
      <c r="J10" s="3">
        <v>0</v>
      </c>
      <c r="P10" s="51"/>
      <c r="Q10" s="91"/>
      <c r="S10" s="3" t="s">
        <v>578</v>
      </c>
      <c r="T10" s="3">
        <v>0.25000000000001421</v>
      </c>
      <c r="U10" s="3">
        <v>24</v>
      </c>
      <c r="V10" s="3">
        <v>7</v>
      </c>
      <c r="W10" s="35"/>
    </row>
    <row r="11" spans="2:23" ht="15" customHeight="1" x14ac:dyDescent="0.2">
      <c r="B11" s="89"/>
      <c r="D11" s="12" t="s">
        <v>581</v>
      </c>
      <c r="E11" s="2">
        <f>$E$3-SUMIF(Auction_Live!L:L, Live_Stats!D11, Auction_Live!K:K)</f>
        <v>19.400000000000006</v>
      </c>
      <c r="F11" s="18">
        <f>COUNTIF(Auction_Live!L:L, Live_Stats!D11)</f>
        <v>16</v>
      </c>
      <c r="G11" s="55">
        <f>SUMIF(Auction_Live!L:L, Live_Stats!D11, Auction_Live!J:J)</f>
        <v>4</v>
      </c>
      <c r="H11">
        <v>0</v>
      </c>
      <c r="I11" s="23">
        <v>0</v>
      </c>
      <c r="J11" s="3">
        <v>0</v>
      </c>
      <c r="P11" s="51"/>
      <c r="Q11" s="91"/>
      <c r="S11" s="3" t="s">
        <v>581</v>
      </c>
      <c r="T11" s="3">
        <v>1.2500000000000284</v>
      </c>
      <c r="U11" s="3">
        <v>25</v>
      </c>
      <c r="V11" s="3">
        <v>8</v>
      </c>
      <c r="W11" s="35"/>
    </row>
    <row r="12" spans="2:23" x14ac:dyDescent="0.2">
      <c r="B12" s="89"/>
      <c r="D12" s="13" t="s">
        <v>590</v>
      </c>
      <c r="E12" s="2">
        <f>$E$3-SUMIF(Auction_Live!L:L, Live_Stats!D12, Auction_Live!K:K)</f>
        <v>13.500000000000014</v>
      </c>
      <c r="F12" s="18">
        <f>COUNTIF(Auction_Live!L:L, Live_Stats!D12)</f>
        <v>20</v>
      </c>
      <c r="G12" s="55">
        <f>SUMIF(Auction_Live!L:L, Live_Stats!D12, Auction_Live!J:J)</f>
        <v>6</v>
      </c>
      <c r="H12">
        <v>0</v>
      </c>
      <c r="I12" s="23">
        <v>0</v>
      </c>
      <c r="J12" s="3">
        <v>0</v>
      </c>
      <c r="P12" s="51"/>
      <c r="Q12" s="91"/>
      <c r="S12" s="3" t="s">
        <v>590</v>
      </c>
      <c r="T12" s="3">
        <v>2.6500000000000199</v>
      </c>
      <c r="U12" s="3">
        <v>25</v>
      </c>
      <c r="V12" s="3">
        <v>8</v>
      </c>
      <c r="W12" s="35"/>
    </row>
    <row r="13" spans="2:23" x14ac:dyDescent="0.2">
      <c r="B13" s="89"/>
      <c r="D13" s="14" t="s">
        <v>587</v>
      </c>
      <c r="E13" s="2">
        <f>$E$3-SUMIF(Auction_Live!L:L, Live_Stats!D13, Auction_Live!K:K)</f>
        <v>12.500000000000014</v>
      </c>
      <c r="F13" s="18">
        <f>COUNTIF(Auction_Live!L:L, Live_Stats!D13)</f>
        <v>17</v>
      </c>
      <c r="G13" s="55">
        <f>SUMIF(Auction_Live!L:L, Live_Stats!D13, Auction_Live!J:J)</f>
        <v>6</v>
      </c>
      <c r="H13">
        <v>0</v>
      </c>
      <c r="I13" s="23">
        <v>0</v>
      </c>
      <c r="J13" s="3">
        <v>0</v>
      </c>
      <c r="P13" s="51"/>
      <c r="Q13" s="91"/>
      <c r="S13" s="3" t="s">
        <v>587</v>
      </c>
      <c r="T13" s="3">
        <v>5.0000000000011369E-2</v>
      </c>
      <c r="U13" s="3">
        <v>24</v>
      </c>
      <c r="V13" s="3">
        <v>8</v>
      </c>
      <c r="W13" s="35"/>
    </row>
    <row r="14" spans="2:23" x14ac:dyDescent="0.2">
      <c r="B14" s="89"/>
      <c r="D14" s="15" t="s">
        <v>604</v>
      </c>
      <c r="E14" s="2">
        <f>$E$3-SUMIF(Auction_Live!L:L, Live_Stats!D14, Auction_Live!K:K)</f>
        <v>27.65000000000002</v>
      </c>
      <c r="F14" s="18">
        <f>COUNTIF(Auction_Live!L:L, Live_Stats!D14)</f>
        <v>21</v>
      </c>
      <c r="G14" s="55">
        <f>SUMIF(Auction_Live!L:L, Live_Stats!D14, Auction_Live!J:J)</f>
        <v>7</v>
      </c>
      <c r="H14">
        <v>0</v>
      </c>
      <c r="I14" s="23">
        <v>0</v>
      </c>
      <c r="J14" s="3">
        <v>0</v>
      </c>
      <c r="P14" s="51"/>
      <c r="Q14" s="91"/>
      <c r="S14" s="3" t="s">
        <v>604</v>
      </c>
      <c r="T14" s="3">
        <v>0</v>
      </c>
      <c r="U14" s="3">
        <v>22</v>
      </c>
      <c r="V14" s="3">
        <v>7</v>
      </c>
      <c r="W14" s="35"/>
    </row>
    <row r="15" spans="2:23" x14ac:dyDescent="0.2">
      <c r="B15" s="89"/>
      <c r="D15" s="16" t="s">
        <v>599</v>
      </c>
      <c r="E15" s="57">
        <f>$E$3-SUMIF(Auction_Live!L:L, Live_Stats!D15, Auction_Live!K:K)</f>
        <v>11.600000000000009</v>
      </c>
      <c r="F15" s="71">
        <f>COUNTIF(Auction_Live!L:L, Live_Stats!D15)</f>
        <v>23</v>
      </c>
      <c r="G15" s="56">
        <f>SUMIF(Auction_Live!L:L, Live_Stats!D15, Auction_Live!J:J)</f>
        <v>7</v>
      </c>
      <c r="H15">
        <v>0</v>
      </c>
      <c r="I15" s="23">
        <v>0</v>
      </c>
      <c r="J15" s="3">
        <v>0</v>
      </c>
      <c r="P15" s="51"/>
      <c r="Q15" s="91"/>
      <c r="S15" s="3" t="s">
        <v>599</v>
      </c>
      <c r="T15" s="3">
        <v>2.6000000000000085</v>
      </c>
      <c r="U15" s="3">
        <v>25</v>
      </c>
      <c r="V15" s="3">
        <v>8</v>
      </c>
      <c r="W15" s="35"/>
    </row>
    <row r="16" spans="2:23" x14ac:dyDescent="0.2">
      <c r="P16" s="19"/>
      <c r="Q16" s="54"/>
      <c r="R16" s="54"/>
      <c r="S16" s="54"/>
      <c r="T16" s="54"/>
      <c r="U16" s="54"/>
      <c r="V16" s="54"/>
      <c r="W16" s="36"/>
    </row>
    <row r="18" spans="4:7" x14ac:dyDescent="0.2">
      <c r="D18" s="2"/>
    </row>
    <row r="19" spans="4:7" s="2" customFormat="1" x14ac:dyDescent="0.2">
      <c r="D19"/>
    </row>
    <row r="20" spans="4:7" x14ac:dyDescent="0.2">
      <c r="E20" s="2"/>
    </row>
    <row r="21" spans="4:7" x14ac:dyDescent="0.2">
      <c r="D21" s="2"/>
    </row>
    <row r="22" spans="4:7" x14ac:dyDescent="0.2">
      <c r="E22" s="2"/>
      <c r="F22" s="2"/>
      <c r="G22" s="2"/>
    </row>
    <row r="23" spans="4:7" x14ac:dyDescent="0.2">
      <c r="E23" s="2"/>
    </row>
    <row r="24" spans="4:7" x14ac:dyDescent="0.2">
      <c r="E24" s="2"/>
    </row>
    <row r="25" spans="4:7" x14ac:dyDescent="0.2">
      <c r="E25" s="2"/>
    </row>
    <row r="26" spans="4:7" x14ac:dyDescent="0.2">
      <c r="E26" s="2"/>
    </row>
    <row r="27" spans="4:7" x14ac:dyDescent="0.2">
      <c r="E27" s="2"/>
    </row>
    <row r="28" spans="4:7" x14ac:dyDescent="0.2">
      <c r="E28" s="2"/>
    </row>
    <row r="29" spans="4:7" x14ac:dyDescent="0.2">
      <c r="E29" s="2"/>
    </row>
    <row r="30" spans="4:7" x14ac:dyDescent="0.2">
      <c r="E30" s="2"/>
    </row>
    <row r="31" spans="4:7" x14ac:dyDescent="0.2">
      <c r="E31" s="2"/>
    </row>
    <row r="41" spans="14:21" x14ac:dyDescent="0.2">
      <c r="N41" s="49"/>
      <c r="O41" s="50"/>
      <c r="P41" s="50"/>
      <c r="Q41" s="50"/>
      <c r="R41" s="50"/>
      <c r="S41" s="50"/>
      <c r="T41" s="50"/>
      <c r="U41" s="34"/>
    </row>
    <row r="42" spans="14:21" x14ac:dyDescent="0.2">
      <c r="N42" s="51"/>
      <c r="U42" s="35"/>
    </row>
    <row r="43" spans="14:21" ht="16" x14ac:dyDescent="0.2">
      <c r="N43" s="52"/>
      <c r="O43" s="90" t="s">
        <v>795</v>
      </c>
      <c r="P43" s="2"/>
      <c r="Q43" s="3" t="s">
        <v>796</v>
      </c>
      <c r="R43" s="5" t="s">
        <v>797</v>
      </c>
      <c r="S43" s="3" t="s">
        <v>570</v>
      </c>
      <c r="T43" s="5" t="s">
        <v>797</v>
      </c>
      <c r="U43" s="53"/>
    </row>
    <row r="44" spans="14:21" ht="16" x14ac:dyDescent="0.2">
      <c r="N44" s="51"/>
      <c r="O44" s="90"/>
      <c r="Q44" s="19" t="s">
        <v>798</v>
      </c>
      <c r="R44" s="21" t="s">
        <v>584</v>
      </c>
      <c r="S44" s="20" t="s">
        <v>570</v>
      </c>
      <c r="T44" s="20">
        <v>34.25</v>
      </c>
      <c r="U44" s="35"/>
    </row>
    <row r="45" spans="14:21" x14ac:dyDescent="0.2">
      <c r="N45" s="51"/>
      <c r="O45" s="90"/>
      <c r="U45" s="35"/>
    </row>
    <row r="46" spans="14:21" x14ac:dyDescent="0.2">
      <c r="N46" s="51"/>
      <c r="O46" s="90"/>
      <c r="Q46" s="3" t="s">
        <v>799</v>
      </c>
      <c r="R46" s="3">
        <v>147</v>
      </c>
      <c r="U46" s="35"/>
    </row>
    <row r="47" spans="14:21" x14ac:dyDescent="0.2">
      <c r="N47" s="51"/>
      <c r="O47" s="90"/>
      <c r="Q47" s="3" t="s">
        <v>800</v>
      </c>
      <c r="R47" s="3">
        <v>74</v>
      </c>
      <c r="U47" s="35"/>
    </row>
    <row r="48" spans="14:21" x14ac:dyDescent="0.2">
      <c r="N48" s="51"/>
      <c r="O48" s="90"/>
      <c r="U48" s="35"/>
    </row>
    <row r="49" spans="14:21" x14ac:dyDescent="0.2">
      <c r="N49" s="51"/>
      <c r="O49" s="90"/>
      <c r="Q49" s="3" t="s">
        <v>801</v>
      </c>
      <c r="R49" s="3">
        <v>20</v>
      </c>
      <c r="U49" s="35"/>
    </row>
    <row r="50" spans="14:21" x14ac:dyDescent="0.2">
      <c r="N50" s="51"/>
      <c r="O50" s="90"/>
      <c r="U50" s="35"/>
    </row>
    <row r="51" spans="14:21" x14ac:dyDescent="0.2">
      <c r="N51" s="51"/>
      <c r="O51" s="90"/>
      <c r="U51" s="35"/>
    </row>
    <row r="52" spans="14:21" ht="32" x14ac:dyDescent="0.2">
      <c r="N52" s="51"/>
      <c r="O52" s="90"/>
      <c r="Q52" s="5" t="s">
        <v>802</v>
      </c>
      <c r="R52" s="5">
        <v>221</v>
      </c>
      <c r="U52" s="35"/>
    </row>
    <row r="53" spans="14:21" x14ac:dyDescent="0.2">
      <c r="N53" s="51"/>
      <c r="O53" s="90"/>
      <c r="U53" s="35"/>
    </row>
    <row r="54" spans="14:21" x14ac:dyDescent="0.2">
      <c r="N54" s="51"/>
      <c r="O54" s="90"/>
      <c r="Q54" s="3" t="s">
        <v>803</v>
      </c>
      <c r="R54" s="3">
        <v>1191.3499999999999</v>
      </c>
      <c r="U54" s="35"/>
    </row>
    <row r="55" spans="14:21" x14ac:dyDescent="0.2">
      <c r="N55" s="51"/>
      <c r="O55" s="90"/>
      <c r="U55" s="35"/>
    </row>
    <row r="56" spans="14:21" ht="32" x14ac:dyDescent="0.2">
      <c r="N56" s="51"/>
      <c r="O56" s="90"/>
      <c r="Q56" s="5" t="s">
        <v>787</v>
      </c>
      <c r="R56" s="5" t="s">
        <v>788</v>
      </c>
      <c r="S56" s="5" t="s">
        <v>789</v>
      </c>
      <c r="T56" s="5" t="s">
        <v>790</v>
      </c>
      <c r="U56" s="35"/>
    </row>
    <row r="57" spans="14:21" ht="16" x14ac:dyDescent="0.2">
      <c r="N57" s="52"/>
      <c r="O57" s="90"/>
      <c r="P57" s="2"/>
      <c r="Q57" s="5" t="s">
        <v>613</v>
      </c>
      <c r="R57" s="5">
        <v>0.20000000000001705</v>
      </c>
      <c r="S57" s="5">
        <v>24</v>
      </c>
      <c r="T57" s="5">
        <v>8</v>
      </c>
      <c r="U57" s="53"/>
    </row>
    <row r="58" spans="14:21" x14ac:dyDescent="0.2">
      <c r="N58" s="51"/>
      <c r="O58" s="90"/>
      <c r="Q58" s="3" t="s">
        <v>580</v>
      </c>
      <c r="R58" s="3">
        <v>0.69999999999998863</v>
      </c>
      <c r="S58" s="3">
        <v>22</v>
      </c>
      <c r="T58" s="3">
        <v>8</v>
      </c>
      <c r="U58" s="35"/>
    </row>
    <row r="59" spans="14:21" x14ac:dyDescent="0.2">
      <c r="N59" s="51"/>
      <c r="O59" s="90"/>
      <c r="Q59" s="3" t="s">
        <v>594</v>
      </c>
      <c r="R59" s="3">
        <v>1.2999999999999972</v>
      </c>
      <c r="S59" s="3">
        <v>25</v>
      </c>
      <c r="T59" s="3">
        <v>8</v>
      </c>
      <c r="U59" s="35"/>
    </row>
    <row r="60" spans="14:21" x14ac:dyDescent="0.2">
      <c r="N60" s="51"/>
      <c r="O60" s="90"/>
      <c r="Q60" s="3" t="s">
        <v>576</v>
      </c>
      <c r="R60" s="3">
        <v>0.55000000000001137</v>
      </c>
      <c r="S60" s="3">
        <v>21</v>
      </c>
      <c r="T60" s="3">
        <v>8</v>
      </c>
      <c r="U60" s="35"/>
    </row>
    <row r="61" spans="14:21" x14ac:dyDescent="0.2">
      <c r="N61" s="51"/>
      <c r="O61" s="90"/>
      <c r="Q61" s="3" t="s">
        <v>578</v>
      </c>
      <c r="R61" s="3">
        <v>2.9000000000000057</v>
      </c>
      <c r="S61" s="3">
        <v>23</v>
      </c>
      <c r="T61" s="3">
        <v>8</v>
      </c>
      <c r="U61" s="35"/>
    </row>
    <row r="62" spans="14:21" x14ac:dyDescent="0.2">
      <c r="N62" s="51"/>
      <c r="O62" s="90"/>
      <c r="Q62" s="3" t="s">
        <v>581</v>
      </c>
      <c r="R62" s="3">
        <v>9.9999999999994316E-2</v>
      </c>
      <c r="S62" s="3">
        <v>20</v>
      </c>
      <c r="T62" s="3">
        <v>6</v>
      </c>
      <c r="U62" s="35"/>
    </row>
    <row r="63" spans="14:21" x14ac:dyDescent="0.2">
      <c r="N63" s="51"/>
      <c r="O63" s="90"/>
      <c r="Q63" s="3" t="s">
        <v>590</v>
      </c>
      <c r="R63" s="3">
        <v>0.25000000000001421</v>
      </c>
      <c r="S63" s="3">
        <v>18</v>
      </c>
      <c r="T63" s="3">
        <v>5</v>
      </c>
      <c r="U63" s="35"/>
    </row>
    <row r="64" spans="14:21" x14ac:dyDescent="0.2">
      <c r="N64" s="51"/>
      <c r="O64" s="90"/>
      <c r="Q64" s="3" t="s">
        <v>587</v>
      </c>
      <c r="R64" s="3">
        <v>0.14999999999999147</v>
      </c>
      <c r="S64" s="3">
        <v>22</v>
      </c>
      <c r="T64" s="3">
        <v>8</v>
      </c>
      <c r="U64" s="35"/>
    </row>
    <row r="65" spans="14:21" x14ac:dyDescent="0.2">
      <c r="N65" s="51"/>
      <c r="O65" s="90"/>
      <c r="Q65" s="3" t="s">
        <v>604</v>
      </c>
      <c r="R65" s="3">
        <v>0</v>
      </c>
      <c r="S65" s="3">
        <v>21</v>
      </c>
      <c r="T65" s="3">
        <v>7</v>
      </c>
      <c r="U65" s="35"/>
    </row>
    <row r="66" spans="14:21" x14ac:dyDescent="0.2">
      <c r="N66" s="51"/>
      <c r="O66" s="90"/>
      <c r="Q66" s="3" t="s">
        <v>599</v>
      </c>
      <c r="R66" s="3">
        <v>2.5000000000000142</v>
      </c>
      <c r="S66" s="3">
        <v>25</v>
      </c>
      <c r="T66" s="3">
        <v>8</v>
      </c>
      <c r="U66" s="35"/>
    </row>
    <row r="67" spans="14:21" x14ac:dyDescent="0.2">
      <c r="N67" s="51"/>
      <c r="U67" s="35"/>
    </row>
    <row r="68" spans="14:21" x14ac:dyDescent="0.2">
      <c r="N68" s="19"/>
      <c r="O68" s="54"/>
      <c r="P68" s="54"/>
      <c r="Q68" s="54"/>
      <c r="R68" s="54"/>
      <c r="S68" s="54"/>
      <c r="T68" s="54"/>
      <c r="U68" s="36"/>
    </row>
  </sheetData>
  <mergeCells count="3">
    <mergeCell ref="B5:B15"/>
    <mergeCell ref="O43:O66"/>
    <mergeCell ref="Q5:Q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0B0A-C229-46E1-A431-8763A24FFDAE}">
  <dimension ref="B4:I26"/>
  <sheetViews>
    <sheetView workbookViewId="0">
      <selection activeCell="I20" sqref="I20"/>
    </sheetView>
  </sheetViews>
  <sheetFormatPr baseColWidth="10" defaultColWidth="8.83203125" defaultRowHeight="15" x14ac:dyDescent="0.2"/>
  <cols>
    <col min="3" max="3" width="11.1640625" bestFit="1" customWidth="1"/>
    <col min="4" max="4" width="72.5" style="2" customWidth="1"/>
    <col min="8" max="8" width="12.33203125" bestFit="1" customWidth="1"/>
    <col min="9" max="9" width="60" style="2" customWidth="1"/>
  </cols>
  <sheetData>
    <row r="4" spans="2:9" ht="16" x14ac:dyDescent="0.2">
      <c r="B4" t="s">
        <v>804</v>
      </c>
      <c r="C4" t="s">
        <v>805</v>
      </c>
      <c r="D4" s="2" t="s">
        <v>806</v>
      </c>
      <c r="G4" t="s">
        <v>804</v>
      </c>
      <c r="H4" t="s">
        <v>805</v>
      </c>
      <c r="I4" s="2" t="s">
        <v>806</v>
      </c>
    </row>
    <row r="5" spans="2:9" ht="19" x14ac:dyDescent="0.25">
      <c r="C5" s="48" t="s">
        <v>807</v>
      </c>
      <c r="H5" s="48" t="s">
        <v>808</v>
      </c>
    </row>
    <row r="6" spans="2:9" ht="16" x14ac:dyDescent="0.2">
      <c r="B6">
        <v>1</v>
      </c>
      <c r="D6" s="2" t="s">
        <v>809</v>
      </c>
      <c r="G6">
        <v>1</v>
      </c>
      <c r="I6" s="2" t="s">
        <v>810</v>
      </c>
    </row>
    <row r="7" spans="2:9" ht="16" x14ac:dyDescent="0.2">
      <c r="B7">
        <v>2</v>
      </c>
      <c r="D7" s="2" t="s">
        <v>811</v>
      </c>
      <c r="G7">
        <v>2</v>
      </c>
    </row>
    <row r="8" spans="2:9" ht="16" x14ac:dyDescent="0.2">
      <c r="B8">
        <v>3</v>
      </c>
      <c r="D8" s="2" t="s">
        <v>812</v>
      </c>
      <c r="G8">
        <v>3</v>
      </c>
    </row>
    <row r="9" spans="2:9" ht="16" x14ac:dyDescent="0.2">
      <c r="B9">
        <v>4</v>
      </c>
      <c r="D9" s="2" t="s">
        <v>813</v>
      </c>
    </row>
    <row r="10" spans="2:9" ht="16" x14ac:dyDescent="0.2">
      <c r="B10">
        <v>5</v>
      </c>
      <c r="D10" s="2" t="s">
        <v>814</v>
      </c>
    </row>
    <row r="11" spans="2:9" ht="48" x14ac:dyDescent="0.2">
      <c r="B11">
        <v>6</v>
      </c>
      <c r="D11" s="2" t="s">
        <v>815</v>
      </c>
    </row>
    <row r="12" spans="2:9" ht="16" x14ac:dyDescent="0.2">
      <c r="B12">
        <v>7</v>
      </c>
      <c r="D12" s="2" t="s">
        <v>816</v>
      </c>
    </row>
    <row r="13" spans="2:9" ht="32" x14ac:dyDescent="0.2">
      <c r="B13">
        <v>8</v>
      </c>
      <c r="D13" s="2" t="s">
        <v>817</v>
      </c>
    </row>
    <row r="14" spans="2:9" ht="16" x14ac:dyDescent="0.2">
      <c r="B14">
        <v>9</v>
      </c>
      <c r="D14" s="2" t="s">
        <v>818</v>
      </c>
    </row>
    <row r="15" spans="2:9" ht="16" x14ac:dyDescent="0.2">
      <c r="B15">
        <v>10</v>
      </c>
      <c r="D15" s="2" t="s">
        <v>819</v>
      </c>
    </row>
    <row r="19" spans="2:4" ht="16" x14ac:dyDescent="0.2">
      <c r="B19" t="s">
        <v>804</v>
      </c>
      <c r="C19" t="s">
        <v>805</v>
      </c>
      <c r="D19" s="2" t="s">
        <v>806</v>
      </c>
    </row>
    <row r="20" spans="2:4" ht="19" x14ac:dyDescent="0.25">
      <c r="C20" s="48" t="s">
        <v>820</v>
      </c>
    </row>
    <row r="21" spans="2:4" ht="32" x14ac:dyDescent="0.2">
      <c r="B21">
        <v>1</v>
      </c>
      <c r="D21" s="2" t="s">
        <v>821</v>
      </c>
    </row>
    <row r="22" spans="2:4" ht="16" x14ac:dyDescent="0.2">
      <c r="B22">
        <v>2</v>
      </c>
      <c r="D22" s="2" t="s">
        <v>822</v>
      </c>
    </row>
    <row r="23" spans="2:4" ht="16" x14ac:dyDescent="0.2">
      <c r="B23">
        <v>3</v>
      </c>
      <c r="D23" s="2" t="s">
        <v>823</v>
      </c>
    </row>
    <row r="24" spans="2:4" ht="16" x14ac:dyDescent="0.2">
      <c r="B24">
        <v>4</v>
      </c>
      <c r="D24" s="2" t="s">
        <v>813</v>
      </c>
    </row>
    <row r="25" spans="2:4" ht="16" x14ac:dyDescent="0.2">
      <c r="B25">
        <v>5</v>
      </c>
      <c r="D25" s="2" t="s">
        <v>824</v>
      </c>
    </row>
    <row r="26" spans="2:4" x14ac:dyDescent="0.2">
      <c r="B2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75F8-DDA6-4824-8EA1-D1ABDCBFC2F1}">
  <dimension ref="C3:Y67"/>
  <sheetViews>
    <sheetView workbookViewId="0">
      <selection activeCell="D6" sqref="D6"/>
    </sheetView>
  </sheetViews>
  <sheetFormatPr baseColWidth="10" defaultColWidth="8.83203125" defaultRowHeight="15" x14ac:dyDescent="0.2"/>
  <cols>
    <col min="3" max="3" width="6.5" bestFit="1" customWidth="1"/>
    <col min="4" max="4" width="18.1640625" bestFit="1" customWidth="1"/>
    <col min="5" max="5" width="12.33203125" bestFit="1" customWidth="1"/>
    <col min="6" max="6" width="14.6640625" bestFit="1" customWidth="1"/>
    <col min="7" max="7" width="6.1640625" bestFit="1" customWidth="1"/>
    <col min="9" max="9" width="6.5" bestFit="1" customWidth="1"/>
    <col min="10" max="10" width="19.5" bestFit="1" customWidth="1"/>
    <col min="11" max="11" width="11.5" bestFit="1" customWidth="1"/>
    <col min="12" max="12" width="14.6640625" bestFit="1" customWidth="1"/>
    <col min="13" max="13" width="6.1640625" bestFit="1" customWidth="1"/>
    <col min="15" max="15" width="6.5" bestFit="1" customWidth="1"/>
    <col min="16" max="16" width="18.6640625" bestFit="1" customWidth="1"/>
    <col min="17" max="17" width="12.33203125" bestFit="1" customWidth="1"/>
    <col min="18" max="18" width="14.6640625" bestFit="1" customWidth="1"/>
    <col min="19" max="19" width="6.1640625" bestFit="1" customWidth="1"/>
    <col min="21" max="21" width="6.5" bestFit="1" customWidth="1"/>
    <col min="22" max="22" width="18.83203125" bestFit="1" customWidth="1"/>
    <col min="23" max="23" width="12.33203125" bestFit="1" customWidth="1"/>
    <col min="24" max="24" width="14.6640625" bestFit="1" customWidth="1"/>
    <col min="25" max="25" width="6.1640625" bestFit="1" customWidth="1"/>
  </cols>
  <sheetData>
    <row r="3" spans="3:25" ht="15.75" customHeight="1" x14ac:dyDescent="0.2">
      <c r="C3" s="94" t="s">
        <v>613</v>
      </c>
      <c r="D3" s="94"/>
      <c r="E3" s="94"/>
      <c r="F3" s="94"/>
      <c r="G3" s="94"/>
      <c r="I3" s="95" t="s">
        <v>580</v>
      </c>
      <c r="J3" s="95"/>
      <c r="K3" s="95"/>
      <c r="L3" s="95"/>
      <c r="M3" s="95"/>
      <c r="O3" s="96" t="s">
        <v>594</v>
      </c>
      <c r="P3" s="96"/>
      <c r="Q3" s="96"/>
      <c r="R3" s="96"/>
      <c r="S3" s="96"/>
      <c r="U3" s="97" t="s">
        <v>576</v>
      </c>
      <c r="V3" s="98"/>
      <c r="W3" s="98"/>
      <c r="X3" s="98"/>
      <c r="Y3" s="99"/>
    </row>
    <row r="4" spans="3:25" x14ac:dyDescent="0.2">
      <c r="C4" s="1" t="s">
        <v>2</v>
      </c>
      <c r="D4" s="1" t="s">
        <v>3</v>
      </c>
      <c r="E4" s="1" t="s">
        <v>4</v>
      </c>
      <c r="F4" s="1" t="s">
        <v>5</v>
      </c>
      <c r="G4" s="3" t="s">
        <v>570</v>
      </c>
      <c r="I4" s="1" t="s">
        <v>2</v>
      </c>
      <c r="J4" s="1" t="s">
        <v>3</v>
      </c>
      <c r="K4" s="1" t="s">
        <v>4</v>
      </c>
      <c r="L4" s="4" t="s">
        <v>5</v>
      </c>
      <c r="M4" s="3" t="s">
        <v>570</v>
      </c>
      <c r="O4" s="1" t="s">
        <v>2</v>
      </c>
      <c r="P4" s="1" t="s">
        <v>3</v>
      </c>
      <c r="Q4" s="1" t="s">
        <v>4</v>
      </c>
      <c r="R4" s="4" t="s">
        <v>5</v>
      </c>
      <c r="S4" s="3" t="s">
        <v>570</v>
      </c>
      <c r="U4" s="1" t="s">
        <v>2</v>
      </c>
      <c r="V4" s="1" t="s">
        <v>3</v>
      </c>
      <c r="W4" s="1" t="s">
        <v>4</v>
      </c>
      <c r="X4" s="4" t="s">
        <v>5</v>
      </c>
      <c r="Y4" s="3" t="s">
        <v>570</v>
      </c>
    </row>
    <row r="5" spans="3:25" x14ac:dyDescent="0.2">
      <c r="C5" t="e" cm="1" vm="1">
        <f t="array" aca="1" ref="C5" ca="1">_xlfn._xlws.FILTER(CHOOSE({1,2,3,4,5}, Auction_Live!C:C, Auction_Live!D:D, Auction_Live!E:E, Auction_Live!F:F, Auction_Live!K:K), Auction_Live!L:L="CSK")</f>
        <v>#NAME?</v>
      </c>
      <c r="I5" t="e" cm="1" vm="1">
        <f t="array" aca="1" ref="I5" ca="1">_xlfn._xlws.FILTER(CHOOSE({1,2,3,4,5}, Auction_Live!C:C, Auction_Live!D:D, Auction_Live!E:E, Auction_Live!F:F, Auction_Live!K:K), Auction_Live!L:L="DC")</f>
        <v>#NAME?</v>
      </c>
      <c r="O5" t="e" cm="1" vm="1">
        <f t="array" aca="1" ref="O5" ca="1">_xlfn._xlws.FILTER(CHOOSE({1,2,3,4,5}, Auction_Live!C:C, Auction_Live!D:D, Auction_Live!E:E, Auction_Live!F:F, Auction_Live!K:K), Auction_Live!L:L="GT")</f>
        <v>#NAME?</v>
      </c>
      <c r="U5" t="e" cm="1" vm="1">
        <f t="array" aca="1" ref="U5" ca="1">_xlfn._xlws.FILTER(CHOOSE({1,2,3,4,5}, Auction_Live!C:C, Auction_Live!D:D, Auction_Live!E:E, Auction_Live!F:F, Auction_Live!K:K), Auction_Live!L:L="KKR")</f>
        <v>#NAME?</v>
      </c>
    </row>
    <row r="34" spans="3:25" x14ac:dyDescent="0.2">
      <c r="C34" s="100" t="s">
        <v>578</v>
      </c>
      <c r="D34" s="100"/>
      <c r="E34" s="100"/>
      <c r="F34" s="100"/>
      <c r="G34" s="100"/>
      <c r="I34" s="101" t="s">
        <v>581</v>
      </c>
      <c r="J34" s="101"/>
      <c r="K34" s="101"/>
      <c r="L34" s="101"/>
      <c r="M34" s="101"/>
      <c r="O34" s="102" t="s">
        <v>590</v>
      </c>
      <c r="P34" s="103"/>
      <c r="Q34" s="103"/>
      <c r="R34" s="103"/>
      <c r="S34" s="104"/>
      <c r="U34" s="105" t="s">
        <v>587</v>
      </c>
      <c r="V34" s="105"/>
      <c r="W34" s="105"/>
      <c r="X34" s="105"/>
      <c r="Y34" s="105"/>
    </row>
    <row r="35" spans="3:25" x14ac:dyDescent="0.2">
      <c r="C35" s="1" t="s">
        <v>2</v>
      </c>
      <c r="D35" s="1" t="s">
        <v>3</v>
      </c>
      <c r="E35" s="1" t="s">
        <v>4</v>
      </c>
      <c r="F35" s="4" t="s">
        <v>5</v>
      </c>
      <c r="G35" s="3" t="s">
        <v>570</v>
      </c>
      <c r="I35" s="1" t="s">
        <v>2</v>
      </c>
      <c r="J35" s="1" t="s">
        <v>3</v>
      </c>
      <c r="K35" s="1" t="s">
        <v>4</v>
      </c>
      <c r="L35" s="4" t="s">
        <v>5</v>
      </c>
      <c r="M35" s="3" t="s">
        <v>570</v>
      </c>
      <c r="O35" s="1" t="s">
        <v>2</v>
      </c>
      <c r="P35" s="1" t="s">
        <v>3</v>
      </c>
      <c r="Q35" s="1" t="s">
        <v>4</v>
      </c>
      <c r="R35" s="4" t="s">
        <v>5</v>
      </c>
      <c r="S35" s="3" t="s">
        <v>570</v>
      </c>
      <c r="U35" s="1" t="s">
        <v>2</v>
      </c>
      <c r="V35" s="1" t="s">
        <v>3</v>
      </c>
      <c r="W35" s="1" t="s">
        <v>4</v>
      </c>
      <c r="X35" s="4" t="s">
        <v>5</v>
      </c>
      <c r="Y35" s="3" t="s">
        <v>570</v>
      </c>
    </row>
    <row r="36" spans="3:25" x14ac:dyDescent="0.2">
      <c r="C36" t="e" cm="1" vm="1">
        <f t="array" aca="1" ref="C36" ca="1">_xlfn._xlws.FILTER(CHOOSE({1,2,3,4,5}, Auction_Live!C:C, Auction_Live!D:D, Auction_Live!E:E, Auction_Live!F:F, Auction_Live!K:K), Auction_Live!L:L="LSG")</f>
        <v>#NAME?</v>
      </c>
      <c r="I36" t="e" cm="1" vm="1">
        <f t="array" aca="1" ref="I36" ca="1">_xlfn._xlws.FILTER(CHOOSE({1,2,3,4,5}, Auction_Live!C:C, Auction_Live!D:D, Auction_Live!E:E, Auction_Live!F:F, Auction_Live!K:K), Auction_Live!L:L="MI")</f>
        <v>#NAME?</v>
      </c>
      <c r="O36" t="e" cm="1" vm="1">
        <f t="array" aca="1" ref="O36" ca="1">_xlfn._xlws.FILTER(CHOOSE({1,2,3,4,5}, Auction_Live!C:C, Auction_Live!D:D, Auction_Live!E:E, Auction_Live!F:F, Auction_Live!K:K), Auction_Live!L:L="PBKS")</f>
        <v>#NAME?</v>
      </c>
      <c r="U36" t="e" cm="1" vm="1">
        <f t="array" aca="1" ref="U36" ca="1">_xlfn._xlws.FILTER(CHOOSE({1,2,3,4,5}, Auction_Live!C:C, Auction_Live!D:D, Auction_Live!E:E, Auction_Live!F:F, Auction_Live!K:K), Auction_Live!L:L="RCB")</f>
        <v>#NAME?</v>
      </c>
    </row>
    <row r="65" spans="3:13" x14ac:dyDescent="0.2">
      <c r="C65" s="92" t="s">
        <v>604</v>
      </c>
      <c r="D65" s="92"/>
      <c r="E65" s="92"/>
      <c r="F65" s="92"/>
      <c r="G65" s="92"/>
      <c r="I65" s="93" t="s">
        <v>599</v>
      </c>
      <c r="J65" s="93"/>
      <c r="K65" s="93"/>
      <c r="L65" s="93"/>
      <c r="M65" s="93"/>
    </row>
    <row r="66" spans="3:13" x14ac:dyDescent="0.2">
      <c r="C66" s="1" t="s">
        <v>2</v>
      </c>
      <c r="D66" s="1" t="s">
        <v>3</v>
      </c>
      <c r="E66" s="1" t="s">
        <v>4</v>
      </c>
      <c r="F66" s="4" t="s">
        <v>5</v>
      </c>
      <c r="G66" s="3" t="s">
        <v>570</v>
      </c>
      <c r="I66" s="1" t="s">
        <v>2</v>
      </c>
      <c r="J66" s="1" t="s">
        <v>3</v>
      </c>
      <c r="K66" s="1" t="s">
        <v>4</v>
      </c>
      <c r="L66" s="4" t="s">
        <v>5</v>
      </c>
      <c r="M66" s="3" t="s">
        <v>570</v>
      </c>
    </row>
    <row r="67" spans="3:13" x14ac:dyDescent="0.2">
      <c r="C67" t="e" cm="1" vm="1">
        <f t="array" aca="1" ref="C67" ca="1">_xlfn._xlws.FILTER(CHOOSE({1,2,3,4,5}, Auction_Live!C:C, Auction_Live!D:D, Auction_Live!E:E, Auction_Live!F:F, Auction_Live!K:K), Auction_Live!L:L="RR")</f>
        <v>#NAME?</v>
      </c>
      <c r="I67" t="e" cm="1" vm="1">
        <f t="array" aca="1" ref="I67" ca="1">_xlfn._xlws.FILTER(CHOOSE({1,2,3,4,5}, Auction_Live!C:C, Auction_Live!D:D, Auction_Live!E:E, Auction_Live!F:F, Auction_Live!K:K), Auction_Live!L:L="SRH")</f>
        <v>#NAME?</v>
      </c>
    </row>
  </sheetData>
  <mergeCells count="10">
    <mergeCell ref="U3:Y3"/>
    <mergeCell ref="C34:G34"/>
    <mergeCell ref="I34:M34"/>
    <mergeCell ref="O34:S34"/>
    <mergeCell ref="U34:Y34"/>
    <mergeCell ref="C65:G65"/>
    <mergeCell ref="I65:M65"/>
    <mergeCell ref="C3:G3"/>
    <mergeCell ref="I3:M3"/>
    <mergeCell ref="O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7CC3-0AE6-461C-9F78-CA493100826D}">
  <sheetPr filterMode="1"/>
  <dimension ref="B1:C624"/>
  <sheetViews>
    <sheetView workbookViewId="0">
      <pane ySplit="1" topLeftCell="A143" activePane="bottomLeft" state="frozen"/>
      <selection pane="bottomLeft" activeCell="B580" sqref="B580"/>
    </sheetView>
  </sheetViews>
  <sheetFormatPr baseColWidth="10" defaultColWidth="8.83203125" defaultRowHeight="15" x14ac:dyDescent="0.2"/>
  <cols>
    <col min="2" max="2" width="81.5" customWidth="1"/>
    <col min="3" max="3" width="86" hidden="1" customWidth="1"/>
  </cols>
  <sheetData>
    <row r="1" spans="2:3" x14ac:dyDescent="0.2">
      <c r="B1" s="18" t="s">
        <v>825</v>
      </c>
      <c r="C1" s="18" t="s">
        <v>826</v>
      </c>
    </row>
    <row r="2" spans="2:3" ht="20.25" hidden="1" customHeight="1" x14ac:dyDescent="0.2">
      <c r="B2" s="2" t="str">
        <f>IF(AND(Auction_Live!K2 &gt; 0, Auction_Live!A2 &gt; 0), Auction_Live!D2 &amp; " sold to " &amp; Auction_Live!L2 &amp; " for " &amp; Auction_Live!K2 &amp; " CR!", "")</f>
        <v/>
      </c>
      <c r="C2" t="e" cm="1" vm="1">
        <f t="array" aca="1" ref="C2" ca="1">_xlfn._xlws.FILTER(B:B, B:B&lt;&gt;"")</f>
        <v>#NAME?</v>
      </c>
    </row>
    <row r="3" spans="2:3" ht="16" hidden="1" x14ac:dyDescent="0.2">
      <c r="B3" s="2" t="str">
        <f>IF(AND(Auction_Live!K3 &gt; 0, Auction_Live!A3 &gt; 0), Auction_Live!D3 &amp; " sold to " &amp; Auction_Live!L3 &amp; " for " &amp; Auction_Live!K3 &amp; " CR!", "")</f>
        <v/>
      </c>
    </row>
    <row r="4" spans="2:3" ht="16" hidden="1" x14ac:dyDescent="0.2">
      <c r="B4" s="2" t="str">
        <f>IF(AND(Auction_Live!K4 &gt; 0, Auction_Live!A4 &gt; 0), Auction_Live!D4 &amp; " sold to " &amp; Auction_Live!L4 &amp; " for " &amp; Auction_Live!K4 &amp; " CR!", "")</f>
        <v/>
      </c>
    </row>
    <row r="5" spans="2:3" ht="16" hidden="1" x14ac:dyDescent="0.2">
      <c r="B5" s="2" t="str">
        <f>IF(AND(Auction_Live!K5 &gt; 0, Auction_Live!A5 &gt; 0), Auction_Live!D5 &amp; " sold to " &amp; Auction_Live!L5 &amp; " for " &amp; Auction_Live!K5 &amp; " CR!", "")</f>
        <v/>
      </c>
    </row>
    <row r="6" spans="2:3" ht="16" hidden="1" x14ac:dyDescent="0.2">
      <c r="B6" s="2" t="str">
        <f>IF(AND(Auction_Live!K6 &gt; 0, Auction_Live!A6 &gt; 0), Auction_Live!D6 &amp; " sold to " &amp; Auction_Live!L6 &amp; " for " &amp; Auction_Live!K6 &amp; " CR!", "")</f>
        <v/>
      </c>
    </row>
    <row r="7" spans="2:3" ht="16" hidden="1" x14ac:dyDescent="0.2">
      <c r="B7" s="2" t="str">
        <f>IF(AND(Auction_Live!K7 &gt; 0, Auction_Live!A7 &gt; 0), Auction_Live!D7 &amp; " sold to " &amp; Auction_Live!L7 &amp; " for " &amp; Auction_Live!K7 &amp; " CR!", "")</f>
        <v/>
      </c>
    </row>
    <row r="8" spans="2:3" ht="16" hidden="1" x14ac:dyDescent="0.2">
      <c r="B8" s="2" t="str">
        <f>IF(AND(Auction_Live!K8 &gt; 0, Auction_Live!A8 &gt; 0), Auction_Live!D8 &amp; " sold to " &amp; Auction_Live!L8 &amp; " for " &amp; Auction_Live!K8 &amp; " CR!", "")</f>
        <v/>
      </c>
    </row>
    <row r="9" spans="2:3" ht="16" hidden="1" x14ac:dyDescent="0.2">
      <c r="B9" s="2" t="str">
        <f>IF(AND(Auction_Live!K9 &gt; 0, Auction_Live!A9 &gt; 0), Auction_Live!D9 &amp; " sold to " &amp; Auction_Live!L9 &amp; " for " &amp; Auction_Live!K9 &amp; " CR!", "")</f>
        <v/>
      </c>
    </row>
    <row r="10" spans="2:3" ht="16" hidden="1" x14ac:dyDescent="0.2">
      <c r="B10" s="2" t="str">
        <f>IF(AND(Auction_Live!K10 &gt; 0, Auction_Live!A10 &gt; 0), Auction_Live!D10 &amp; " sold to " &amp; Auction_Live!L10 &amp; " for " &amp; Auction_Live!K10 &amp; " CR!", "")</f>
        <v/>
      </c>
    </row>
    <row r="11" spans="2:3" ht="16" hidden="1" x14ac:dyDescent="0.2">
      <c r="B11" s="2" t="str">
        <f>IF(AND(Auction_Live!K11 &gt; 0, Auction_Live!A11 &gt; 0), Auction_Live!D11 &amp; " sold to " &amp; Auction_Live!L11 &amp; " for " &amp; Auction_Live!K11 &amp; " CR!", "")</f>
        <v/>
      </c>
    </row>
    <row r="12" spans="2:3" ht="16" hidden="1" x14ac:dyDescent="0.2">
      <c r="B12" s="2" t="str">
        <f>IF(AND(Auction_Live!K12 &gt; 0, Auction_Live!A12 &gt; 0), Auction_Live!D12 &amp; " sold to " &amp; Auction_Live!L12 &amp; " for " &amp; Auction_Live!K12 &amp; " CR!", "")</f>
        <v/>
      </c>
    </row>
    <row r="13" spans="2:3" ht="16" hidden="1" x14ac:dyDescent="0.2">
      <c r="B13" s="2" t="str">
        <f>IF(AND(Auction_Live!K13 &gt; 0, Auction_Live!A13 &gt; 0), Auction_Live!D13 &amp; " sold to " &amp; Auction_Live!L13 &amp; " for " &amp; Auction_Live!K13 &amp; " CR!", "")</f>
        <v/>
      </c>
    </row>
    <row r="14" spans="2:3" ht="16" hidden="1" x14ac:dyDescent="0.2">
      <c r="B14" s="2" t="str">
        <f>IF(AND(Auction_Live!K14 &gt; 0, Auction_Live!A14 &gt; 0), Auction_Live!D14 &amp; " sold to " &amp; Auction_Live!L14 &amp; " for " &amp; Auction_Live!K14 &amp; " CR!", "")</f>
        <v/>
      </c>
    </row>
    <row r="15" spans="2:3" ht="16" hidden="1" x14ac:dyDescent="0.2">
      <c r="B15" s="2" t="str">
        <f>IF(AND(Auction_Live!K15 &gt; 0, Auction_Live!A15 &gt; 0), Auction_Live!D15 &amp; " sold to " &amp; Auction_Live!L15 &amp; " for " &amp; Auction_Live!K15 &amp; " CR!", "")</f>
        <v/>
      </c>
    </row>
    <row r="16" spans="2:3" ht="16" hidden="1" x14ac:dyDescent="0.2">
      <c r="B16" s="2" t="str">
        <f>IF(AND(Auction_Live!K16 &gt; 0, Auction_Live!A16 &gt; 0), Auction_Live!D16 &amp; " sold to " &amp; Auction_Live!L16 &amp; " for " &amp; Auction_Live!K16 &amp; " CR!", "")</f>
        <v/>
      </c>
    </row>
    <row r="17" spans="2:2" ht="16" hidden="1" x14ac:dyDescent="0.2">
      <c r="B17" s="2" t="str">
        <f>IF(AND(Auction_Live!K17 &gt; 0, Auction_Live!A17 &gt; 0), Auction_Live!D17 &amp; " sold to " &amp; Auction_Live!L17 &amp; " for " &amp; Auction_Live!K17 &amp; " CR!", "")</f>
        <v/>
      </c>
    </row>
    <row r="18" spans="2:2" ht="16" hidden="1" x14ac:dyDescent="0.2">
      <c r="B18" s="2" t="str">
        <f>IF(AND(Auction_Live!K18 &gt; 0, Auction_Live!A18 &gt; 0), Auction_Live!D18 &amp; " sold to " &amp; Auction_Live!L18 &amp; " for " &amp; Auction_Live!K18 &amp; " CR!", "")</f>
        <v/>
      </c>
    </row>
    <row r="19" spans="2:2" ht="16" hidden="1" x14ac:dyDescent="0.2">
      <c r="B19" s="2" t="str">
        <f>IF(AND(Auction_Live!K19 &gt; 0, Auction_Live!A19 &gt; 0), Auction_Live!D19 &amp; " sold to " &amp; Auction_Live!L19 &amp; " for " &amp; Auction_Live!K19 &amp; " CR!", "")</f>
        <v/>
      </c>
    </row>
    <row r="20" spans="2:2" ht="16" hidden="1" x14ac:dyDescent="0.2">
      <c r="B20" s="2" t="str">
        <f>IF(AND(Auction_Live!K20 &gt; 0, Auction_Live!A20 &gt; 0), Auction_Live!D20 &amp; " sold to " &amp; Auction_Live!L20 &amp; " for " &amp; Auction_Live!K20 &amp; " CR!", "")</f>
        <v/>
      </c>
    </row>
    <row r="21" spans="2:2" ht="16" hidden="1" x14ac:dyDescent="0.2">
      <c r="B21" s="2" t="str">
        <f>IF(AND(Auction_Live!K21 &gt; 0, Auction_Live!A21 &gt; 0), Auction_Live!D21 &amp; " sold to " &amp; Auction_Live!L21 &amp; " for " &amp; Auction_Live!K21 &amp; " CR!", "")</f>
        <v/>
      </c>
    </row>
    <row r="22" spans="2:2" ht="16" hidden="1" x14ac:dyDescent="0.2">
      <c r="B22" s="2" t="str">
        <f>IF(AND(Auction_Live!K22 &gt; 0, Auction_Live!A22 &gt; 0), Auction_Live!D22 &amp; " sold to " &amp; Auction_Live!L22 &amp; " for " &amp; Auction_Live!K22 &amp; " CR!", "")</f>
        <v/>
      </c>
    </row>
    <row r="23" spans="2:2" ht="16" hidden="1" x14ac:dyDescent="0.2">
      <c r="B23" s="2" t="str">
        <f>IF(AND(Auction_Live!K23 &gt; 0, Auction_Live!A23 &gt; 0), Auction_Live!D23 &amp; " sold to " &amp; Auction_Live!L23 &amp; " for " &amp; Auction_Live!K23 &amp; " CR!", "")</f>
        <v/>
      </c>
    </row>
    <row r="24" spans="2:2" ht="16" hidden="1" x14ac:dyDescent="0.2">
      <c r="B24" s="2" t="str">
        <f>IF(AND(Auction_Live!K24 &gt; 0, Auction_Live!A24 &gt; 0), Auction_Live!D24 &amp; " sold to " &amp; Auction_Live!L24 &amp; " for " &amp; Auction_Live!K24 &amp; " CR!", "")</f>
        <v/>
      </c>
    </row>
    <row r="25" spans="2:2" ht="16" hidden="1" x14ac:dyDescent="0.2">
      <c r="B25" s="2" t="str">
        <f>IF(AND(Auction_Live!K25 &gt; 0, Auction_Live!A25 &gt; 0), Auction_Live!D25 &amp; " sold to " &amp; Auction_Live!L25 &amp; " for " &amp; Auction_Live!K25 &amp; " CR!", "")</f>
        <v/>
      </c>
    </row>
    <row r="26" spans="2:2" ht="16" hidden="1" x14ac:dyDescent="0.2">
      <c r="B26" s="2" t="str">
        <f>IF(AND(Auction_Live!K26 &gt; 0, Auction_Live!A26 &gt; 0), Auction_Live!D26 &amp; " sold to " &amp; Auction_Live!L26 &amp; " for " &amp; Auction_Live!K26 &amp; " CR!", "")</f>
        <v/>
      </c>
    </row>
    <row r="27" spans="2:2" ht="16" hidden="1" x14ac:dyDescent="0.2">
      <c r="B27" s="2" t="str">
        <f>IF(AND(Auction_Live!K27 &gt; 0, Auction_Live!A27 &gt; 0), Auction_Live!D27 &amp; " sold to " &amp; Auction_Live!L27 &amp; " for " &amp; Auction_Live!K27 &amp; " CR!", "")</f>
        <v/>
      </c>
    </row>
    <row r="28" spans="2:2" ht="16" hidden="1" x14ac:dyDescent="0.2">
      <c r="B28" s="2" t="str">
        <f>IF(AND(Auction_Live!K28 &gt; 0, Auction_Live!A28 &gt; 0), Auction_Live!D28 &amp; " sold to " &amp; Auction_Live!L28 &amp; " for " &amp; Auction_Live!K28 &amp; " CR!", "")</f>
        <v/>
      </c>
    </row>
    <row r="29" spans="2:2" ht="16" hidden="1" x14ac:dyDescent="0.2">
      <c r="B29" s="2" t="str">
        <f>IF(AND(Auction_Live!K29 &gt; 0, Auction_Live!A29 &gt; 0), Auction_Live!D29 &amp; " sold to " &amp; Auction_Live!L29 &amp; " for " &amp; Auction_Live!K29 &amp; " CR!", "")</f>
        <v/>
      </c>
    </row>
    <row r="30" spans="2:2" ht="16" hidden="1" x14ac:dyDescent="0.2">
      <c r="B30" s="2" t="str">
        <f>IF(AND(Auction_Live!K30 &gt; 0, Auction_Live!A30 &gt; 0), Auction_Live!D30 &amp; " sold to " &amp; Auction_Live!L30 &amp; " for " &amp; Auction_Live!K30 &amp; " CR!", "")</f>
        <v/>
      </c>
    </row>
    <row r="31" spans="2:2" ht="16" hidden="1" x14ac:dyDescent="0.2">
      <c r="B31" s="2" t="str">
        <f>IF(AND(Auction_Live!K31 &gt; 0, Auction_Live!A31 &gt; 0), Auction_Live!D31 &amp; " sold to " &amp; Auction_Live!L31 &amp; " for " &amp; Auction_Live!K31 &amp; " CR!", "")</f>
        <v/>
      </c>
    </row>
    <row r="32" spans="2:2" ht="16" hidden="1" x14ac:dyDescent="0.2">
      <c r="B32" s="2" t="str">
        <f>IF(AND(Auction_Live!K32 &gt; 0, Auction_Live!A32 &gt; 0), Auction_Live!D32 &amp; " sold to " &amp; Auction_Live!L32 &amp; " for " &amp; Auction_Live!K32 &amp; " CR!", "")</f>
        <v/>
      </c>
    </row>
    <row r="33" spans="2:2" ht="16" hidden="1" x14ac:dyDescent="0.2">
      <c r="B33" s="2" t="str">
        <f>IF(AND(Auction_Live!K33 &gt; 0, Auction_Live!A33 &gt; 0), Auction_Live!D33 &amp; " sold to " &amp; Auction_Live!L33 &amp; " for " &amp; Auction_Live!K33 &amp; " CR!", "")</f>
        <v/>
      </c>
    </row>
    <row r="34" spans="2:2" ht="16" hidden="1" x14ac:dyDescent="0.2">
      <c r="B34" s="2" t="str">
        <f>IF(AND(Auction_Live!K34 &gt; 0, Auction_Live!A34 &gt; 0), Auction_Live!D34 &amp; " sold to " &amp; Auction_Live!L34 &amp; " for " &amp; Auction_Live!K34 &amp; " CR!", "")</f>
        <v/>
      </c>
    </row>
    <row r="35" spans="2:2" ht="16" hidden="1" x14ac:dyDescent="0.2">
      <c r="B35" s="2" t="str">
        <f>IF(AND(Auction_Live!K35 &gt; 0, Auction_Live!A35 &gt; 0), Auction_Live!D35 &amp; " sold to " &amp; Auction_Live!L35 &amp; " for " &amp; Auction_Live!K35 &amp; " CR!", "")</f>
        <v/>
      </c>
    </row>
    <row r="36" spans="2:2" ht="16" hidden="1" x14ac:dyDescent="0.2">
      <c r="B36" s="2" t="str">
        <f>IF(AND(Auction_Live!K36 &gt; 0, Auction_Live!A36 &gt; 0), Auction_Live!D36 &amp; " sold to " &amp; Auction_Live!L36 &amp; " for " &amp; Auction_Live!K36 &amp; " CR!", "")</f>
        <v/>
      </c>
    </row>
    <row r="37" spans="2:2" ht="16" hidden="1" x14ac:dyDescent="0.2">
      <c r="B37" s="2" t="str">
        <f>IF(AND(Auction_Live!K37 &gt; 0, Auction_Live!A37 &gt; 0), Auction_Live!D37 &amp; " sold to " &amp; Auction_Live!L37 &amp; " for " &amp; Auction_Live!K37 &amp; " CR!", "")</f>
        <v/>
      </c>
    </row>
    <row r="38" spans="2:2" ht="16" hidden="1" x14ac:dyDescent="0.2">
      <c r="B38" s="2" t="str">
        <f>IF(AND(Auction_Live!K38 &gt; 0, Auction_Live!A38 &gt; 0), Auction_Live!D38 &amp; " sold to " &amp; Auction_Live!L38 &amp; " for " &amp; Auction_Live!K38 &amp; " CR!", "")</f>
        <v/>
      </c>
    </row>
    <row r="39" spans="2:2" ht="16" hidden="1" x14ac:dyDescent="0.2">
      <c r="B39" s="2" t="str">
        <f>IF(AND(Auction_Live!K39 &gt; 0, Auction_Live!A39 &gt; 0), Auction_Live!D39 &amp; " sold to " &amp; Auction_Live!L39 &amp; " for " &amp; Auction_Live!K39 &amp; " CR!", "")</f>
        <v/>
      </c>
    </row>
    <row r="40" spans="2:2" ht="16" hidden="1" x14ac:dyDescent="0.2">
      <c r="B40" s="2" t="str">
        <f>IF(AND(Auction_Live!K40 &gt; 0, Auction_Live!A40 &gt; 0), Auction_Live!D40 &amp; " sold to " &amp; Auction_Live!L40 &amp; " for " &amp; Auction_Live!K40 &amp; " CR!", "")</f>
        <v/>
      </c>
    </row>
    <row r="41" spans="2:2" ht="16" hidden="1" x14ac:dyDescent="0.2">
      <c r="B41" s="2" t="str">
        <f>IF(AND(Auction_Live!K41 &gt; 0, Auction_Live!A41 &gt; 0), Auction_Live!D41 &amp; " sold to " &amp; Auction_Live!L41 &amp; " for " &amp; Auction_Live!K41 &amp; " CR!", "")</f>
        <v/>
      </c>
    </row>
    <row r="42" spans="2:2" ht="16" hidden="1" x14ac:dyDescent="0.2">
      <c r="B42" s="2" t="str">
        <f>IF(AND(Auction_Live!K42 &gt; 0, Auction_Live!A42 &gt; 0), Auction_Live!D42 &amp; " sold to " &amp; Auction_Live!L42 &amp; " for " &amp; Auction_Live!K42 &amp; " CR!", "")</f>
        <v/>
      </c>
    </row>
    <row r="43" spans="2:2" ht="16" hidden="1" x14ac:dyDescent="0.2">
      <c r="B43" s="2" t="str">
        <f>IF(AND(Auction_Live!K43 &gt; 0, Auction_Live!A43 &gt; 0), Auction_Live!D43 &amp; " sold to " &amp; Auction_Live!L43 &amp; " for " &amp; Auction_Live!K43 &amp; " CR!", "")</f>
        <v/>
      </c>
    </row>
    <row r="44" spans="2:2" ht="16" hidden="1" x14ac:dyDescent="0.2">
      <c r="B44" s="2" t="str">
        <f>IF(AND(Auction_Live!K44 &gt; 0, Auction_Live!A44 &gt; 0), Auction_Live!D44 &amp; " sold to " &amp; Auction_Live!L44 &amp; " for " &amp; Auction_Live!K44 &amp; " CR!", "")</f>
        <v/>
      </c>
    </row>
    <row r="45" spans="2:2" ht="16" hidden="1" x14ac:dyDescent="0.2">
      <c r="B45" s="2" t="str">
        <f>IF(AND(Auction_Live!K45 &gt; 0, Auction_Live!A45 &gt; 0), Auction_Live!D45 &amp; " sold to " &amp; Auction_Live!L45 &amp; " for " &amp; Auction_Live!K45 &amp; " CR!", "")</f>
        <v/>
      </c>
    </row>
    <row r="46" spans="2:2" ht="16" hidden="1" x14ac:dyDescent="0.2">
      <c r="B46" s="2" t="str">
        <f>IF(AND(Auction_Live!K46 &gt; 0, Auction_Live!A46 &gt; 0), Auction_Live!D46 &amp; " sold to " &amp; Auction_Live!L46 &amp; " for " &amp; Auction_Live!K46 &amp; " CR!", "")</f>
        <v/>
      </c>
    </row>
    <row r="47" spans="2:2" ht="16" hidden="1" x14ac:dyDescent="0.2">
      <c r="B47" s="2" t="str">
        <f>IF(AND(Auction_Live!K47 &gt; 0, Auction_Live!A47 &gt; 0), Auction_Live!D47 &amp; " sold to " &amp; Auction_Live!L47 &amp; " for " &amp; Auction_Live!K47 &amp; " CR!", "")</f>
        <v/>
      </c>
    </row>
    <row r="48" spans="2:2" ht="16" hidden="1" x14ac:dyDescent="0.2">
      <c r="B48" s="2" t="str">
        <f>IF(AND(Auction_Live!K48 &gt; 0, Auction_Live!A48 &gt; 0), Auction_Live!D48 &amp; " sold to " &amp; Auction_Live!L48 &amp; " for " &amp; Auction_Live!K48 &amp; " CR!", "")</f>
        <v/>
      </c>
    </row>
    <row r="49" spans="2:2" ht="16" hidden="1" x14ac:dyDescent="0.2">
      <c r="B49" s="2" t="str">
        <f>IF(AND(Auction_Live!K49 &gt; 0, Auction_Live!A49 &gt; 0), Auction_Live!D49 &amp; " sold to " &amp; Auction_Live!L49 &amp; " for " &amp; Auction_Live!K49 &amp; " CR!", "")</f>
        <v/>
      </c>
    </row>
    <row r="50" spans="2:2" ht="16" hidden="1" x14ac:dyDescent="0.2">
      <c r="B50" s="2" t="str">
        <f>IF(AND(Auction_Live!K50 &gt; 0, Auction_Live!A50 &gt; 0), Auction_Live!D50 &amp; " sold to " &amp; Auction_Live!L50 &amp; " for " &amp; Auction_Live!K50 &amp; " CR!", "")</f>
        <v/>
      </c>
    </row>
    <row r="51" spans="2:2" ht="16" hidden="1" x14ac:dyDescent="0.2">
      <c r="B51" s="2" t="str">
        <f>IF(AND(Auction_Live!K51 &gt; 0, Auction_Live!A51 &gt; 0), Auction_Live!D51 &amp; " sold to " &amp; Auction_Live!L51 &amp; " for " &amp; Auction_Live!K51 &amp; " CR!", "")</f>
        <v/>
      </c>
    </row>
    <row r="52" spans="2:2" ht="16" hidden="1" x14ac:dyDescent="0.2">
      <c r="B52" s="2" t="str">
        <f>IF(AND(Auction_Live!K52 &gt; 0, Auction_Live!A52 &gt; 0), Auction_Live!D52 &amp; " sold to " &amp; Auction_Live!L52 &amp; " for " &amp; Auction_Live!K52 &amp; " CR!", "")</f>
        <v/>
      </c>
    </row>
    <row r="53" spans="2:2" ht="16" hidden="1" x14ac:dyDescent="0.2">
      <c r="B53" s="2" t="str">
        <f>IF(AND(Auction_Live!K53 &gt; 0, Auction_Live!A53 &gt; 0), Auction_Live!D53 &amp; " sold to " &amp; Auction_Live!L53 &amp; " for " &amp; Auction_Live!K53 &amp; " CR!", "")</f>
        <v/>
      </c>
    </row>
    <row r="54" spans="2:2" ht="16" hidden="1" x14ac:dyDescent="0.2">
      <c r="B54" s="2" t="str">
        <f>IF(AND(Auction_Live!K54 &gt; 0, Auction_Live!A54 &gt; 0), Auction_Live!D54 &amp; " sold to " &amp; Auction_Live!L54 &amp; " for " &amp; Auction_Live!K54 &amp; " CR!", "")</f>
        <v/>
      </c>
    </row>
    <row r="55" spans="2:2" ht="16" hidden="1" x14ac:dyDescent="0.2">
      <c r="B55" s="2" t="str">
        <f>IF(AND(Auction_Live!K55 &gt; 0, Auction_Live!A55 &gt; 0), Auction_Live!D55 &amp; " sold to " &amp; Auction_Live!L55 &amp; " for " &amp; Auction_Live!K55 &amp; " CR!", "")</f>
        <v/>
      </c>
    </row>
    <row r="56" spans="2:2" ht="16" hidden="1" x14ac:dyDescent="0.2">
      <c r="B56" s="2" t="str">
        <f>IF(AND(Auction_Live!K56 &gt; 0, Auction_Live!A56 &gt; 0), Auction_Live!D56 &amp; " sold to " &amp; Auction_Live!L56 &amp; " for " &amp; Auction_Live!K56 &amp; " CR!", "")</f>
        <v/>
      </c>
    </row>
    <row r="57" spans="2:2" ht="16" hidden="1" x14ac:dyDescent="0.2">
      <c r="B57" s="2" t="str">
        <f>IF(AND(Auction_Live!K57 &gt; 0, Auction_Live!A57 &gt; 0), Auction_Live!D57 &amp; " sold to " &amp; Auction_Live!L57 &amp; " for " &amp; Auction_Live!K57 &amp; " CR!", "")</f>
        <v/>
      </c>
    </row>
    <row r="58" spans="2:2" ht="16" hidden="1" x14ac:dyDescent="0.2">
      <c r="B58" s="2" t="str">
        <f>IF(AND(Auction_Live!K58 &gt; 0, Auction_Live!A58 &gt; 0), Auction_Live!D58 &amp; " sold to " &amp; Auction_Live!L58 &amp; " for " &amp; Auction_Live!K58 &amp; " CR!", "")</f>
        <v/>
      </c>
    </row>
    <row r="59" spans="2:2" ht="16" hidden="1" x14ac:dyDescent="0.2">
      <c r="B59" s="2" t="str">
        <f>IF(AND(Auction_Live!K59 &gt; 0, Auction_Live!A59 &gt; 0), Auction_Live!D59 &amp; " sold to " &amp; Auction_Live!L59 &amp; " for " &amp; Auction_Live!K59 &amp; " CR!", "")</f>
        <v/>
      </c>
    </row>
    <row r="60" spans="2:2" ht="16" hidden="1" x14ac:dyDescent="0.2">
      <c r="B60" s="2" t="str">
        <f>IF(AND(Auction_Live!K60 &gt; 0, Auction_Live!A60 &gt; 0), Auction_Live!D60 &amp; " sold to " &amp; Auction_Live!L60 &amp; " for " &amp; Auction_Live!K60 &amp; " CR!", "")</f>
        <v/>
      </c>
    </row>
    <row r="61" spans="2:2" ht="16" hidden="1" x14ac:dyDescent="0.2">
      <c r="B61" s="2" t="str">
        <f>IF(AND(Auction_Live!K61 &gt; 0, Auction_Live!A61 &gt; 0), Auction_Live!D61 &amp; " sold to " &amp; Auction_Live!L61 &amp; " for " &amp; Auction_Live!K61 &amp; " CR!", "")</f>
        <v/>
      </c>
    </row>
    <row r="62" spans="2:2" ht="16" hidden="1" x14ac:dyDescent="0.2">
      <c r="B62" s="2" t="str">
        <f>IF(AND(Auction_Live!K62 &gt; 0, Auction_Live!A62 &gt; 0), Auction_Live!D62 &amp; " sold to " &amp; Auction_Live!L62 &amp; " for " &amp; Auction_Live!K62 &amp; " CR!", "")</f>
        <v/>
      </c>
    </row>
    <row r="63" spans="2:2" ht="16" hidden="1" x14ac:dyDescent="0.2">
      <c r="B63" s="2" t="str">
        <f>IF(AND(Auction_Live!K63 &gt; 0, Auction_Live!A63 &gt; 0), Auction_Live!D63 &amp; " sold to " &amp; Auction_Live!L63 &amp; " for " &amp; Auction_Live!K63 &amp; " CR!", "")</f>
        <v/>
      </c>
    </row>
    <row r="64" spans="2:2" ht="16" hidden="1" x14ac:dyDescent="0.2">
      <c r="B64" s="2" t="str">
        <f>IF(AND(Auction_Live!K64 &gt; 0, Auction_Live!A64 &gt; 0), Auction_Live!D64 &amp; " sold to " &amp; Auction_Live!L64 &amp; " for " &amp; Auction_Live!K64 &amp; " CR!", "")</f>
        <v/>
      </c>
    </row>
    <row r="65" spans="2:2" ht="16" hidden="1" x14ac:dyDescent="0.2">
      <c r="B65" s="2" t="str">
        <f>IF(AND(Auction_Live!K65 &gt; 0, Auction_Live!A65 &gt; 0), Auction_Live!D65 &amp; " sold to " &amp; Auction_Live!L65 &amp; " for " &amp; Auction_Live!K65 &amp; " CR!", "")</f>
        <v/>
      </c>
    </row>
    <row r="66" spans="2:2" ht="16" hidden="1" x14ac:dyDescent="0.2">
      <c r="B66" s="2" t="str">
        <f>IF(AND(Auction_Live!K66 &gt; 0, Auction_Live!A66 &gt; 0), Auction_Live!D66 &amp; " sold to " &amp; Auction_Live!L66 &amp; " for " &amp; Auction_Live!K66 &amp; " CR!", "")</f>
        <v/>
      </c>
    </row>
    <row r="67" spans="2:2" ht="16" hidden="1" x14ac:dyDescent="0.2">
      <c r="B67" s="2" t="str">
        <f>IF(AND(Auction_Live!K67 &gt; 0, Auction_Live!A67 &gt; 0), Auction_Live!D67 &amp; " sold to " &amp; Auction_Live!L67 &amp; " for " &amp; Auction_Live!K67 &amp; " CR!", "")</f>
        <v/>
      </c>
    </row>
    <row r="68" spans="2:2" ht="16" hidden="1" x14ac:dyDescent="0.2">
      <c r="B68" s="2" t="str">
        <f>IF(AND(Auction_Live!K68 &gt; 0, Auction_Live!A68 &gt; 0), Auction_Live!D68 &amp; " sold to " &amp; Auction_Live!L68 &amp; " for " &amp; Auction_Live!K68 &amp; " CR!", "")</f>
        <v/>
      </c>
    </row>
    <row r="69" spans="2:2" ht="16" hidden="1" x14ac:dyDescent="0.2">
      <c r="B69" s="2" t="str">
        <f>IF(AND(Auction_Live!K69 &gt; 0, Auction_Live!A69 &gt; 0), Auction_Live!D69 &amp; " sold to " &amp; Auction_Live!L69 &amp; " for " &amp; Auction_Live!K69 &amp; " CR!", "")</f>
        <v/>
      </c>
    </row>
    <row r="70" spans="2:2" ht="16" hidden="1" x14ac:dyDescent="0.2">
      <c r="B70" s="2" t="str">
        <f>IF(AND(Auction_Live!K70 &gt; 0, Auction_Live!A70 &gt; 0), Auction_Live!D70 &amp; " sold to " &amp; Auction_Live!L70 &amp; " for " &amp; Auction_Live!K70 &amp; " CR!", "")</f>
        <v/>
      </c>
    </row>
    <row r="71" spans="2:2" ht="16" hidden="1" x14ac:dyDescent="0.2">
      <c r="B71" s="2" t="str">
        <f>IF(AND(Auction_Live!K71 &gt; 0, Auction_Live!A71 &gt; 0), Auction_Live!D71 &amp; " sold to " &amp; Auction_Live!L71 &amp; " for " &amp; Auction_Live!K71 &amp; " CR!", "")</f>
        <v/>
      </c>
    </row>
    <row r="72" spans="2:2" ht="16" hidden="1" x14ac:dyDescent="0.2">
      <c r="B72" s="2" t="str">
        <f>IF(AND(Auction_Live!K72 &gt; 0, Auction_Live!A72 &gt; 0), Auction_Live!D72 &amp; " sold to " &amp; Auction_Live!L72 &amp; " for " &amp; Auction_Live!K72 &amp; " CR!", "")</f>
        <v/>
      </c>
    </row>
    <row r="73" spans="2:2" ht="16" hidden="1" x14ac:dyDescent="0.2">
      <c r="B73" s="2" t="str">
        <f>IF(AND(Auction_Live!K73 &gt; 0, Auction_Live!A73 &gt; 0), Auction_Live!D73 &amp; " sold to " &amp; Auction_Live!L73 &amp; " for " &amp; Auction_Live!K73 &amp; " CR!", "")</f>
        <v/>
      </c>
    </row>
    <row r="74" spans="2:2" ht="16" hidden="1" x14ac:dyDescent="0.2">
      <c r="B74" s="2" t="str">
        <f>IF(AND(Auction_Live!K74 &gt; 0, Auction_Live!A74 &gt; 0), Auction_Live!D74 &amp; " sold to " &amp; Auction_Live!L74 &amp; " for " &amp; Auction_Live!K74 &amp; " CR!", "")</f>
        <v/>
      </c>
    </row>
    <row r="75" spans="2:2" ht="16" hidden="1" x14ac:dyDescent="0.2">
      <c r="B75" s="2" t="str">
        <f>IF(AND(Auction_Live!K75 &gt; 0, Auction_Live!A75 &gt; 0), Auction_Live!D75 &amp; " sold to " &amp; Auction_Live!L75 &amp; " for " &amp; Auction_Live!K75 &amp; " CR!", "")</f>
        <v/>
      </c>
    </row>
    <row r="76" spans="2:2" ht="16" hidden="1" x14ac:dyDescent="0.2">
      <c r="B76" s="2" t="str">
        <f>IF(AND(Auction_Live!K76 &gt; 0, Auction_Live!A76 &gt; 0), Auction_Live!D76 &amp; " sold to " &amp; Auction_Live!L76 &amp; " for " &amp; Auction_Live!K76 &amp; " CR!", "")</f>
        <v/>
      </c>
    </row>
    <row r="77" spans="2:2" ht="16" hidden="1" x14ac:dyDescent="0.2">
      <c r="B77" s="2" t="str">
        <f>IF(AND(Auction_Live!K77 &gt; 0, Auction_Live!A77 &gt; 0), Auction_Live!D77 &amp; " sold to " &amp; Auction_Live!L77 &amp; " for " &amp; Auction_Live!K77 &amp; " CR!", "")</f>
        <v/>
      </c>
    </row>
    <row r="78" spans="2:2" ht="16" hidden="1" x14ac:dyDescent="0.2">
      <c r="B78" s="2" t="str">
        <f>IF(AND(Auction_Live!K78 &gt; 0, Auction_Live!A78 &gt; 0), Auction_Live!D78 &amp; " sold to " &amp; Auction_Live!L78 &amp; " for " &amp; Auction_Live!K78 &amp; " CR!", "")</f>
        <v/>
      </c>
    </row>
    <row r="79" spans="2:2" ht="16" hidden="1" x14ac:dyDescent="0.2">
      <c r="B79" s="2" t="str">
        <f>IF(AND(Auction_Live!K79 &gt; 0, Auction_Live!A79 &gt; 0), Auction_Live!D79 &amp; " sold to " &amp; Auction_Live!L79 &amp; " for " &amp; Auction_Live!K79 &amp; " CR!", "")</f>
        <v/>
      </c>
    </row>
    <row r="80" spans="2:2" ht="16" hidden="1" x14ac:dyDescent="0.2">
      <c r="B80" s="2" t="str">
        <f>IF(AND(Auction_Live!K80 &gt; 0, Auction_Live!A80 &gt; 0), Auction_Live!D80 &amp; " sold to " &amp; Auction_Live!L80 &amp; " for " &amp; Auction_Live!K80 &amp; " CR!", "")</f>
        <v/>
      </c>
    </row>
    <row r="81" spans="2:2" ht="16" hidden="1" x14ac:dyDescent="0.2">
      <c r="B81" s="2" t="str">
        <f>IF(AND(Auction_Live!K81 &gt; 0, Auction_Live!A81 &gt; 0), Auction_Live!D81 &amp; " sold to " &amp; Auction_Live!L81 &amp; " for " &amp; Auction_Live!K81 &amp; " CR!", "")</f>
        <v/>
      </c>
    </row>
    <row r="82" spans="2:2" ht="16" hidden="1" x14ac:dyDescent="0.2">
      <c r="B82" s="2" t="str">
        <f>IF(AND(Auction_Live!K82 &gt; 0, Auction_Live!A82 &gt; 0), Auction_Live!D82 &amp; " sold to " &amp; Auction_Live!L82 &amp; " for " &amp; Auction_Live!K82 &amp; " CR!", "")</f>
        <v/>
      </c>
    </row>
    <row r="83" spans="2:2" ht="16" hidden="1" x14ac:dyDescent="0.2">
      <c r="B83" s="2" t="str">
        <f>IF(AND(Auction_Live!K83 &gt; 0, Auction_Live!A83 &gt; 0), Auction_Live!D83 &amp; " sold to " &amp; Auction_Live!L83 &amp; " for " &amp; Auction_Live!K83 &amp; " CR!", "")</f>
        <v/>
      </c>
    </row>
    <row r="84" spans="2:2" ht="16" hidden="1" x14ac:dyDescent="0.2">
      <c r="B84" s="2" t="str">
        <f>IF(AND(Auction_Live!K84 &gt; 0, Auction_Live!A84 &gt; 0), Auction_Live!D84 &amp; " sold to " &amp; Auction_Live!L84 &amp; " for " &amp; Auction_Live!K84 &amp; " CR!", "")</f>
        <v/>
      </c>
    </row>
    <row r="85" spans="2:2" ht="16" hidden="1" x14ac:dyDescent="0.2">
      <c r="B85" s="2" t="str">
        <f>IF(AND(Auction_Live!K85 &gt; 0, Auction_Live!A85 &gt; 0), Auction_Live!D85 &amp; " sold to " &amp; Auction_Live!L85 &amp; " for " &amp; Auction_Live!K85 &amp; " CR!", "")</f>
        <v/>
      </c>
    </row>
    <row r="86" spans="2:2" ht="16" hidden="1" x14ac:dyDescent="0.2">
      <c r="B86" s="2" t="str">
        <f>IF(AND(Auction_Live!K86 &gt; 0, Auction_Live!A86 &gt; 0), Auction_Live!D86 &amp; " sold to " &amp; Auction_Live!L86 &amp; " for " &amp; Auction_Live!K86 &amp; " CR!", "")</f>
        <v/>
      </c>
    </row>
    <row r="87" spans="2:2" ht="16" hidden="1" x14ac:dyDescent="0.2">
      <c r="B87" s="2" t="str">
        <f>IF(AND(Auction_Live!K87 &gt; 0, Auction_Live!A87 &gt; 0), Auction_Live!D87 &amp; " sold to " &amp; Auction_Live!L87 &amp; " for " &amp; Auction_Live!K87 &amp; " CR!", "")</f>
        <v/>
      </c>
    </row>
    <row r="88" spans="2:2" ht="16" hidden="1" x14ac:dyDescent="0.2">
      <c r="B88" s="2" t="str">
        <f>IF(AND(Auction_Live!K88 &gt; 0, Auction_Live!A88 &gt; 0), Auction_Live!D88 &amp; " sold to " &amp; Auction_Live!L88 &amp; " for " &amp; Auction_Live!K88 &amp; " CR!", "")</f>
        <v/>
      </c>
    </row>
    <row r="89" spans="2:2" ht="16" hidden="1" x14ac:dyDescent="0.2">
      <c r="B89" s="2" t="str">
        <f>IF(AND(Auction_Live!K89 &gt; 0, Auction_Live!A89 &gt; 0), Auction_Live!D89 &amp; " sold to " &amp; Auction_Live!L89 &amp; " for " &amp; Auction_Live!K89 &amp; " CR!", "")</f>
        <v/>
      </c>
    </row>
    <row r="90" spans="2:2" ht="16" hidden="1" x14ac:dyDescent="0.2">
      <c r="B90" s="2" t="str">
        <f>IF(AND(Auction_Live!K90 &gt; 0, Auction_Live!A90 &gt; 0), Auction_Live!D90 &amp; " sold to " &amp; Auction_Live!L90 &amp; " for " &amp; Auction_Live!K90 &amp; " CR!", "")</f>
        <v/>
      </c>
    </row>
    <row r="91" spans="2:2" ht="16" hidden="1" x14ac:dyDescent="0.2">
      <c r="B91" s="2" t="str">
        <f>IF(AND(Auction_Live!K91 &gt; 0, Auction_Live!A91 &gt; 0), Auction_Live!D91 &amp; " sold to " &amp; Auction_Live!L91 &amp; " for " &amp; Auction_Live!K91 &amp; " CR!", "")</f>
        <v/>
      </c>
    </row>
    <row r="92" spans="2:2" ht="16" hidden="1" x14ac:dyDescent="0.2">
      <c r="B92" s="2" t="str">
        <f>IF(AND(Auction_Live!K92 &gt; 0, Auction_Live!A92 &gt; 0), Auction_Live!D92 &amp; " sold to " &amp; Auction_Live!L92 &amp; " for " &amp; Auction_Live!K92 &amp; " CR!", "")</f>
        <v/>
      </c>
    </row>
    <row r="93" spans="2:2" ht="16" hidden="1" x14ac:dyDescent="0.2">
      <c r="B93" s="2" t="str">
        <f>IF(AND(Auction_Live!K93 &gt; 0, Auction_Live!A93 &gt; 0), Auction_Live!D93 &amp; " sold to " &amp; Auction_Live!L93 &amp; " for " &amp; Auction_Live!K93 &amp; " CR!", "")</f>
        <v/>
      </c>
    </row>
    <row r="94" spans="2:2" ht="16" hidden="1" x14ac:dyDescent="0.2">
      <c r="B94" s="2" t="str">
        <f>IF(AND(Auction_Live!K94 &gt; 0, Auction_Live!A94 &gt; 0), Auction_Live!D94 &amp; " sold to " &amp; Auction_Live!L94 &amp; " for " &amp; Auction_Live!K94 &amp; " CR!", "")</f>
        <v/>
      </c>
    </row>
    <row r="95" spans="2:2" ht="16" hidden="1" x14ac:dyDescent="0.2">
      <c r="B95" s="2" t="str">
        <f>IF(AND(Auction_Live!K95 &gt; 0, Auction_Live!A95 &gt; 0), Auction_Live!D95 &amp; " sold to " &amp; Auction_Live!L95 &amp; " for " &amp; Auction_Live!K95 &amp; " CR!", "")</f>
        <v/>
      </c>
    </row>
    <row r="96" spans="2:2" ht="16" hidden="1" x14ac:dyDescent="0.2">
      <c r="B96" s="2" t="str">
        <f>IF(AND(Auction_Live!K96 &gt; 0, Auction_Live!A96 &gt; 0), Auction_Live!D96 &amp; " sold to " &amp; Auction_Live!L96 &amp; " for " &amp; Auction_Live!K96 &amp; " CR!", "")</f>
        <v/>
      </c>
    </row>
    <row r="97" spans="2:2" ht="16" hidden="1" x14ac:dyDescent="0.2">
      <c r="B97" s="2" t="str">
        <f>IF(AND(Auction_Live!K97 &gt; 0, Auction_Live!A97 &gt; 0), Auction_Live!D97 &amp; " sold to " &amp; Auction_Live!L97 &amp; " for " &amp; Auction_Live!K97 &amp; " CR!", "")</f>
        <v/>
      </c>
    </row>
    <row r="98" spans="2:2" ht="16" hidden="1" x14ac:dyDescent="0.2">
      <c r="B98" s="2" t="str">
        <f>IF(AND(Auction_Live!K98 &gt; 0, Auction_Live!A98 &gt; 0), Auction_Live!D98 &amp; " sold to " &amp; Auction_Live!L98 &amp; " for " &amp; Auction_Live!K98 &amp; " CR!", "")</f>
        <v/>
      </c>
    </row>
    <row r="99" spans="2:2" ht="16" hidden="1" x14ac:dyDescent="0.2">
      <c r="B99" s="2" t="str">
        <f>IF(AND(Auction_Live!K99 &gt; 0, Auction_Live!A99 &gt; 0), Auction_Live!D99 &amp; " sold to " &amp; Auction_Live!L99 &amp; " for " &amp; Auction_Live!K99 &amp; " CR!", "")</f>
        <v/>
      </c>
    </row>
    <row r="100" spans="2:2" ht="16" hidden="1" x14ac:dyDescent="0.2">
      <c r="B100" s="2" t="str">
        <f>IF(AND(Auction_Live!K100 &gt; 0, Auction_Live!A100 &gt; 0), Auction_Live!D100 &amp; " sold to " &amp; Auction_Live!L100 &amp; " for " &amp; Auction_Live!K100 &amp; " CR!", "")</f>
        <v/>
      </c>
    </row>
    <row r="101" spans="2:2" ht="16" hidden="1" x14ac:dyDescent="0.2">
      <c r="B101" s="2" t="str">
        <f>IF(AND(Auction_Live!K101 &gt; 0, Auction_Live!A101 &gt; 0), Auction_Live!D101 &amp; " sold to " &amp; Auction_Live!L101 &amp; " for " &amp; Auction_Live!K101 &amp; " CR!", "")</f>
        <v/>
      </c>
    </row>
    <row r="102" spans="2:2" ht="16" hidden="1" x14ac:dyDescent="0.2">
      <c r="B102" s="2" t="str">
        <f>IF(AND(Auction_Live!K102 &gt; 0, Auction_Live!A102 &gt; 0), Auction_Live!D102 &amp; " sold to " &amp; Auction_Live!L102 &amp; " for " &amp; Auction_Live!K102 &amp; " CR!", "")</f>
        <v/>
      </c>
    </row>
    <row r="103" spans="2:2" ht="16" hidden="1" x14ac:dyDescent="0.2">
      <c r="B103" s="2" t="str">
        <f>IF(AND(Auction_Live!K103 &gt; 0, Auction_Live!A103 &gt; 0), Auction_Live!D103 &amp; " sold to " &amp; Auction_Live!L103 &amp; " for " &amp; Auction_Live!K103 &amp; " CR!", "")</f>
        <v/>
      </c>
    </row>
    <row r="104" spans="2:2" ht="16" hidden="1" x14ac:dyDescent="0.2">
      <c r="B104" s="2" t="str">
        <f>IF(AND(Auction_Live!K104 &gt; 0, Auction_Live!A104 &gt; 0), Auction_Live!D104 &amp; " sold to " &amp; Auction_Live!L104 &amp; " for " &amp; Auction_Live!K104 &amp; " CR!", "")</f>
        <v/>
      </c>
    </row>
    <row r="105" spans="2:2" ht="16" hidden="1" x14ac:dyDescent="0.2">
      <c r="B105" s="2" t="str">
        <f>IF(AND(Auction_Live!K105 &gt; 0, Auction_Live!A105 &gt; 0), Auction_Live!D105 &amp; " sold to " &amp; Auction_Live!L105 &amp; " for " &amp; Auction_Live!K105 &amp; " CR!", "")</f>
        <v/>
      </c>
    </row>
    <row r="106" spans="2:2" ht="16" hidden="1" x14ac:dyDescent="0.2">
      <c r="B106" s="2" t="str">
        <f>IF(AND(Auction_Live!K106 &gt; 0, Auction_Live!A106 &gt; 0), Auction_Live!D106 &amp; " sold to " &amp; Auction_Live!L106 &amp; " for " &amp; Auction_Live!K106 &amp; " CR!", "")</f>
        <v/>
      </c>
    </row>
    <row r="107" spans="2:2" ht="16" hidden="1" x14ac:dyDescent="0.2">
      <c r="B107" s="2" t="str">
        <f>IF(AND(Auction_Live!K107 &gt; 0, Auction_Live!A107 &gt; 0), Auction_Live!D107 &amp; " sold to " &amp; Auction_Live!L107 &amp; " for " &amp; Auction_Live!K107 &amp; " CR!", "")</f>
        <v/>
      </c>
    </row>
    <row r="108" spans="2:2" ht="16" hidden="1" x14ac:dyDescent="0.2">
      <c r="B108" s="2" t="str">
        <f>IF(AND(Auction_Live!K108 &gt; 0, Auction_Live!A108 &gt; 0), Auction_Live!D108 &amp; " sold to " &amp; Auction_Live!L108 &amp; " for " &amp; Auction_Live!K108 &amp; " CR!", "")</f>
        <v/>
      </c>
    </row>
    <row r="109" spans="2:2" ht="16" hidden="1" x14ac:dyDescent="0.2">
      <c r="B109" s="2" t="str">
        <f>IF(AND(Auction_Live!K109 &gt; 0, Auction_Live!A109 &gt; 0), Auction_Live!D109 &amp; " sold to " &amp; Auction_Live!L109 &amp; " for " &amp; Auction_Live!K109 &amp; " CR!", "")</f>
        <v/>
      </c>
    </row>
    <row r="110" spans="2:2" ht="16" hidden="1" x14ac:dyDescent="0.2">
      <c r="B110" s="2" t="str">
        <f>IF(AND(Auction_Live!K110 &gt; 0, Auction_Live!A110 &gt; 0), Auction_Live!D110 &amp; " sold to " &amp; Auction_Live!L110 &amp; " for " &amp; Auction_Live!K110 &amp; " CR!", "")</f>
        <v/>
      </c>
    </row>
    <row r="111" spans="2:2" ht="16" hidden="1" x14ac:dyDescent="0.2">
      <c r="B111" s="2" t="str">
        <f>IF(AND(Auction_Live!K111 &gt; 0, Auction_Live!A111 &gt; 0), Auction_Live!D111 &amp; " sold to " &amp; Auction_Live!L111 &amp; " for " &amp; Auction_Live!K111 &amp; " CR!", "")</f>
        <v/>
      </c>
    </row>
    <row r="112" spans="2:2" ht="16" hidden="1" x14ac:dyDescent="0.2">
      <c r="B112" s="2" t="str">
        <f>IF(AND(Auction_Live!K112 &gt; 0, Auction_Live!A112 &gt; 0), Auction_Live!D112 &amp; " sold to " &amp; Auction_Live!L112 &amp; " for " &amp; Auction_Live!K112 &amp; " CR!", "")</f>
        <v/>
      </c>
    </row>
    <row r="113" spans="2:2" ht="16" hidden="1" x14ac:dyDescent="0.2">
      <c r="B113" s="2" t="str">
        <f>IF(AND(Auction_Live!K113 &gt; 0, Auction_Live!A113 &gt; 0), Auction_Live!D113 &amp; " sold to " &amp; Auction_Live!L113 &amp; " for " &amp; Auction_Live!K113 &amp; " CR!", "")</f>
        <v/>
      </c>
    </row>
    <row r="114" spans="2:2" ht="16" hidden="1" x14ac:dyDescent="0.2">
      <c r="B114" s="2" t="str">
        <f>IF(AND(Auction_Live!K114 &gt; 0, Auction_Live!A114 &gt; 0), Auction_Live!D114 &amp; " sold to " &amp; Auction_Live!L114 &amp; " for " &amp; Auction_Live!K114 &amp; " CR!", "")</f>
        <v/>
      </c>
    </row>
    <row r="115" spans="2:2" ht="16" hidden="1" x14ac:dyDescent="0.2">
      <c r="B115" s="2" t="str">
        <f>IF(AND(Auction_Live!K115 &gt; 0, Auction_Live!A115 &gt; 0), Auction_Live!D115 &amp; " sold to " &amp; Auction_Live!L115 &amp; " for " &amp; Auction_Live!K115 &amp; " CR!", "")</f>
        <v/>
      </c>
    </row>
    <row r="116" spans="2:2" ht="16" hidden="1" x14ac:dyDescent="0.2">
      <c r="B116" s="2" t="str">
        <f>IF(AND(Auction_Live!K116 &gt; 0, Auction_Live!A116 &gt; 0), Auction_Live!D116 &amp; " sold to " &amp; Auction_Live!L116 &amp; " for " &amp; Auction_Live!K116 &amp; " CR!", "")</f>
        <v/>
      </c>
    </row>
    <row r="117" spans="2:2" ht="16" hidden="1" x14ac:dyDescent="0.2">
      <c r="B117" s="2" t="str">
        <f>IF(AND(Auction_Live!K117 &gt; 0, Auction_Live!A117 &gt; 0), Auction_Live!D117 &amp; " sold to " &amp; Auction_Live!L117 &amp; " for " &amp; Auction_Live!K117 &amp; " CR!", "")</f>
        <v/>
      </c>
    </row>
    <row r="118" spans="2:2" ht="16" hidden="1" x14ac:dyDescent="0.2">
      <c r="B118" s="2" t="str">
        <f>IF(AND(Auction_Live!K118 &gt; 0, Auction_Live!A118 &gt; 0), Auction_Live!D118 &amp; " sold to " &amp; Auction_Live!L118 &amp; " for " &amp; Auction_Live!K118 &amp; " CR!", "")</f>
        <v/>
      </c>
    </row>
    <row r="119" spans="2:2" ht="16" hidden="1" x14ac:dyDescent="0.2">
      <c r="B119" s="2" t="str">
        <f>IF(AND(Auction_Live!K119 &gt; 0, Auction_Live!A119 &gt; 0), Auction_Live!D119 &amp; " sold to " &amp; Auction_Live!L119 &amp; " for " &amp; Auction_Live!K119 &amp; " CR!", "")</f>
        <v/>
      </c>
    </row>
    <row r="120" spans="2:2" ht="16" hidden="1" x14ac:dyDescent="0.2">
      <c r="B120" s="2" t="str">
        <f>IF(AND(Auction_Live!K120 &gt; 0, Auction_Live!A120 &gt; 0), Auction_Live!D120 &amp; " sold to " &amp; Auction_Live!L120 &amp; " for " &amp; Auction_Live!K120 &amp; " CR!", "")</f>
        <v/>
      </c>
    </row>
    <row r="121" spans="2:2" ht="16" hidden="1" x14ac:dyDescent="0.2">
      <c r="B121" s="2" t="str">
        <f>IF(AND(Auction_Live!K121 &gt; 0, Auction_Live!A121 &gt; 0), Auction_Live!D121 &amp; " sold to " &amp; Auction_Live!L121 &amp; " for " &amp; Auction_Live!K121 &amp; " CR!", "")</f>
        <v/>
      </c>
    </row>
    <row r="122" spans="2:2" ht="16" hidden="1" x14ac:dyDescent="0.2">
      <c r="B122" s="2" t="str">
        <f>IF(AND(Auction_Live!K122 &gt; 0, Auction_Live!A122 &gt; 0), Auction_Live!D122 &amp; " sold to " &amp; Auction_Live!L122 &amp; " for " &amp; Auction_Live!K122 &amp; " CR!", "")</f>
        <v/>
      </c>
    </row>
    <row r="123" spans="2:2" ht="16" hidden="1" x14ac:dyDescent="0.2">
      <c r="B123" s="2" t="str">
        <f>IF(AND(Auction_Live!K123 &gt; 0, Auction_Live!A123 &gt; 0), Auction_Live!D123 &amp; " sold to " &amp; Auction_Live!L123 &amp; " for " &amp; Auction_Live!K123 &amp; " CR!", "")</f>
        <v/>
      </c>
    </row>
    <row r="124" spans="2:2" ht="16" hidden="1" x14ac:dyDescent="0.2">
      <c r="B124" s="2" t="str">
        <f>IF(AND(Auction_Live!K124 &gt; 0, Auction_Live!A124 &gt; 0), Auction_Live!D124 &amp; " sold to " &amp; Auction_Live!L124 &amp; " for " &amp; Auction_Live!K124 &amp; " CR!", "")</f>
        <v/>
      </c>
    </row>
    <row r="125" spans="2:2" ht="16" hidden="1" x14ac:dyDescent="0.2">
      <c r="B125" s="2" t="str">
        <f>IF(AND(Auction_Live!K125 &gt; 0, Auction_Live!A125 &gt; 0), Auction_Live!D125 &amp; " sold to " &amp; Auction_Live!L125 &amp; " for " &amp; Auction_Live!K125 &amp; " CR!", "")</f>
        <v/>
      </c>
    </row>
    <row r="126" spans="2:2" ht="16" hidden="1" x14ac:dyDescent="0.2">
      <c r="B126" s="2" t="str">
        <f>IF(AND(Auction_Live!K126 &gt; 0, Auction_Live!A126 &gt; 0), Auction_Live!D126 &amp; " sold to " &amp; Auction_Live!L126 &amp; " for " &amp; Auction_Live!K126 &amp; " CR!", "")</f>
        <v/>
      </c>
    </row>
    <row r="127" spans="2:2" ht="16" hidden="1" x14ac:dyDescent="0.2">
      <c r="B127" s="2" t="str">
        <f>IF(AND(Auction_Live!K127 &gt; 0, Auction_Live!A127 &gt; 0), Auction_Live!D127 &amp; " sold to " &amp; Auction_Live!L127 &amp; " for " &amp; Auction_Live!K127 &amp; " CR!", "")</f>
        <v/>
      </c>
    </row>
    <row r="128" spans="2:2" ht="16" hidden="1" x14ac:dyDescent="0.2">
      <c r="B128" s="2" t="str">
        <f>IF(AND(Auction_Live!K128 &gt; 0, Auction_Live!A128 &gt; 0), Auction_Live!D128 &amp; " sold to " &amp; Auction_Live!L128 &amp; " for " &amp; Auction_Live!K128 &amp; " CR!", "")</f>
        <v/>
      </c>
    </row>
    <row r="129" spans="2:2" ht="16" hidden="1" x14ac:dyDescent="0.2">
      <c r="B129" s="2" t="str">
        <f>IF(AND(Auction_Live!K129 &gt; 0, Auction_Live!A129 &gt; 0), Auction_Live!D129 &amp; " sold to " &amp; Auction_Live!L129 &amp; " for " &amp; Auction_Live!K129 &amp; " CR!", "")</f>
        <v/>
      </c>
    </row>
    <row r="130" spans="2:2" ht="16" hidden="1" x14ac:dyDescent="0.2">
      <c r="B130" s="2" t="str">
        <f>IF(AND(Auction_Live!K130 &gt; 0, Auction_Live!A130 &gt; 0), Auction_Live!D130 &amp; " sold to " &amp; Auction_Live!L130 &amp; " for " &amp; Auction_Live!K130 &amp; " CR!", "")</f>
        <v/>
      </c>
    </row>
    <row r="131" spans="2:2" ht="16" hidden="1" x14ac:dyDescent="0.2">
      <c r="B131" s="2" t="str">
        <f>IF(AND(Auction_Live!K131 &gt; 0, Auction_Live!A131 &gt; 0), Auction_Live!D131 &amp; " sold to " &amp; Auction_Live!L131 &amp; " for " &amp; Auction_Live!K131 &amp; " CR!", "")</f>
        <v/>
      </c>
    </row>
    <row r="132" spans="2:2" ht="16" hidden="1" x14ac:dyDescent="0.2">
      <c r="B132" s="2" t="str">
        <f>IF(AND(Auction_Live!K132 &gt; 0, Auction_Live!A132 &gt; 0), Auction_Live!D132 &amp; " sold to " &amp; Auction_Live!L132 &amp; " for " &amp; Auction_Live!K132 &amp; " CR!", "")</f>
        <v/>
      </c>
    </row>
    <row r="133" spans="2:2" ht="16" hidden="1" x14ac:dyDescent="0.2">
      <c r="B133" s="2" t="str">
        <f>IF(AND(Auction_Live!K133 &gt; 0, Auction_Live!A133 &gt; 0), Auction_Live!D133 &amp; " sold to " &amp; Auction_Live!L133 &amp; " for " &amp; Auction_Live!K133 &amp; " CR!", "")</f>
        <v/>
      </c>
    </row>
    <row r="134" spans="2:2" ht="16" hidden="1" x14ac:dyDescent="0.2">
      <c r="B134" s="2" t="str">
        <f>IF(AND(Auction_Live!K134 &gt; 0, Auction_Live!A134 &gt; 0), Auction_Live!D134 &amp; " sold to " &amp; Auction_Live!L134 &amp; " for " &amp; Auction_Live!K134 &amp; " CR!", "")</f>
        <v/>
      </c>
    </row>
    <row r="135" spans="2:2" ht="16" hidden="1" x14ac:dyDescent="0.2">
      <c r="B135" s="2" t="str">
        <f>IF(AND(Auction_Live!K135 &gt; 0, Auction_Live!A135 &gt; 0), Auction_Live!D135 &amp; " sold to " &amp; Auction_Live!L135 &amp; " for " &amp; Auction_Live!K135 &amp; " CR!", "")</f>
        <v/>
      </c>
    </row>
    <row r="136" spans="2:2" ht="16" hidden="1" x14ac:dyDescent="0.2">
      <c r="B136" s="2" t="str">
        <f>IF(AND(Auction_Live!K136 &gt; 0, Auction_Live!A136 &gt; 0), Auction_Live!D136 &amp; " sold to " &amp; Auction_Live!L136 &amp; " for " &amp; Auction_Live!K136 &amp; " CR!", "")</f>
        <v/>
      </c>
    </row>
    <row r="137" spans="2:2" ht="16" hidden="1" x14ac:dyDescent="0.2">
      <c r="B137" s="2" t="str">
        <f>IF(AND(Auction_Live!K137 &gt; 0, Auction_Live!A137 &gt; 0), Auction_Live!D137 &amp; " sold to " &amp; Auction_Live!L137 &amp; " for " &amp; Auction_Live!K137 &amp; " CR!", "")</f>
        <v/>
      </c>
    </row>
    <row r="138" spans="2:2" ht="16" hidden="1" x14ac:dyDescent="0.2">
      <c r="B138" s="2" t="str">
        <f>IF(AND(Auction_Live!K138 &gt; 0, Auction_Live!A138 &gt; 0), Auction_Live!D138 &amp; " sold to " &amp; Auction_Live!L138 &amp; " for " &amp; Auction_Live!K138 &amp; " CR!", "")</f>
        <v/>
      </c>
    </row>
    <row r="139" spans="2:2" ht="16" hidden="1" x14ac:dyDescent="0.2">
      <c r="B139" s="2" t="str">
        <f>IF(AND(Auction_Live!K139 &gt; 0, Auction_Live!A139 &gt; 0), Auction_Live!D139 &amp; " sold to " &amp; Auction_Live!L139 &amp; " for " &amp; Auction_Live!K139 &amp; " CR!", "")</f>
        <v/>
      </c>
    </row>
    <row r="140" spans="2:2" ht="16" hidden="1" x14ac:dyDescent="0.2">
      <c r="B140" s="2" t="str">
        <f>IF(AND(Auction_Live!K140 &gt; 0, Auction_Live!A140 &gt; 0), Auction_Live!D140 &amp; " sold to " &amp; Auction_Live!L140 &amp; " for " &amp; Auction_Live!K140 &amp; " CR!", "")</f>
        <v/>
      </c>
    </row>
    <row r="141" spans="2:2" ht="16" hidden="1" x14ac:dyDescent="0.2">
      <c r="B141" s="2" t="str">
        <f>IF(AND(Auction_Live!K141 &gt; 0, Auction_Live!A141 &gt; 0), Auction_Live!D141 &amp; " sold to " &amp; Auction_Live!L141 &amp; " for " &amp; Auction_Live!K141 &amp; " CR!", "")</f>
        <v/>
      </c>
    </row>
    <row r="142" spans="2:2" ht="16" hidden="1" x14ac:dyDescent="0.2">
      <c r="B142" s="2" t="str">
        <f>IF(AND(Auction_Live!K142 &gt; 0, Auction_Live!A142 &gt; 0), Auction_Live!D142 &amp; " sold to " &amp; Auction_Live!L142 &amp; " for " &amp; Auction_Live!K142 &amp; " CR!", "")</f>
        <v/>
      </c>
    </row>
    <row r="143" spans="2:2" ht="16" hidden="1" x14ac:dyDescent="0.2">
      <c r="B143" s="2" t="str">
        <f>IF(AND(Auction_Live!K143 &gt; 0, Auction_Live!A143 &gt; 0), Auction_Live!D143 &amp; " sold to " &amp; Auction_Live!L143 &amp; " for " &amp; Auction_Live!K143 &amp; " CR!", "")</f>
        <v>Yuzvendra Chahal sold to RCB for 12.25 CR!</v>
      </c>
    </row>
    <row r="144" spans="2:2" ht="16" hidden="1" x14ac:dyDescent="0.2">
      <c r="B144" s="2" t="str">
        <f>IF(AND(Auction_Live!K144 &gt; 0, Auction_Live!A144 &gt; 0), Auction_Live!D144 &amp; " sold to " &amp; Auction_Live!L144 &amp; " for " &amp; Auction_Live!K144 &amp; " CR!", "")</f>
        <v>Mohammad Shami sold to PBKS for 10.5 CR!</v>
      </c>
    </row>
    <row r="145" spans="2:2" ht="16" hidden="1" x14ac:dyDescent="0.2">
      <c r="B145" s="2" t="str">
        <f>IF(AND(Auction_Live!K145 &gt; 0, Auction_Live!A145 &gt; 0), Auction_Live!D145 &amp; " sold to " &amp; Auction_Live!L145 &amp; " for " &amp; Auction_Live!K145 &amp; " CR!", "")</f>
        <v>Jake Fraser-Mcgurk sold to RCB for 2.75 CR!</v>
      </c>
    </row>
    <row r="146" spans="2:2" ht="16" hidden="1" x14ac:dyDescent="0.2">
      <c r="B146" s="2" t="str">
        <f>IF(AND(Auction_Live!K146 &gt; 0, Auction_Live!A146 &gt; 0), Auction_Live!D146 &amp; " sold to " &amp; Auction_Live!L146 &amp; " for " &amp; Auction_Live!K146 &amp; " CR!", "")</f>
        <v>Jitesh Sharma sold to RCB for 3 CR!</v>
      </c>
    </row>
    <row r="147" spans="2:2" ht="16" hidden="1" x14ac:dyDescent="0.2">
      <c r="B147" s="2" t="str">
        <f>IF(AND(Auction_Live!K147 &gt; 0, Auction_Live!A147 &gt; 0), Auction_Live!D147 &amp; " sold to " &amp; Auction_Live!L147 &amp; " for " &amp; Auction_Live!K147 &amp; " CR!", "")</f>
        <v>Jofra Archer sold to LSG for 2.75 CR!</v>
      </c>
    </row>
    <row r="148" spans="2:2" ht="16" hidden="1" x14ac:dyDescent="0.2">
      <c r="B148" s="2" t="str">
        <f>IF(AND(Auction_Live!K148 &gt; 0, Auction_Live!A148 &gt; 0), Auction_Live!D148 &amp; " sold to " &amp; Auction_Live!L148 &amp; " for " &amp; Auction_Live!K148 &amp; " CR!", "")</f>
        <v>Rajat Patidar sold to RR for 18.5 CR!</v>
      </c>
    </row>
    <row r="149" spans="2:2" ht="16" hidden="1" x14ac:dyDescent="0.2">
      <c r="B149" s="2" t="str">
        <f>IF(AND(Auction_Live!K149 &gt; 0, Auction_Live!A149 &gt; 0), Auction_Live!D149 &amp; " sold to " &amp; Auction_Live!L149 &amp; " for " &amp; Auction_Live!K149 &amp; " CR!", "")</f>
        <v>Riyan Parag sold to GT for 16.75 CR!</v>
      </c>
    </row>
    <row r="150" spans="2:2" ht="16" hidden="1" x14ac:dyDescent="0.2">
      <c r="B150" s="2" t="str">
        <f>IF(AND(Auction_Live!K150 &gt; 0, Auction_Live!A150 &gt; 0), Auction_Live!D150 &amp; " sold to " &amp; Auction_Live!L150 &amp; " for " &amp; Auction_Live!K150 &amp; " CR!", "")</f>
        <v>Ramandeep Singh sold to LSG for 8 CR!</v>
      </c>
    </row>
    <row r="151" spans="2:2" ht="16" hidden="1" x14ac:dyDescent="0.2">
      <c r="B151" s="2" t="str">
        <f>IF(AND(Auction_Live!K151 &gt; 0, Auction_Live!A151 &gt; 0), Auction_Live!D151 &amp; " sold to " &amp; Auction_Live!L151 &amp; " for " &amp; Auction_Live!K151 &amp; " CR!", "")</f>
        <v>Rahul Tripathi sold to PBKS for 3.5 CR!</v>
      </c>
    </row>
    <row r="152" spans="2:2" ht="16" hidden="1" x14ac:dyDescent="0.2">
      <c r="B152" s="2" t="str">
        <f>IF(AND(Auction_Live!K152 &gt; 0, Auction_Live!A152 &gt; 0), Auction_Live!D152 &amp; " sold to " &amp; Auction_Live!L152 &amp; " for " &amp; Auction_Live!K152 &amp; " CR!", "")</f>
        <v>Avesh Khan sold to DC for 5.25 CR!</v>
      </c>
    </row>
    <row r="153" spans="2:2" ht="16" hidden="1" x14ac:dyDescent="0.2">
      <c r="B153" s="2" t="str">
        <f>IF(AND(Auction_Live!K153 &gt; 0, Auction_Live!A153 &gt; 0), Auction_Live!D153 &amp; " sold to " &amp; Auction_Live!L153 &amp; " for " &amp; Auction_Live!K153 &amp; " CR!", "")</f>
        <v>Mayank Yadav sold to CSK for 4 CR!</v>
      </c>
    </row>
    <row r="154" spans="2:2" ht="16" hidden="1" x14ac:dyDescent="0.2">
      <c r="B154" s="2" t="str">
        <f>IF(AND(Auction_Live!K154 &gt; 0, Auction_Live!A154 &gt; 0), Auction_Live!D154 &amp; " sold to " &amp; Auction_Live!L154 &amp; " for " &amp; Auction_Live!K154 &amp; " CR!", "")</f>
        <v>Ryan Rickelton sold to RR for 1.75 CR!</v>
      </c>
    </row>
    <row r="155" spans="2:2" ht="16" hidden="1" x14ac:dyDescent="0.2">
      <c r="B155" s="2" t="str">
        <f>IF(AND(Auction_Live!K155 &gt; 0, Auction_Live!A155 &gt; 0), Auction_Live!D155 &amp; " sold to " &amp; Auction_Live!L155 &amp; " for " &amp; Auction_Live!K155 &amp; " CR!", "")</f>
        <v>Deepak Chahar sold to PBKS for 6.75 CR!</v>
      </c>
    </row>
    <row r="156" spans="2:2" ht="16" hidden="1" x14ac:dyDescent="0.2">
      <c r="B156" s="2" t="str">
        <f>IF(AND(Auction_Live!K156 &gt; 0, Auction_Live!A156 &gt; 0), Auction_Live!D156 &amp; " sold to " &amp; Auction_Live!L156 &amp; " for " &amp; Auction_Live!K156 &amp; " CR!", "")</f>
        <v>Rovman Powell sold to KKR for 1 CR!</v>
      </c>
    </row>
    <row r="157" spans="2:2" ht="16" hidden="1" x14ac:dyDescent="0.2">
      <c r="B157" s="2" t="str">
        <f>IF(AND(Auction_Live!K157 &gt; 0, Auction_Live!A157 &gt; 0), Auction_Live!D157 &amp; " sold to " &amp; Auction_Live!L157 &amp; " for " &amp; Auction_Live!K157 &amp; " CR!", "")</f>
        <v>Dewald Brevis sold to PBKS for 1 CR!</v>
      </c>
    </row>
    <row r="158" spans="2:2" ht="16" hidden="1" x14ac:dyDescent="0.2">
      <c r="B158" s="2" t="str">
        <f>IF(AND(Auction_Live!K158 &gt; 0, Auction_Live!A158 &gt; 0), Auction_Live!D158 &amp; " sold to " &amp; Auction_Live!L158 &amp; " for " &amp; Auction_Live!K158 &amp; " CR!", "")</f>
        <v>Moeen Ali sold to KKR for 5.75 CR!</v>
      </c>
    </row>
    <row r="159" spans="2:2" ht="16" hidden="1" x14ac:dyDescent="0.2">
      <c r="B159" s="2" t="str">
        <f>IF(AND(Auction_Live!K159 &gt; 0, Auction_Live!A159 &gt; 0), Auction_Live!D159 &amp; " sold to " &amp; Auction_Live!L159 &amp; " for " &amp; Auction_Live!K159 &amp; " CR!", "")</f>
        <v>Shakib Al Hasan sold to PBKS for 1.75 CR!</v>
      </c>
    </row>
    <row r="160" spans="2:2" ht="16" hidden="1" x14ac:dyDescent="0.2">
      <c r="B160" s="2" t="str">
        <f>IF(AND(Auction_Live!K160 &gt; 0, Auction_Live!A160 &gt; 0), Auction_Live!D160 &amp; " sold to " &amp; Auction_Live!L160 &amp; " for " &amp; Auction_Live!K160 &amp; " CR!", "")</f>
        <v>Kieron Pollard sold to CSK for 17.5 CR!</v>
      </c>
    </row>
    <row r="161" spans="2:2" ht="16" hidden="1" x14ac:dyDescent="0.2">
      <c r="B161" s="2" t="str">
        <f>IF(AND(Auction_Live!K161 &gt; 0, Auction_Live!A161 &gt; 0), Auction_Live!D161 &amp; " sold to " &amp; Auction_Live!L161 &amp; " for " &amp; Auction_Live!K161 &amp; " CR!", "")</f>
        <v>Anrich Nortje sold to RCB for 1.3 CR!</v>
      </c>
    </row>
    <row r="162" spans="2:2" ht="16" hidden="1" x14ac:dyDescent="0.2">
      <c r="B162" s="2" t="str">
        <f>IF(AND(Auction_Live!K162 &gt; 0, Auction_Live!A162 &gt; 0), Auction_Live!D162 &amp; " sold to " &amp; Auction_Live!L162 &amp; " for " &amp; Auction_Live!K162 &amp; " CR!", "")</f>
        <v>Umran Malik sold to MI for 1.2 CR!</v>
      </c>
    </row>
    <row r="163" spans="2:2" ht="16" hidden="1" x14ac:dyDescent="0.2">
      <c r="B163" s="2" t="str">
        <f>IF(AND(Auction_Live!K163 &gt; 0, Auction_Live!A163 &gt; 0), Auction_Live!D163 &amp; " sold to " &amp; Auction_Live!L163 &amp; " for " &amp; Auction_Live!K163 &amp; " CR!", "")</f>
        <v>Naveen Ul Haq sold to SRH for 2.25 CR!</v>
      </c>
    </row>
    <row r="164" spans="2:2" ht="16" hidden="1" x14ac:dyDescent="0.2">
      <c r="B164" s="2" t="str">
        <f>IF(AND(Auction_Live!K164 &gt; 0, Auction_Live!A164 &gt; 0), Auction_Live!D164 &amp; " sold to " &amp; Auction_Live!L164 &amp; " for " &amp; Auction_Live!K164 &amp; " CR!", "")</f>
        <v>Jaydev Unadkat sold to SRH for 2 CR!</v>
      </c>
    </row>
    <row r="165" spans="2:2" ht="16" hidden="1" x14ac:dyDescent="0.2">
      <c r="B165" s="2" t="str">
        <f>IF(AND(Auction_Live!K165 &gt; 0, Auction_Live!A165 &gt; 0), Auction_Live!D165 &amp; " sold to " &amp; Auction_Live!L165 &amp; " for " &amp; Auction_Live!K165 &amp; " CR!", "")</f>
        <v>Adam Zampa sold to SRH for 1 CR!</v>
      </c>
    </row>
    <row r="166" spans="2:2" ht="16" hidden="1" x14ac:dyDescent="0.2">
      <c r="B166" s="2" t="str">
        <f>IF(AND(Auction_Live!K166 &gt; 0, Auction_Live!A166 &gt; 0), Auction_Live!D166 &amp; " sold to " &amp; Auction_Live!L166 &amp; " for " &amp; Auction_Live!K166 &amp; " CR!", "")</f>
        <v>George Linde sold to RR for 0.5 CR!</v>
      </c>
    </row>
    <row r="167" spans="2:2" ht="16" hidden="1" x14ac:dyDescent="0.2">
      <c r="B167" s="2" t="str">
        <f>IF(AND(Auction_Live!K167 &gt; 0, Auction_Live!A167 &gt; 0), Auction_Live!D167 &amp; " sold to " &amp; Auction_Live!L167 &amp; " for " &amp; Auction_Live!K167 &amp; " CR!", "")</f>
        <v>Mayank Dagar sold to RR for 0.3 CR!</v>
      </c>
    </row>
    <row r="168" spans="2:2" ht="16" hidden="1" x14ac:dyDescent="0.2">
      <c r="B168" s="2" t="str">
        <f>IF(AND(Auction_Live!K168 &gt; 0, Auction_Live!A168 &gt; 0), Auction_Live!D168 &amp; " sold to " &amp; Auction_Live!L168 &amp; " for " &amp; Auction_Live!K168 &amp; " CR!", "")</f>
        <v>Mohd. Arshad Khan sold to KKR for 1.1 CR!</v>
      </c>
    </row>
    <row r="169" spans="2:2" ht="16" hidden="1" x14ac:dyDescent="0.2">
      <c r="B169" s="2" t="str">
        <f>IF(AND(Auction_Live!K169 &gt; 0, Auction_Live!A169 &gt; 0), Auction_Live!D169 &amp; " sold to " &amp; Auction_Live!L169 &amp; " for " &amp; Auction_Live!K169 &amp; " CR!", "")</f>
        <v>Sanvir Singh sold to SRH for 2.25 CR!</v>
      </c>
    </row>
    <row r="170" spans="2:2" ht="16" hidden="1" x14ac:dyDescent="0.2">
      <c r="B170" s="2" t="str">
        <f>IF(AND(Auction_Live!K170 &gt; 0, Auction_Live!A170 &gt; 0), Auction_Live!D170 &amp; " sold to " &amp; Auction_Live!L170 &amp; " for " &amp; Auction_Live!K170 &amp; " CR!", "")</f>
        <v>Hritik Shokeen sold to RR for 0.3 CR!</v>
      </c>
    </row>
    <row r="171" spans="2:2" ht="16" hidden="1" x14ac:dyDescent="0.2">
      <c r="B171" s="2" t="str">
        <f>IF(AND(Auction_Live!K171 &gt; 0, Auction_Live!A171 &gt; 0), Auction_Live!D171 &amp; " sold to " &amp; Auction_Live!L171 &amp; " for " &amp; Auction_Live!K171 &amp; " CR!", "")</f>
        <v>Vipraj Nigam sold to GT for 5 CR!</v>
      </c>
    </row>
    <row r="172" spans="2:2" ht="16" hidden="1" x14ac:dyDescent="0.2">
      <c r="B172" s="2" t="str">
        <f>IF(AND(Auction_Live!K172 &gt; 0, Auction_Live!A172 &gt; 0), Auction_Live!D172 &amp; " sold to " &amp; Auction_Live!L172 &amp; " for " &amp; Auction_Live!K172 &amp; " CR!", "")</f>
        <v>Vignesh Puthur sold to LSG for 2.25 CR!</v>
      </c>
    </row>
    <row r="173" spans="2:2" ht="16" hidden="1" x14ac:dyDescent="0.2">
      <c r="B173" s="2" t="str">
        <f>IF(AND(Auction_Live!K173 &gt; 0, Auction_Live!A173 &gt; 0), Auction_Live!D173 &amp; " sold to " &amp; Auction_Live!L173 &amp; " for " &amp; Auction_Live!K173 &amp; " CR!", "")</f>
        <v>Karun Nair sold to RR for 0.3 CR!</v>
      </c>
    </row>
    <row r="174" spans="2:2" ht="16" hidden="1" x14ac:dyDescent="0.2">
      <c r="B174" s="2" t="str">
        <f>IF(AND(Auction_Live!K174 &gt; 0, Auction_Live!A174 &gt; 0), Auction_Live!D174 &amp; " sold to " &amp; Auction_Live!L174 &amp; " for " &amp; Auction_Live!K174 &amp; " CR!", "")</f>
        <v>Angkrish Raghuvanshi sold to KKR for 4 CR!</v>
      </c>
    </row>
    <row r="175" spans="2:2" ht="16" hidden="1" x14ac:dyDescent="0.2">
      <c r="B175" s="2" t="str">
        <f>IF(AND(Auction_Live!K175 &gt; 0, Auction_Live!A175 &gt; 0), Auction_Live!D175 &amp; " sold to " &amp; Auction_Live!L175 &amp; " for " &amp; Auction_Live!K175 &amp; " CR!", "")</f>
        <v>Shubham Dubey sold to GT for 2.75 CR!</v>
      </c>
    </row>
    <row r="176" spans="2:2" ht="16" hidden="1" x14ac:dyDescent="0.2">
      <c r="B176" s="2" t="str">
        <f>IF(AND(Auction_Live!K176 &gt; 0, Auction_Live!A176 &gt; 0), Auction_Live!D176 &amp; " sold to " &amp; Auction_Live!L176 &amp; " for " &amp; Auction_Live!K176 &amp; " CR!", "")</f>
        <v>Vaibhav Suryavanshi sold to PBKS for 0.3 CR!</v>
      </c>
    </row>
    <row r="177" spans="2:2" ht="16" hidden="1" x14ac:dyDescent="0.2">
      <c r="B177" s="2" t="str">
        <f>IF(AND(Auction_Live!K177 &gt; 0, Auction_Live!A177 &gt; 0), Auction_Live!D177 &amp; " sold to " &amp; Auction_Live!L177 &amp; " for " &amp; Auction_Live!K177 &amp; " CR!", "")</f>
        <v>Vidwath Kaverappa sold to SRH for 0.3 CR!</v>
      </c>
    </row>
    <row r="178" spans="2:2" ht="16" hidden="1" x14ac:dyDescent="0.2">
      <c r="B178" s="2" t="str">
        <f>IF(AND(Auction_Live!K178 &gt; 0, Auction_Live!A178 &gt; 0), Auction_Live!D178 &amp; " sold to " &amp; Auction_Live!L178 &amp; " for " &amp; Auction_Live!K178 &amp; " CR!", "")</f>
        <v>CV Stephen sold to DC for 0.8 CR!</v>
      </c>
    </row>
    <row r="179" spans="2:2" ht="16" hidden="1" x14ac:dyDescent="0.2">
      <c r="B179" s="2" t="str">
        <f>IF(AND(Auction_Live!K179 &gt; 0, Auction_Live!A179 &gt; 0), Auction_Live!D179 &amp; " sold to " &amp; Auction_Live!L179 &amp; " for " &amp; Auction_Live!K179 &amp; " CR!", "")</f>
        <v>T. Ravi teja sold to LSG for 0.5 CR!</v>
      </c>
    </row>
    <row r="180" spans="2:2" ht="16" hidden="1" x14ac:dyDescent="0.2">
      <c r="B180" s="2" t="str">
        <f>IF(AND(Auction_Live!K180 &gt; 0, Auction_Live!A180 &gt; 0), Auction_Live!D180 &amp; " sold to " &amp; Auction_Live!L180 &amp; " for " &amp; Auction_Live!K180 &amp; " CR!", "")</f>
        <v>Sayan Ghosh sold to MI for 0.5 CR!</v>
      </c>
    </row>
    <row r="181" spans="2:2" ht="16" hidden="1" x14ac:dyDescent="0.2">
      <c r="B181" s="2" t="str">
        <f>IF(AND(Auction_Live!K181 &gt; 0, Auction_Live!A181 &gt; 0), Auction_Live!D181 &amp; " sold to " &amp; Auction_Live!L181 &amp; " for " &amp; Auction_Live!K181 &amp; " CR!", "")</f>
        <v>Mayank Markande sold to PBKS for 0.5 CR!</v>
      </c>
    </row>
    <row r="182" spans="2:2" ht="16" hidden="1" x14ac:dyDescent="0.2">
      <c r="B182" s="2" t="str">
        <f>IF(AND(Auction_Live!K182 &gt; 0, Auction_Live!A182 &gt; 0), Auction_Live!D182 &amp; " sold to " &amp; Auction_Live!L182 &amp; " for " &amp; Auction_Live!K182 &amp; " CR!", "")</f>
        <v>Zeeshan Ansari sold to LSG for 0.3 CR!</v>
      </c>
    </row>
    <row r="183" spans="2:2" ht="16" hidden="1" x14ac:dyDescent="0.2">
      <c r="B183" s="2" t="str">
        <f>IF(AND(Auction_Live!K183 &gt; 0, Auction_Live!A183 &gt; 0), Auction_Live!D183 &amp; " sold to " &amp; Auction_Live!L183 &amp; " for " &amp; Auction_Live!K183 &amp; " CR!", "")</f>
        <v>Digvesh Singh sold to KKR for 1 CR!</v>
      </c>
    </row>
    <row r="184" spans="2:2" ht="16" hidden="1" x14ac:dyDescent="0.2">
      <c r="B184" s="2" t="str">
        <f>IF(AND(Auction_Live!K184 &gt; 0, Auction_Live!A184 &gt; 0), Auction_Live!D184 &amp; " sold to " &amp; Auction_Live!L184 &amp; " for " &amp; Auction_Live!K184 &amp; " CR!", "")</f>
        <v>Mohammad Nabi sold to GT for 1 CR!</v>
      </c>
    </row>
    <row r="185" spans="2:2" ht="16" hidden="1" x14ac:dyDescent="0.2">
      <c r="B185" s="2" t="str">
        <f>IF(AND(Auction_Live!K185 &gt; 0, Auction_Live!A185 &gt; 0), Auction_Live!D185 &amp; " sold to " &amp; Auction_Live!L185 &amp; " for " &amp; Auction_Live!K185 &amp; " CR!", "")</f>
        <v>Michael Bracewell sold to DC for 0.75 CR!</v>
      </c>
    </row>
    <row r="186" spans="2:2" ht="16" hidden="1" x14ac:dyDescent="0.2">
      <c r="B186" s="2" t="str">
        <f>IF(AND(Auction_Live!K186 &gt; 0, Auction_Live!A186 &gt; 0), Auction_Live!D186 &amp; " sold to " &amp; Auction_Live!L186 &amp; " for " &amp; Auction_Live!K186 &amp; " CR!", "")</f>
        <v>Brandon McMullen sold to DC for 0.5 CR!</v>
      </c>
    </row>
    <row r="187" spans="2:2" ht="16" hidden="1" x14ac:dyDescent="0.2">
      <c r="B187" s="2" t="str">
        <f>IF(AND(Auction_Live!K187 &gt; 0, Auction_Live!A187 &gt; 0), Auction_Live!D187 &amp; " sold to " &amp; Auction_Live!L187 &amp; " for " &amp; Auction_Live!K187 &amp; " CR!", "")</f>
        <v>Rilee Rossouw sold to MI for 1 CR!</v>
      </c>
    </row>
    <row r="188" spans="2:2" ht="16" hidden="1" x14ac:dyDescent="0.2">
      <c r="B188" s="2" t="str">
        <f>IF(AND(Auction_Live!K188 &gt; 0, Auction_Live!A188 &gt; 0), Auction_Live!D188 &amp; " sold to " &amp; Auction_Live!L188 &amp; " for " &amp; Auction_Live!K188 &amp; " CR!", "")</f>
        <v>Ishant Sharma sold to GT for 1 CR!</v>
      </c>
    </row>
    <row r="189" spans="2:2" ht="16" hidden="1" x14ac:dyDescent="0.2">
      <c r="B189" s="2" t="str">
        <f>IF(AND(Auction_Live!K189 &gt; 0, Auction_Live!A189 &gt; 0), Auction_Live!D189 &amp; " sold to " &amp; Auction_Live!L189 &amp; " for " &amp; Auction_Live!K189 &amp; " CR!", "")</f>
        <v>Darshan Nalkande sold to RCB for 0.3 CR!</v>
      </c>
    </row>
    <row r="190" spans="2:2" ht="16" hidden="1" x14ac:dyDescent="0.2">
      <c r="B190" s="2" t="str">
        <f>IF(AND(Auction_Live!K190 &gt; 0, Auction_Live!A190 &gt; 0), Auction_Live!D190 &amp; " sold to " &amp; Auction_Live!L190 &amp; " for " &amp; Auction_Live!K190 &amp; " CR!", "")</f>
        <v>Raj Angad Bawa sold to KKR for 0.4 CR!</v>
      </c>
    </row>
    <row r="191" spans="2:2" ht="16" hidden="1" x14ac:dyDescent="0.2">
      <c r="B191" s="2" t="str">
        <f>IF(AND(Auction_Live!K191 &gt; 0, Auction_Live!A191 &gt; 0), Auction_Live!D191 &amp; " sold to " &amp; Auction_Live!L191 &amp; " for " &amp; Auction_Live!K191 &amp; " CR!", "")</f>
        <v>Kamlesh Nagarkoti sold to KKR for 0.3 CR!</v>
      </c>
    </row>
    <row r="192" spans="2:2" ht="16" hidden="1" x14ac:dyDescent="0.2">
      <c r="B192" s="2" t="str">
        <f>IF(AND(Auction_Live!K192 &gt; 0, Auction_Live!A192 &gt; 0), Auction_Live!D192 &amp; " sold to " &amp; Auction_Live!L192 &amp; " for " &amp; Auction_Live!K192 &amp; " CR!", "")</f>
        <v>Shaik Rasheed sold to PBKS for 0.3 CR!</v>
      </c>
    </row>
    <row r="193" spans="2:2" ht="16" hidden="1" x14ac:dyDescent="0.2">
      <c r="B193" s="2" t="str">
        <f>IF(AND(Auction_Live!K193 &gt; 0, Auction_Live!A193 &gt; 0), Auction_Live!D193 &amp; " sold to " &amp; Auction_Live!L193 &amp; " for " &amp; Auction_Live!K193 &amp; " CR!", "")</f>
        <v>Arslan Khan sold to RCB for 0.3 CR!</v>
      </c>
    </row>
    <row r="194" spans="2:2" ht="16" hidden="1" x14ac:dyDescent="0.2">
      <c r="B194" s="2" t="str">
        <f>IF(AND(Auction_Live!K194 &gt; 0, Auction_Live!A194 &gt; 0), Auction_Live!D194 &amp; " sold to " &amp; Auction_Live!L194 &amp; " for " &amp; Auction_Live!K194 &amp; " CR!", "")</f>
        <v>Jay Gohil sold to MI for 0.3 CR!</v>
      </c>
    </row>
    <row r="195" spans="2:2" ht="16" hidden="1" x14ac:dyDescent="0.2">
      <c r="B195" s="2" t="str">
        <f>IF(AND(Auction_Live!K195 &gt; 0, Auction_Live!A195 &gt; 0), Auction_Live!D195 &amp; " sold to " &amp; Auction_Live!L195 &amp; " for " &amp; Auction_Live!K195 &amp; " CR!", "")</f>
        <v>Smaran Ravichandran sold to PBKS for 0.3 CR!</v>
      </c>
    </row>
    <row r="196" spans="2:2" ht="16" hidden="1" x14ac:dyDescent="0.2">
      <c r="B196" s="2" t="str">
        <f>IF(AND(Auction_Live!K196 &gt; 0, Auction_Live!A196 &gt; 0), Auction_Live!D196 &amp; " sold to " &amp; Auction_Live!L196 &amp; " for " &amp; Auction_Live!K196 &amp; " CR!", "")</f>
        <v>Ayush Mhatre sold to KKR for 0.3 CR!</v>
      </c>
    </row>
    <row r="197" spans="2:2" ht="16" hidden="1" x14ac:dyDescent="0.2">
      <c r="B197" s="2" t="str">
        <f>IF(AND(Auction_Live!K197 &gt; 0, Auction_Live!A197 &gt; 0), Auction_Live!D197 &amp; " sold to " &amp; Auction_Live!L197 &amp; " for " &amp; Auction_Live!K197 &amp; " CR!", "")</f>
        <v>Tushar Raheja sold to KKR for 0.3 CR!</v>
      </c>
    </row>
    <row r="198" spans="2:2" ht="16" hidden="1" x14ac:dyDescent="0.2">
      <c r="B198" s="2" t="str">
        <f>IF(AND(Auction_Live!K198 &gt; 0, Auction_Live!A198 &gt; 0), Auction_Live!D198 &amp; " sold to " &amp; Auction_Live!L198 &amp; " for " &amp; Auction_Live!K198 &amp; " CR!", "")</f>
        <v>Mohit Avasthi sold to MI for 0.3 CR!</v>
      </c>
    </row>
    <row r="199" spans="2:2" ht="16" x14ac:dyDescent="0.2">
      <c r="B199" s="2" t="str">
        <f>IF(AND(Auction_Live!K199 &gt; 0, Auction_Live!A199 &gt; 0), Auction_Live!D199 &amp; " sold to " &amp; Auction_Live!L199 &amp; " for " &amp; Auction_Live!K199 &amp; " CR!", "")</f>
        <v/>
      </c>
    </row>
    <row r="200" spans="2:2" ht="16" hidden="1" x14ac:dyDescent="0.2">
      <c r="B200" s="2" t="str">
        <f>IF(AND(Auction_Live!K200 &gt; 0, Auction_Live!A200 &gt; 0), Auction_Live!D200 &amp; " sold to " &amp; Auction_Live!L200 &amp; " for " &amp; Auction_Live!K200 &amp; " CR!", "")</f>
        <v/>
      </c>
    </row>
    <row r="201" spans="2:2" ht="16" hidden="1" x14ac:dyDescent="0.2">
      <c r="B201" s="2" t="str">
        <f>IF(AND(Auction_Live!K201 &gt; 0, Auction_Live!A201 &gt; 0), Auction_Live!D201 &amp; " sold to " &amp; Auction_Live!L201 &amp; " for " &amp; Auction_Live!K201 &amp; " CR!", "")</f>
        <v/>
      </c>
    </row>
    <row r="202" spans="2:2" ht="16" hidden="1" x14ac:dyDescent="0.2">
      <c r="B202" s="2" t="str">
        <f>IF(AND(Auction_Live!K202 &gt; 0, Auction_Live!A202 &gt; 0), Auction_Live!D202 &amp; " sold to " &amp; Auction_Live!L202 &amp; " for " &amp; Auction_Live!K202 &amp; " CR!", "")</f>
        <v/>
      </c>
    </row>
    <row r="203" spans="2:2" ht="16" hidden="1" x14ac:dyDescent="0.2">
      <c r="B203" s="2" t="str">
        <f>IF(AND(Auction_Live!K203 &gt; 0, Auction_Live!A203 &gt; 0), Auction_Live!D203 &amp; " sold to " &amp; Auction_Live!L203 &amp; " for " &amp; Auction_Live!K203 &amp; " CR!", "")</f>
        <v/>
      </c>
    </row>
    <row r="204" spans="2:2" ht="16" hidden="1" x14ac:dyDescent="0.2">
      <c r="B204" s="2" t="str">
        <f>IF(AND(Auction_Live!K204 &gt; 0, Auction_Live!A204 &gt; 0), Auction_Live!D204 &amp; " sold to " &amp; Auction_Live!L204 &amp; " for " &amp; Auction_Live!K204 &amp; " CR!", "")</f>
        <v/>
      </c>
    </row>
    <row r="205" spans="2:2" ht="16" hidden="1" x14ac:dyDescent="0.2">
      <c r="B205" s="2" t="str">
        <f>IF(AND(Auction_Live!K205 &gt; 0, Auction_Live!A205 &gt; 0), Auction_Live!D205 &amp; " sold to " &amp; Auction_Live!L205 &amp; " for " &amp; Auction_Live!K205 &amp; " CR!", "")</f>
        <v/>
      </c>
    </row>
    <row r="206" spans="2:2" ht="16" hidden="1" x14ac:dyDescent="0.2">
      <c r="B206" s="2" t="str">
        <f>IF(AND(Auction_Live!K206 &gt; 0, Auction_Live!A206 &gt; 0), Auction_Live!D206 &amp; " sold to " &amp; Auction_Live!L206 &amp; " for " &amp; Auction_Live!K206 &amp; " CR!", "")</f>
        <v/>
      </c>
    </row>
    <row r="207" spans="2:2" ht="16" hidden="1" x14ac:dyDescent="0.2">
      <c r="B207" s="2" t="str">
        <f>IF(AND(Auction_Live!K207 &gt; 0, Auction_Live!A207 &gt; 0), Auction_Live!D207 &amp; " sold to " &amp; Auction_Live!L207 &amp; " for " &amp; Auction_Live!K207 &amp; " CR!", "")</f>
        <v/>
      </c>
    </row>
    <row r="208" spans="2:2" ht="16" hidden="1" x14ac:dyDescent="0.2">
      <c r="B208" s="2" t="str">
        <f>IF(AND(Auction_Live!K208 &gt; 0, Auction_Live!A208 &gt; 0), Auction_Live!D208 &amp; " sold to " &amp; Auction_Live!L208 &amp; " for " &amp; Auction_Live!K208 &amp; " CR!", "")</f>
        <v/>
      </c>
    </row>
    <row r="209" spans="2:2" ht="16" hidden="1" x14ac:dyDescent="0.2">
      <c r="B209" s="2" t="str">
        <f>IF(AND(Auction_Live!K209 &gt; 0, Auction_Live!A209 &gt; 0), Auction_Live!D209 &amp; " sold to " &amp; Auction_Live!L209 &amp; " for " &amp; Auction_Live!K209 &amp; " CR!", "")</f>
        <v/>
      </c>
    </row>
    <row r="210" spans="2:2" ht="16" hidden="1" x14ac:dyDescent="0.2">
      <c r="B210" s="2" t="str">
        <f>IF(AND(Auction_Live!K210 &gt; 0, Auction_Live!A210 &gt; 0), Auction_Live!D210 &amp; " sold to " &amp; Auction_Live!L210 &amp; " for " &amp; Auction_Live!K210 &amp; " CR!", "")</f>
        <v/>
      </c>
    </row>
    <row r="211" spans="2:2" ht="16" hidden="1" x14ac:dyDescent="0.2">
      <c r="B211" s="2" t="str">
        <f>IF(AND(Auction_Live!K211 &gt; 0, Auction_Live!A211 &gt; 0), Auction_Live!D211 &amp; " sold to " &amp; Auction_Live!L211 &amp; " for " &amp; Auction_Live!K211 &amp; " CR!", "")</f>
        <v/>
      </c>
    </row>
    <row r="212" spans="2:2" ht="16" hidden="1" x14ac:dyDescent="0.2">
      <c r="B212" s="2" t="str">
        <f>IF(AND(Auction_Live!K212 &gt; 0, Auction_Live!A212 &gt; 0), Auction_Live!D212 &amp; " sold to " &amp; Auction_Live!L212 &amp; " for " &amp; Auction_Live!K212 &amp; " CR!", "")</f>
        <v/>
      </c>
    </row>
    <row r="213" spans="2:2" ht="16" hidden="1" x14ac:dyDescent="0.2">
      <c r="B213" s="2" t="str">
        <f>IF(AND(Auction_Live!K213 &gt; 0, Auction_Live!A213 &gt; 0), Auction_Live!D213 &amp; " sold to " &amp; Auction_Live!L213 &amp; " for " &amp; Auction_Live!K213 &amp; " CR!", "")</f>
        <v/>
      </c>
    </row>
    <row r="214" spans="2:2" ht="16" hidden="1" x14ac:dyDescent="0.2">
      <c r="B214" s="2" t="str">
        <f>IF(AND(Auction_Live!K214 &gt; 0, Auction_Live!A214 &gt; 0), Auction_Live!D214 &amp; " sold to " &amp; Auction_Live!L214 &amp; " for " &amp; Auction_Live!K214 &amp; " CR!", "")</f>
        <v/>
      </c>
    </row>
    <row r="215" spans="2:2" ht="16" hidden="1" x14ac:dyDescent="0.2">
      <c r="B215" s="2" t="str">
        <f>IF(AND(Auction_Live!K215 &gt; 0, Auction_Live!A215 &gt; 0), Auction_Live!D215 &amp; " sold to " &amp; Auction_Live!L215 &amp; " for " &amp; Auction_Live!K215 &amp; " CR!", "")</f>
        <v/>
      </c>
    </row>
    <row r="216" spans="2:2" ht="16" hidden="1" x14ac:dyDescent="0.2">
      <c r="B216" s="2" t="str">
        <f>IF(AND(Auction_Live!K216 &gt; 0, Auction_Live!A216 &gt; 0), Auction_Live!D216 &amp; " sold to " &amp; Auction_Live!L216 &amp; " for " &amp; Auction_Live!K216 &amp; " CR!", "")</f>
        <v/>
      </c>
    </row>
    <row r="217" spans="2:2" ht="16" hidden="1" x14ac:dyDescent="0.2">
      <c r="B217" s="2" t="str">
        <f>IF(AND(Auction_Live!K217 &gt; 0, Auction_Live!A217 &gt; 0), Auction_Live!D217 &amp; " sold to " &amp; Auction_Live!L217 &amp; " for " &amp; Auction_Live!K217 &amp; " CR!", "")</f>
        <v/>
      </c>
    </row>
    <row r="218" spans="2:2" ht="16" hidden="1" x14ac:dyDescent="0.2">
      <c r="B218" s="2" t="str">
        <f>IF(AND(Auction_Live!K218 &gt; 0, Auction_Live!A218 &gt; 0), Auction_Live!D218 &amp; " sold to " &amp; Auction_Live!L218 &amp; " for " &amp; Auction_Live!K218 &amp; " CR!", "")</f>
        <v/>
      </c>
    </row>
    <row r="219" spans="2:2" ht="16" hidden="1" x14ac:dyDescent="0.2">
      <c r="B219" s="2" t="str">
        <f>IF(AND(Auction_Live!K219 &gt; 0, Auction_Live!A219 &gt; 0), Auction_Live!D219 &amp; " sold to " &amp; Auction_Live!L219 &amp; " for " &amp; Auction_Live!K219 &amp; " CR!", "")</f>
        <v/>
      </c>
    </row>
    <row r="220" spans="2:2" ht="16" hidden="1" x14ac:dyDescent="0.2">
      <c r="B220" s="2" t="str">
        <f>IF(AND(Auction_Live!K220 &gt; 0, Auction_Live!A220 &gt; 0), Auction_Live!D220 &amp; " sold to " &amp; Auction_Live!L220 &amp; " for " &amp; Auction_Live!K220 &amp; " CR!", "")</f>
        <v/>
      </c>
    </row>
    <row r="221" spans="2:2" ht="16" hidden="1" x14ac:dyDescent="0.2">
      <c r="B221" s="2" t="str">
        <f>IF(AND(Auction_Live!K221 &gt; 0, Auction_Live!A221 &gt; 0), Auction_Live!D221 &amp; " sold to " &amp; Auction_Live!L221 &amp; " for " &amp; Auction_Live!K221 &amp; " CR!", "")</f>
        <v/>
      </c>
    </row>
    <row r="222" spans="2:2" ht="16" hidden="1" x14ac:dyDescent="0.2">
      <c r="B222" s="2" t="str">
        <f>IF(AND(Auction_Live!K222 &gt; 0, Auction_Live!A222 &gt; 0), Auction_Live!D222 &amp; " sold to " &amp; Auction_Live!L222 &amp; " for " &amp; Auction_Live!K222 &amp; " CR!", "")</f>
        <v/>
      </c>
    </row>
    <row r="223" spans="2:2" ht="16" hidden="1" x14ac:dyDescent="0.2">
      <c r="B223" s="2" t="str">
        <f>IF(AND(Auction_Live!K223 &gt; 0, Auction_Live!A223 &gt; 0), Auction_Live!D223 &amp; " sold to " &amp; Auction_Live!L223 &amp; " for " &amp; Auction_Live!K223 &amp; " CR!", "")</f>
        <v/>
      </c>
    </row>
    <row r="224" spans="2:2" ht="16" hidden="1" x14ac:dyDescent="0.2">
      <c r="B224" s="2" t="str">
        <f>IF(AND(Auction_Live!K224 &gt; 0, Auction_Live!A224 &gt; 0), Auction_Live!D224 &amp; " sold to " &amp; Auction_Live!L224 &amp; " for " &amp; Auction_Live!K224 &amp; " CR!", "")</f>
        <v/>
      </c>
    </row>
    <row r="225" spans="2:2" ht="16" hidden="1" x14ac:dyDescent="0.2">
      <c r="B225" s="2" t="str">
        <f>IF(AND(Auction_Live!K225 &gt; 0, Auction_Live!A225 &gt; 0), Auction_Live!D225 &amp; " sold to " &amp; Auction_Live!L225 &amp; " for " &amp; Auction_Live!K225 &amp; " CR!", "")</f>
        <v/>
      </c>
    </row>
    <row r="226" spans="2:2" ht="16" hidden="1" x14ac:dyDescent="0.2">
      <c r="B226" s="2" t="str">
        <f>IF(AND(Auction_Live!K226 &gt; 0, Auction_Live!A226 &gt; 0), Auction_Live!D226 &amp; " sold to " &amp; Auction_Live!L226 &amp; " for " &amp; Auction_Live!K226 &amp; " CR!", "")</f>
        <v/>
      </c>
    </row>
    <row r="227" spans="2:2" ht="16" hidden="1" x14ac:dyDescent="0.2">
      <c r="B227" s="2" t="str">
        <f>IF(AND(Auction_Live!K227 &gt; 0, Auction_Live!A227 &gt; 0), Auction_Live!D227 &amp; " sold to " &amp; Auction_Live!L227 &amp; " for " &amp; Auction_Live!K227 &amp; " CR!", "")</f>
        <v/>
      </c>
    </row>
    <row r="228" spans="2:2" ht="16" hidden="1" x14ac:dyDescent="0.2">
      <c r="B228" s="2" t="str">
        <f>IF(AND(Auction_Live!K228 &gt; 0, Auction_Live!A228 &gt; 0), Auction_Live!D228 &amp; " sold to " &amp; Auction_Live!L228 &amp; " for " &amp; Auction_Live!K228 &amp; " CR!", "")</f>
        <v/>
      </c>
    </row>
    <row r="229" spans="2:2" ht="16" hidden="1" x14ac:dyDescent="0.2">
      <c r="B229" s="2" t="str">
        <f>IF(AND(Auction_Live!K229 &gt; 0, Auction_Live!A229 &gt; 0), Auction_Live!D229 &amp; " sold to " &amp; Auction_Live!L229 &amp; " for " &amp; Auction_Live!K229 &amp; " CR!", "")</f>
        <v/>
      </c>
    </row>
    <row r="230" spans="2:2" ht="16" hidden="1" x14ac:dyDescent="0.2">
      <c r="B230" s="2" t="str">
        <f>IF(AND(Auction_Live!K230 &gt; 0, Auction_Live!A230 &gt; 0), Auction_Live!D230 &amp; " sold to " &amp; Auction_Live!L230 &amp; " for " &amp; Auction_Live!K230 &amp; " CR!", "")</f>
        <v/>
      </c>
    </row>
    <row r="231" spans="2:2" ht="16" hidden="1" x14ac:dyDescent="0.2">
      <c r="B231" s="2" t="str">
        <f>IF(AND(Auction_Live!K231 &gt; 0, Auction_Live!A231 &gt; 0), Auction_Live!D231 &amp; " sold to " &amp; Auction_Live!L231 &amp; " for " &amp; Auction_Live!K231 &amp; " CR!", "")</f>
        <v/>
      </c>
    </row>
    <row r="232" spans="2:2" ht="16" hidden="1" x14ac:dyDescent="0.2">
      <c r="B232" s="2" t="str">
        <f>IF(AND(Auction_Live!K232 &gt; 0, Auction_Live!A232 &gt; 0), Auction_Live!D232 &amp; " sold to " &amp; Auction_Live!L232 &amp; " for " &amp; Auction_Live!K232 &amp; " CR!", "")</f>
        <v/>
      </c>
    </row>
    <row r="233" spans="2:2" ht="16" hidden="1" x14ac:dyDescent="0.2">
      <c r="B233" s="2" t="str">
        <f>IF(AND(Auction_Live!K233 &gt; 0, Auction_Live!A233 &gt; 0), Auction_Live!D233 &amp; " sold to " &amp; Auction_Live!L233 &amp; " for " &amp; Auction_Live!K233 &amp; " CR!", "")</f>
        <v/>
      </c>
    </row>
    <row r="234" spans="2:2" ht="16" hidden="1" x14ac:dyDescent="0.2">
      <c r="B234" s="2" t="str">
        <f>IF(AND(Auction_Live!K234 &gt; 0, Auction_Live!A234 &gt; 0), Auction_Live!D234 &amp; " sold to " &amp; Auction_Live!L234 &amp; " for " &amp; Auction_Live!K234 &amp; " CR!", "")</f>
        <v/>
      </c>
    </row>
    <row r="235" spans="2:2" ht="16" hidden="1" x14ac:dyDescent="0.2">
      <c r="B235" s="2" t="str">
        <f>IF(AND(Auction_Live!K235 &gt; 0, Auction_Live!A235 &gt; 0), Auction_Live!D235 &amp; " sold to " &amp; Auction_Live!L235 &amp; " for " &amp; Auction_Live!K235 &amp; " CR!", "")</f>
        <v/>
      </c>
    </row>
    <row r="236" spans="2:2" ht="16" hidden="1" x14ac:dyDescent="0.2">
      <c r="B236" s="2" t="str">
        <f>IF(AND(Auction_Live!K236 &gt; 0, Auction_Live!A236 &gt; 0), Auction_Live!D236 &amp; " sold to " &amp; Auction_Live!L236 &amp; " for " &amp; Auction_Live!K236 &amp; " CR!", "")</f>
        <v/>
      </c>
    </row>
    <row r="237" spans="2:2" ht="16" hidden="1" x14ac:dyDescent="0.2">
      <c r="B237" s="2" t="str">
        <f>IF(AND(Auction_Live!K237 &gt; 0, Auction_Live!A237 &gt; 0), Auction_Live!D237 &amp; " sold to " &amp; Auction_Live!L237 &amp; " for " &amp; Auction_Live!K237 &amp; " CR!", "")</f>
        <v/>
      </c>
    </row>
    <row r="238" spans="2:2" ht="16" hidden="1" x14ac:dyDescent="0.2">
      <c r="B238" s="2" t="str">
        <f>IF(AND(Auction_Live!K238 &gt; 0, Auction_Live!A238 &gt; 0), Auction_Live!D238 &amp; " sold to " &amp; Auction_Live!L238 &amp; " for " &amp; Auction_Live!K238 &amp; " CR!", "")</f>
        <v/>
      </c>
    </row>
    <row r="239" spans="2:2" ht="16" hidden="1" x14ac:dyDescent="0.2">
      <c r="B239" s="2" t="str">
        <f>IF(AND(Auction_Live!K239 &gt; 0, Auction_Live!A239 &gt; 0), Auction_Live!D239 &amp; " sold to " &amp; Auction_Live!L239 &amp; " for " &amp; Auction_Live!K239 &amp; " CR!", "")</f>
        <v/>
      </c>
    </row>
    <row r="240" spans="2:2" ht="16" hidden="1" x14ac:dyDescent="0.2">
      <c r="B240" s="2" t="str">
        <f>IF(AND(Auction_Live!K240 &gt; 0, Auction_Live!A240 &gt; 0), Auction_Live!D240 &amp; " sold to " &amp; Auction_Live!L240 &amp; " for " &amp; Auction_Live!K240 &amp; " CR!", "")</f>
        <v/>
      </c>
    </row>
    <row r="241" spans="2:2" ht="16" hidden="1" x14ac:dyDescent="0.2">
      <c r="B241" s="2" t="str">
        <f>IF(AND(Auction_Live!K241 &gt; 0, Auction_Live!A241 &gt; 0), Auction_Live!D241 &amp; " sold to " &amp; Auction_Live!L241 &amp; " for " &amp; Auction_Live!K241 &amp; " CR!", "")</f>
        <v/>
      </c>
    </row>
    <row r="242" spans="2:2" ht="16" hidden="1" x14ac:dyDescent="0.2">
      <c r="B242" s="2" t="str">
        <f>IF(AND(Auction_Live!K242 &gt; 0, Auction_Live!A242 &gt; 0), Auction_Live!D242 &amp; " sold to " &amp; Auction_Live!L242 &amp; " for " &amp; Auction_Live!K242 &amp; " CR!", "")</f>
        <v/>
      </c>
    </row>
    <row r="243" spans="2:2" ht="16" hidden="1" x14ac:dyDescent="0.2">
      <c r="B243" s="2" t="str">
        <f>IF(AND(Auction_Live!K243 &gt; 0, Auction_Live!A243 &gt; 0), Auction_Live!D243 &amp; " sold to " &amp; Auction_Live!L243 &amp; " for " &amp; Auction_Live!K243 &amp; " CR!", "")</f>
        <v/>
      </c>
    </row>
    <row r="244" spans="2:2" ht="16" hidden="1" x14ac:dyDescent="0.2">
      <c r="B244" s="2" t="str">
        <f>IF(AND(Auction_Live!K244 &gt; 0, Auction_Live!A244 &gt; 0), Auction_Live!D244 &amp; " sold to " &amp; Auction_Live!L244 &amp; " for " &amp; Auction_Live!K244 &amp; " CR!", "")</f>
        <v/>
      </c>
    </row>
    <row r="245" spans="2:2" ht="16" hidden="1" x14ac:dyDescent="0.2">
      <c r="B245" s="2" t="str">
        <f>IF(AND(Auction_Live!K245 &gt; 0, Auction_Live!A245 &gt; 0), Auction_Live!D245 &amp; " sold to " &amp; Auction_Live!L245 &amp; " for " &amp; Auction_Live!K245 &amp; " CR!", "")</f>
        <v/>
      </c>
    </row>
    <row r="246" spans="2:2" ht="16" hidden="1" x14ac:dyDescent="0.2">
      <c r="B246" s="2" t="str">
        <f>IF(AND(Auction_Live!K246 &gt; 0, Auction_Live!A246 &gt; 0), Auction_Live!D246 &amp; " sold to " &amp; Auction_Live!L246 &amp; " for " &amp; Auction_Live!K246 &amp; " CR!", "")</f>
        <v/>
      </c>
    </row>
    <row r="247" spans="2:2" ht="16" hidden="1" x14ac:dyDescent="0.2">
      <c r="B247" s="2" t="str">
        <f>IF(AND(Auction_Live!K247 &gt; 0, Auction_Live!A247 &gt; 0), Auction_Live!D247 &amp; " sold to " &amp; Auction_Live!L247 &amp; " for " &amp; Auction_Live!K247 &amp; " CR!", "")</f>
        <v/>
      </c>
    </row>
    <row r="248" spans="2:2" ht="16" hidden="1" x14ac:dyDescent="0.2">
      <c r="B248" s="2" t="str">
        <f>IF(AND(Auction_Live!K248 &gt; 0, Auction_Live!A248 &gt; 0), Auction_Live!D248 &amp; " sold to " &amp; Auction_Live!L248 &amp; " for " &amp; Auction_Live!K248 &amp; " CR!", "")</f>
        <v/>
      </c>
    </row>
    <row r="249" spans="2:2" ht="16" hidden="1" x14ac:dyDescent="0.2">
      <c r="B249" s="2" t="str">
        <f>IF(AND(Auction_Live!K249 &gt; 0, Auction_Live!A249 &gt; 0), Auction_Live!D249 &amp; " sold to " &amp; Auction_Live!L249 &amp; " for " &amp; Auction_Live!K249 &amp; " CR!", "")</f>
        <v/>
      </c>
    </row>
    <row r="250" spans="2:2" ht="16" hidden="1" x14ac:dyDescent="0.2">
      <c r="B250" s="2" t="str">
        <f>IF(AND(Auction_Live!K250 &gt; 0, Auction_Live!A250 &gt; 0), Auction_Live!D250 &amp; " sold to " &amp; Auction_Live!L250 &amp; " for " &amp; Auction_Live!K250 &amp; " CR!", "")</f>
        <v/>
      </c>
    </row>
    <row r="251" spans="2:2" ht="16" hidden="1" x14ac:dyDescent="0.2">
      <c r="B251" s="2" t="str">
        <f>IF(AND(Auction_Live!K251 &gt; 0, Auction_Live!A251 &gt; 0), Auction_Live!D251 &amp; " sold to " &amp; Auction_Live!L251 &amp; " for " &amp; Auction_Live!K251 &amp; " CR!", "")</f>
        <v/>
      </c>
    </row>
    <row r="252" spans="2:2" ht="16" hidden="1" x14ac:dyDescent="0.2">
      <c r="B252" s="2" t="str">
        <f>IF(AND(Auction_Live!K252 &gt; 0, Auction_Live!A252 &gt; 0), Auction_Live!D252 &amp; " sold to " &amp; Auction_Live!L252 &amp; " for " &amp; Auction_Live!K252 &amp; " CR!", "")</f>
        <v/>
      </c>
    </row>
    <row r="253" spans="2:2" ht="16" hidden="1" x14ac:dyDescent="0.2">
      <c r="B253" s="2" t="str">
        <f>IF(AND(Auction_Live!K253 &gt; 0, Auction_Live!A253 &gt; 0), Auction_Live!D253 &amp; " sold to " &amp; Auction_Live!L253 &amp; " for " &amp; Auction_Live!K253 &amp; " CR!", "")</f>
        <v/>
      </c>
    </row>
    <row r="254" spans="2:2" ht="16" hidden="1" x14ac:dyDescent="0.2">
      <c r="B254" s="2" t="str">
        <f>IF(AND(Auction_Live!K254 &gt; 0, Auction_Live!A254 &gt; 0), Auction_Live!D254 &amp; " sold to " &amp; Auction_Live!L254 &amp; " for " &amp; Auction_Live!K254 &amp; " CR!", "")</f>
        <v/>
      </c>
    </row>
    <row r="255" spans="2:2" ht="16" hidden="1" x14ac:dyDescent="0.2">
      <c r="B255" s="2" t="str">
        <f>IF(AND(Auction_Live!K255 &gt; 0, Auction_Live!A255 &gt; 0), Auction_Live!D255 &amp; " sold to " &amp; Auction_Live!L255 &amp; " for " &amp; Auction_Live!K255 &amp; " CR!", "")</f>
        <v/>
      </c>
    </row>
    <row r="256" spans="2:2" ht="16" hidden="1" x14ac:dyDescent="0.2">
      <c r="B256" s="2" t="str">
        <f>IF(AND(Auction_Live!K256 &gt; 0, Auction_Live!A256 &gt; 0), Auction_Live!D256 &amp; " sold to " &amp; Auction_Live!L256 &amp; " for " &amp; Auction_Live!K256 &amp; " CR!", "")</f>
        <v/>
      </c>
    </row>
    <row r="257" spans="2:2" ht="16" hidden="1" x14ac:dyDescent="0.2">
      <c r="B257" s="2" t="str">
        <f>IF(AND(Auction_Live!K257 &gt; 0, Auction_Live!A257 &gt; 0), Auction_Live!D257 &amp; " sold to " &amp; Auction_Live!L257 &amp; " for " &amp; Auction_Live!K257 &amp; " CR!", "")</f>
        <v/>
      </c>
    </row>
    <row r="258" spans="2:2" ht="16" hidden="1" x14ac:dyDescent="0.2">
      <c r="B258" s="2" t="str">
        <f>IF(AND(Auction_Live!K258 &gt; 0, Auction_Live!A258 &gt; 0), Auction_Live!D258 &amp; " sold to " &amp; Auction_Live!L258 &amp; " for " &amp; Auction_Live!K258 &amp; " CR!", "")</f>
        <v/>
      </c>
    </row>
    <row r="259" spans="2:2" ht="16" hidden="1" x14ac:dyDescent="0.2">
      <c r="B259" s="2" t="str">
        <f>IF(AND(Auction_Live!K259 &gt; 0, Auction_Live!A259 &gt; 0), Auction_Live!D259 &amp; " sold to " &amp; Auction_Live!L259 &amp; " for " &amp; Auction_Live!K259 &amp; " CR!", "")</f>
        <v/>
      </c>
    </row>
    <row r="260" spans="2:2" ht="16" hidden="1" x14ac:dyDescent="0.2">
      <c r="B260" s="2" t="str">
        <f>IF(AND(Auction_Live!K260 &gt; 0, Auction_Live!A260 &gt; 0), Auction_Live!D260 &amp; " sold to " &amp; Auction_Live!L260 &amp; " for " &amp; Auction_Live!K260 &amp; " CR!", "")</f>
        <v/>
      </c>
    </row>
    <row r="261" spans="2:2" ht="16" hidden="1" x14ac:dyDescent="0.2">
      <c r="B261" s="2" t="str">
        <f>IF(AND(Auction_Live!K261 &gt; 0, Auction_Live!A261 &gt; 0), Auction_Live!D261 &amp; " sold to " &amp; Auction_Live!L261 &amp; " for " &amp; Auction_Live!K261 &amp; " CR!", "")</f>
        <v/>
      </c>
    </row>
    <row r="262" spans="2:2" ht="16" hidden="1" x14ac:dyDescent="0.2">
      <c r="B262" s="2" t="str">
        <f>IF(AND(Auction_Live!K262 &gt; 0, Auction_Live!A262 &gt; 0), Auction_Live!D262 &amp; " sold to " &amp; Auction_Live!L262 &amp; " for " &amp; Auction_Live!K262 &amp; " CR!", "")</f>
        <v/>
      </c>
    </row>
    <row r="263" spans="2:2" ht="16" hidden="1" x14ac:dyDescent="0.2">
      <c r="B263" s="2" t="str">
        <f>IF(AND(Auction_Live!K263 &gt; 0, Auction_Live!A263 &gt; 0), Auction_Live!D263 &amp; " sold to " &amp; Auction_Live!L263 &amp; " for " &amp; Auction_Live!K263 &amp; " CR!", "")</f>
        <v/>
      </c>
    </row>
    <row r="264" spans="2:2" ht="16" hidden="1" x14ac:dyDescent="0.2">
      <c r="B264" s="2" t="str">
        <f>IF(AND(Auction_Live!K264 &gt; 0, Auction_Live!A264 &gt; 0), Auction_Live!D264 &amp; " sold to " &amp; Auction_Live!L264 &amp; " for " &amp; Auction_Live!K264 &amp; " CR!", "")</f>
        <v/>
      </c>
    </row>
    <row r="265" spans="2:2" ht="16" hidden="1" x14ac:dyDescent="0.2">
      <c r="B265" s="2" t="str">
        <f>IF(AND(Auction_Live!K265 &gt; 0, Auction_Live!A265 &gt; 0), Auction_Live!D265 &amp; " sold to " &amp; Auction_Live!L265 &amp; " for " &amp; Auction_Live!K265 &amp; " CR!", "")</f>
        <v/>
      </c>
    </row>
    <row r="266" spans="2:2" ht="16" hidden="1" x14ac:dyDescent="0.2">
      <c r="B266" s="2" t="str">
        <f>IF(AND(Auction_Live!K266 &gt; 0, Auction_Live!A266 &gt; 0), Auction_Live!D266 &amp; " sold to " &amp; Auction_Live!L266 &amp; " for " &amp; Auction_Live!K266 &amp; " CR!", "")</f>
        <v/>
      </c>
    </row>
    <row r="267" spans="2:2" ht="16" hidden="1" x14ac:dyDescent="0.2">
      <c r="B267" s="2" t="str">
        <f>IF(AND(Auction_Live!K267 &gt; 0, Auction_Live!A267 &gt; 0), Auction_Live!D267 &amp; " sold to " &amp; Auction_Live!L267 &amp; " for " &amp; Auction_Live!K267 &amp; " CR!", "")</f>
        <v/>
      </c>
    </row>
    <row r="268" spans="2:2" ht="16" hidden="1" x14ac:dyDescent="0.2">
      <c r="B268" s="2" t="str">
        <f>IF(AND(Auction_Live!K268 &gt; 0, Auction_Live!A268 &gt; 0), Auction_Live!D268 &amp; " sold to " &amp; Auction_Live!L268 &amp; " for " &amp; Auction_Live!K268 &amp; " CR!", "")</f>
        <v/>
      </c>
    </row>
    <row r="269" spans="2:2" ht="16" hidden="1" x14ac:dyDescent="0.2">
      <c r="B269" s="2" t="str">
        <f>IF(AND(Auction_Live!K269 &gt; 0, Auction_Live!A269 &gt; 0), Auction_Live!D269 &amp; " sold to " &amp; Auction_Live!L269 &amp; " for " &amp; Auction_Live!K269 &amp; " CR!", "")</f>
        <v/>
      </c>
    </row>
    <row r="270" spans="2:2" ht="16" hidden="1" x14ac:dyDescent="0.2">
      <c r="B270" s="2" t="str">
        <f>IF(AND(Auction_Live!K270 &gt; 0, Auction_Live!A270 &gt; 0), Auction_Live!D270 &amp; " sold to " &amp; Auction_Live!L270 &amp; " for " &amp; Auction_Live!K270 &amp; " CR!", "")</f>
        <v/>
      </c>
    </row>
    <row r="271" spans="2:2" ht="16" hidden="1" x14ac:dyDescent="0.2">
      <c r="B271" s="2" t="str">
        <f>IF(AND(Auction_Live!K271 &gt; 0, Auction_Live!A271 &gt; 0), Auction_Live!D271 &amp; " sold to " &amp; Auction_Live!L271 &amp; " for " &amp; Auction_Live!K271 &amp; " CR!", "")</f>
        <v/>
      </c>
    </row>
    <row r="272" spans="2:2" ht="16" hidden="1" x14ac:dyDescent="0.2">
      <c r="B272" s="2" t="str">
        <f>IF(AND(Auction_Live!K272 &gt; 0, Auction_Live!A272 &gt; 0), Auction_Live!D272 &amp; " sold to " &amp; Auction_Live!L272 &amp; " for " &amp; Auction_Live!K272 &amp; " CR!", "")</f>
        <v/>
      </c>
    </row>
    <row r="273" spans="2:2" ht="16" hidden="1" x14ac:dyDescent="0.2">
      <c r="B273" s="2" t="str">
        <f>IF(AND(Auction_Live!K273 &gt; 0, Auction_Live!A273 &gt; 0), Auction_Live!#REF! &amp; " sold to " &amp; Auction_Live!L273 &amp; " for " &amp; Auction_Live!K273 &amp; " CR!", "")</f>
        <v/>
      </c>
    </row>
    <row r="274" spans="2:2" ht="16" hidden="1" x14ac:dyDescent="0.2">
      <c r="B274" s="2" t="str">
        <f>IF(AND(Auction_Live!K274 &gt; 0, Auction_Live!A274 &gt; 0), Auction_Live!D274 &amp; " sold to " &amp; Auction_Live!L274 &amp; " for " &amp; Auction_Live!K274 &amp; " CR!", "")</f>
        <v/>
      </c>
    </row>
    <row r="275" spans="2:2" ht="16" hidden="1" x14ac:dyDescent="0.2">
      <c r="B275" s="2" t="str">
        <f>IF(AND(Auction_Live!K275 &gt; 0, Auction_Live!A275 &gt; 0), Auction_Live!D275 &amp; " sold to " &amp; Auction_Live!L275 &amp; " for " &amp; Auction_Live!K275 &amp; " CR!", "")</f>
        <v/>
      </c>
    </row>
    <row r="276" spans="2:2" ht="16" hidden="1" x14ac:dyDescent="0.2">
      <c r="B276" s="2" t="str">
        <f>IF(AND(Auction_Live!K276 &gt; 0, Auction_Live!A276 &gt; 0), Auction_Live!D276 &amp; " sold to " &amp; Auction_Live!L276 &amp; " for " &amp; Auction_Live!K276 &amp; " CR!", "")</f>
        <v/>
      </c>
    </row>
    <row r="277" spans="2:2" ht="16" hidden="1" x14ac:dyDescent="0.2">
      <c r="B277" s="2" t="str">
        <f>IF(AND(Auction_Live!K277 &gt; 0, Auction_Live!A277 &gt; 0), Auction_Live!D277 &amp; " sold to " &amp; Auction_Live!L277 &amp; " for " &amp; Auction_Live!K277 &amp; " CR!", "")</f>
        <v/>
      </c>
    </row>
    <row r="278" spans="2:2" ht="16" hidden="1" x14ac:dyDescent="0.2">
      <c r="B278" s="2" t="str">
        <f>IF(AND(Auction_Live!K278 &gt; 0, Auction_Live!A278 &gt; 0), Auction_Live!D278 &amp; " sold to " &amp; Auction_Live!L278 &amp; " for " &amp; Auction_Live!K278 &amp; " CR!", "")</f>
        <v/>
      </c>
    </row>
    <row r="279" spans="2:2" ht="16" hidden="1" x14ac:dyDescent="0.2">
      <c r="B279" s="2" t="str">
        <f>IF(AND(Auction_Live!K279 &gt; 0, Auction_Live!A279 &gt; 0), Auction_Live!D279 &amp; " sold to " &amp; Auction_Live!L279 &amp; " for " &amp; Auction_Live!K279 &amp; " CR!", "")</f>
        <v/>
      </c>
    </row>
    <row r="280" spans="2:2" ht="16" hidden="1" x14ac:dyDescent="0.2">
      <c r="B280" s="2" t="str">
        <f>IF(AND(Auction_Live!K280 &gt; 0, Auction_Live!A280 &gt; 0), Auction_Live!D280 &amp; " sold to " &amp; Auction_Live!L280 &amp; " for " &amp; Auction_Live!K280 &amp; " CR!", "")</f>
        <v/>
      </c>
    </row>
    <row r="281" spans="2:2" ht="16" hidden="1" x14ac:dyDescent="0.2">
      <c r="B281" s="2" t="str">
        <f>IF(AND(Auction_Live!K281 &gt; 0, Auction_Live!A281 &gt; 0), Auction_Live!D281 &amp; " sold to " &amp; Auction_Live!L281 &amp; " for " &amp; Auction_Live!K281 &amp; " CR!", "")</f>
        <v/>
      </c>
    </row>
    <row r="282" spans="2:2" ht="16" hidden="1" x14ac:dyDescent="0.2">
      <c r="B282" s="2" t="str">
        <f>IF(AND(Auction_Live!K282 &gt; 0, Auction_Live!A282 &gt; 0), Auction_Live!D282 &amp; " sold to " &amp; Auction_Live!L282 &amp; " for " &amp; Auction_Live!K282 &amp; " CR!", "")</f>
        <v/>
      </c>
    </row>
    <row r="283" spans="2:2" ht="16" hidden="1" x14ac:dyDescent="0.2">
      <c r="B283" s="2" t="str">
        <f>IF(AND(Auction_Live!K283 &gt; 0, Auction_Live!A283 &gt; 0), Auction_Live!D283 &amp; " sold to " &amp; Auction_Live!L283 &amp; " for " &amp; Auction_Live!K283 &amp; " CR!", "")</f>
        <v/>
      </c>
    </row>
    <row r="284" spans="2:2" ht="16" hidden="1" x14ac:dyDescent="0.2">
      <c r="B284" s="2" t="str">
        <f>IF(AND(Auction_Live!K284 &gt; 0, Auction_Live!A284 &gt; 0), Auction_Live!D284 &amp; " sold to " &amp; Auction_Live!L284 &amp; " for " &amp; Auction_Live!K284 &amp; " CR!", "")</f>
        <v/>
      </c>
    </row>
    <row r="285" spans="2:2" ht="16" hidden="1" x14ac:dyDescent="0.2">
      <c r="B285" s="2" t="str">
        <f>IF(AND(Auction_Live!K285 &gt; 0, Auction_Live!A285 &gt; 0), Auction_Live!D285 &amp; " sold to " &amp; Auction_Live!L285 &amp; " for " &amp; Auction_Live!K285 &amp; " CR!", "")</f>
        <v/>
      </c>
    </row>
    <row r="286" spans="2:2" ht="16" hidden="1" x14ac:dyDescent="0.2">
      <c r="B286" s="2" t="str">
        <f>IF(AND(Auction_Live!K286 &gt; 0, Auction_Live!A286 &gt; 0), Auction_Live!D286 &amp; " sold to " &amp; Auction_Live!L286 &amp; " for " &amp; Auction_Live!K286 &amp; " CR!", "")</f>
        <v/>
      </c>
    </row>
    <row r="287" spans="2:2" ht="16" hidden="1" x14ac:dyDescent="0.2">
      <c r="B287" s="2" t="str">
        <f>IF(AND(Auction_Live!K287 &gt; 0, Auction_Live!A287 &gt; 0), Auction_Live!D287 &amp; " sold to " &amp; Auction_Live!L287 &amp; " for " &amp; Auction_Live!K287 &amp; " CR!", "")</f>
        <v/>
      </c>
    </row>
    <row r="288" spans="2:2" ht="16" hidden="1" x14ac:dyDescent="0.2">
      <c r="B288" s="2" t="str">
        <f>IF(AND(Auction_Live!K288 &gt; 0, Auction_Live!A288 &gt; 0), Auction_Live!D288 &amp; " sold to " &amp; Auction_Live!L288 &amp; " for " &amp; Auction_Live!K288 &amp; " CR!", "")</f>
        <v/>
      </c>
    </row>
    <row r="289" spans="2:2" ht="16" hidden="1" x14ac:dyDescent="0.2">
      <c r="B289" s="2" t="str">
        <f>IF(AND(Auction_Live!K289 &gt; 0, Auction_Live!A289 &gt; 0), Auction_Live!D289 &amp; " sold to " &amp; Auction_Live!L289 &amp; " for " &amp; Auction_Live!K289 &amp; " CR!", "")</f>
        <v/>
      </c>
    </row>
    <row r="290" spans="2:2" ht="16" hidden="1" x14ac:dyDescent="0.2">
      <c r="B290" s="2" t="str">
        <f>IF(AND(Auction_Live!K290 &gt; 0, Auction_Live!A290 &gt; 0), Auction_Live!D290 &amp; " sold to " &amp; Auction_Live!L290 &amp; " for " &amp; Auction_Live!K290 &amp; " CR!", "")</f>
        <v/>
      </c>
    </row>
    <row r="291" spans="2:2" ht="16" hidden="1" x14ac:dyDescent="0.2">
      <c r="B291" s="2" t="str">
        <f>IF(AND(Auction_Live!K291 &gt; 0, Auction_Live!A291 &gt; 0), Auction_Live!D291 &amp; " sold to " &amp; Auction_Live!L291 &amp; " for " &amp; Auction_Live!K291 &amp; " CR!", "")</f>
        <v/>
      </c>
    </row>
    <row r="292" spans="2:2" ht="16" hidden="1" x14ac:dyDescent="0.2">
      <c r="B292" s="2" t="str">
        <f>IF(AND(Auction_Live!K292 &gt; 0, Auction_Live!A292 &gt; 0), Auction_Live!D292 &amp; " sold to " &amp; Auction_Live!L292 &amp; " for " &amp; Auction_Live!K292 &amp; " CR!", "")</f>
        <v/>
      </c>
    </row>
    <row r="293" spans="2:2" ht="16" hidden="1" x14ac:dyDescent="0.2">
      <c r="B293" s="2" t="str">
        <f>IF(AND(Auction_Live!K293 &gt; 0, Auction_Live!A293 &gt; 0), Auction_Live!D293 &amp; " sold to " &amp; Auction_Live!L293 &amp; " for " &amp; Auction_Live!K293 &amp; " CR!", "")</f>
        <v/>
      </c>
    </row>
    <row r="294" spans="2:2" ht="16" hidden="1" x14ac:dyDescent="0.2">
      <c r="B294" s="2" t="str">
        <f>IF(AND(Auction_Live!K294 &gt; 0, Auction_Live!A294 &gt; 0), Auction_Live!D294 &amp; " sold to " &amp; Auction_Live!L294 &amp; " for " &amp; Auction_Live!K294 &amp; " CR!", "")</f>
        <v/>
      </c>
    </row>
    <row r="295" spans="2:2" ht="16" hidden="1" x14ac:dyDescent="0.2">
      <c r="B295" s="2" t="str">
        <f>IF(AND(Auction_Live!K295 &gt; 0, Auction_Live!A295 &gt; 0), Auction_Live!D295 &amp; " sold to " &amp; Auction_Live!L295 &amp; " for " &amp; Auction_Live!K295 &amp; " CR!", "")</f>
        <v/>
      </c>
    </row>
    <row r="296" spans="2:2" ht="16" hidden="1" x14ac:dyDescent="0.2">
      <c r="B296" s="2" t="str">
        <f>IF(AND(Auction_Live!K296 &gt; 0, Auction_Live!A296 &gt; 0), Auction_Live!D296 &amp; " sold to " &amp; Auction_Live!L296 &amp; " for " &amp; Auction_Live!K296 &amp; " CR!", "")</f>
        <v/>
      </c>
    </row>
    <row r="297" spans="2:2" ht="16" hidden="1" x14ac:dyDescent="0.2">
      <c r="B297" s="2" t="str">
        <f>IF(AND(Auction_Live!K297 &gt; 0, Auction_Live!A297 &gt; 0), Auction_Live!D297 &amp; " sold to " &amp; Auction_Live!L297 &amp; " for " &amp; Auction_Live!K297 &amp; " CR!", "")</f>
        <v/>
      </c>
    </row>
    <row r="298" spans="2:2" ht="16" hidden="1" x14ac:dyDescent="0.2">
      <c r="B298" s="2" t="str">
        <f>IF(AND(Auction_Live!K298 &gt; 0, Auction_Live!A298 &gt; 0), Auction_Live!D298 &amp; " sold to " &amp; Auction_Live!L298 &amp; " for " &amp; Auction_Live!K298 &amp; " CR!", "")</f>
        <v/>
      </c>
    </row>
    <row r="299" spans="2:2" ht="16" hidden="1" x14ac:dyDescent="0.2">
      <c r="B299" s="2" t="str">
        <f>IF(AND(Auction_Live!K299 &gt; 0, Auction_Live!A299 &gt; 0), Auction_Live!D299 &amp; " sold to " &amp; Auction_Live!L299 &amp; " for " &amp; Auction_Live!K299 &amp; " CR!", "")</f>
        <v/>
      </c>
    </row>
    <row r="300" spans="2:2" ht="16" hidden="1" x14ac:dyDescent="0.2">
      <c r="B300" s="2" t="str">
        <f>IF(AND(Auction_Live!K300 &gt; 0, Auction_Live!A300 &gt; 0), Auction_Live!D300 &amp; " sold to " &amp; Auction_Live!L300 &amp; " for " &amp; Auction_Live!K300 &amp; " CR!", "")</f>
        <v/>
      </c>
    </row>
    <row r="301" spans="2:2" ht="16" hidden="1" x14ac:dyDescent="0.2">
      <c r="B301" s="2" t="str">
        <f>IF(AND(Auction_Live!K301 &gt; 0, Auction_Live!A301 &gt; 0), Auction_Live!D301 &amp; " sold to " &amp; Auction_Live!L301 &amp; " for " &amp; Auction_Live!K301 &amp; " CR!", "")</f>
        <v/>
      </c>
    </row>
    <row r="302" spans="2:2" ht="16" hidden="1" x14ac:dyDescent="0.2">
      <c r="B302" s="2" t="str">
        <f>IF(AND(Auction_Live!K302 &gt; 0, Auction_Live!A302 &gt; 0), Auction_Live!D302 &amp; " sold to " &amp; Auction_Live!L302 &amp; " for " &amp; Auction_Live!K302 &amp; " CR!", "")</f>
        <v/>
      </c>
    </row>
    <row r="303" spans="2:2" ht="16" hidden="1" x14ac:dyDescent="0.2">
      <c r="B303" s="2" t="str">
        <f>IF(AND(Auction_Live!K303 &gt; 0, Auction_Live!A303 &gt; 0), Auction_Live!D303 &amp; " sold to " &amp; Auction_Live!L303 &amp; " for " &amp; Auction_Live!K303 &amp; " CR!", "")</f>
        <v/>
      </c>
    </row>
    <row r="304" spans="2:2" ht="16" hidden="1" x14ac:dyDescent="0.2">
      <c r="B304" s="2" t="str">
        <f>IF(AND(Auction_Live!K304 &gt; 0, Auction_Live!A304 &gt; 0), Auction_Live!D304 &amp; " sold to " &amp; Auction_Live!L304 &amp; " for " &amp; Auction_Live!K304 &amp; " CR!", "")</f>
        <v/>
      </c>
    </row>
    <row r="305" spans="2:2" ht="16" hidden="1" x14ac:dyDescent="0.2">
      <c r="B305" s="2" t="str">
        <f>IF(AND(Auction_Live!K305 &gt; 0, Auction_Live!A305 &gt; 0), Auction_Live!D305 &amp; " sold to " &amp; Auction_Live!L305 &amp; " for " &amp; Auction_Live!K305 &amp; " CR!", "")</f>
        <v/>
      </c>
    </row>
    <row r="306" spans="2:2" ht="16" hidden="1" x14ac:dyDescent="0.2">
      <c r="B306" s="2" t="str">
        <f>IF(AND(Auction_Live!K306 &gt; 0, Auction_Live!A306 &gt; 0), Auction_Live!D306 &amp; " sold to " &amp; Auction_Live!L306 &amp; " for " &amp; Auction_Live!K306 &amp; " CR!", "")</f>
        <v/>
      </c>
    </row>
    <row r="307" spans="2:2" ht="16" hidden="1" x14ac:dyDescent="0.2">
      <c r="B307" s="2" t="str">
        <f>IF(AND(Auction_Live!K307 &gt; 0, Auction_Live!A307 &gt; 0), Auction_Live!D307 &amp; " sold to " &amp; Auction_Live!L307 &amp; " for " &amp; Auction_Live!K307 &amp; " CR!", "")</f>
        <v/>
      </c>
    </row>
    <row r="308" spans="2:2" ht="16" hidden="1" x14ac:dyDescent="0.2">
      <c r="B308" s="2" t="str">
        <f>IF(AND(Auction_Live!K308 &gt; 0, Auction_Live!A308 &gt; 0), Auction_Live!D308 &amp; " sold to " &amp; Auction_Live!L308 &amp; " for " &amp; Auction_Live!K308 &amp; " CR!", "")</f>
        <v/>
      </c>
    </row>
    <row r="309" spans="2:2" ht="16" hidden="1" x14ac:dyDescent="0.2">
      <c r="B309" s="2" t="str">
        <f>IF(AND(Auction_Live!K309 &gt; 0, Auction_Live!A309 &gt; 0), Auction_Live!D309 &amp; " sold to " &amp; Auction_Live!L309 &amp; " for " &amp; Auction_Live!K309 &amp; " CR!", "")</f>
        <v/>
      </c>
    </row>
    <row r="310" spans="2:2" ht="16" hidden="1" x14ac:dyDescent="0.2">
      <c r="B310" s="2" t="str">
        <f>IF(AND(Auction_Live!K310 &gt; 0, Auction_Live!A310 &gt; 0), Auction_Live!D310 &amp; " sold to " &amp; Auction_Live!L310 &amp; " for " &amp; Auction_Live!K310 &amp; " CR!", "")</f>
        <v/>
      </c>
    </row>
    <row r="311" spans="2:2" ht="16" hidden="1" x14ac:dyDescent="0.2">
      <c r="B311" s="2" t="str">
        <f>IF(AND(Auction_Live!K311 &gt; 0, Auction_Live!A311 &gt; 0), Auction_Live!D311 &amp; " sold to " &amp; Auction_Live!L311 &amp; " for " &amp; Auction_Live!K311 &amp; " CR!", "")</f>
        <v/>
      </c>
    </row>
    <row r="312" spans="2:2" ht="16" hidden="1" x14ac:dyDescent="0.2">
      <c r="B312" s="2" t="str">
        <f>IF(AND(Auction_Live!K312 &gt; 0, Auction_Live!A312 &gt; 0), Auction_Live!D312 &amp; " sold to " &amp; Auction_Live!L312 &amp; " for " &amp; Auction_Live!K312 &amp; " CR!", "")</f>
        <v/>
      </c>
    </row>
    <row r="313" spans="2:2" ht="16" hidden="1" x14ac:dyDescent="0.2">
      <c r="B313" s="2" t="str">
        <f>IF(AND(Auction_Live!K313 &gt; 0, Auction_Live!A313 &gt; 0), Auction_Live!D313 &amp; " sold to " &amp; Auction_Live!L313 &amp; " for " &amp; Auction_Live!K313 &amp; " CR!", "")</f>
        <v/>
      </c>
    </row>
    <row r="314" spans="2:2" ht="16" hidden="1" x14ac:dyDescent="0.2">
      <c r="B314" s="2" t="str">
        <f>IF(AND(Auction_Live!K314 &gt; 0, Auction_Live!A314 &gt; 0), Auction_Live!D314 &amp; " sold to " &amp; Auction_Live!L314 &amp; " for " &amp; Auction_Live!K314 &amp; " CR!", "")</f>
        <v/>
      </c>
    </row>
    <row r="315" spans="2:2" ht="16" hidden="1" x14ac:dyDescent="0.2">
      <c r="B315" s="2" t="str">
        <f>IF(AND(Auction_Live!K315 &gt; 0, Auction_Live!A315 &gt; 0), Auction_Live!D315 &amp; " sold to " &amp; Auction_Live!L315 &amp; " for " &amp; Auction_Live!K315 &amp; " CR!", "")</f>
        <v/>
      </c>
    </row>
    <row r="316" spans="2:2" ht="16" hidden="1" x14ac:dyDescent="0.2">
      <c r="B316" s="2" t="str">
        <f>IF(AND(Auction_Live!K316 &gt; 0, Auction_Live!A316 &gt; 0), Auction_Live!D316 &amp; " sold to " &amp; Auction_Live!L316 &amp; " for " &amp; Auction_Live!K316 &amp; " CR!", "")</f>
        <v/>
      </c>
    </row>
    <row r="317" spans="2:2" ht="16" hidden="1" x14ac:dyDescent="0.2">
      <c r="B317" s="2" t="str">
        <f>IF(AND(Auction_Live!K317 &gt; 0, Auction_Live!A317 &gt; 0), Auction_Live!D317 &amp; " sold to " &amp; Auction_Live!L317 &amp; " for " &amp; Auction_Live!K317 &amp; " CR!", "")</f>
        <v/>
      </c>
    </row>
    <row r="318" spans="2:2" ht="16" hidden="1" x14ac:dyDescent="0.2">
      <c r="B318" s="2" t="str">
        <f>IF(AND(Auction_Live!K318 &gt; 0, Auction_Live!A318 &gt; 0), Auction_Live!D318 &amp; " sold to " &amp; Auction_Live!L318 &amp; " for " &amp; Auction_Live!K318 &amp; " CR!", "")</f>
        <v/>
      </c>
    </row>
    <row r="319" spans="2:2" ht="16" hidden="1" x14ac:dyDescent="0.2">
      <c r="B319" s="2" t="str">
        <f>IF(AND(Auction_Live!K319 &gt; 0, Auction_Live!A319 &gt; 0), Auction_Live!D319 &amp; " sold to " &amp; Auction_Live!L319 &amp; " for " &amp; Auction_Live!K319 &amp; " CR!", "")</f>
        <v/>
      </c>
    </row>
    <row r="320" spans="2:2" ht="16" hidden="1" x14ac:dyDescent="0.2">
      <c r="B320" s="2" t="str">
        <f>IF(AND(Auction_Live!K320 &gt; 0, Auction_Live!A320 &gt; 0), Auction_Live!D320 &amp; " sold to " &amp; Auction_Live!L320 &amp; " for " &amp; Auction_Live!K320 &amp; " CR!", "")</f>
        <v/>
      </c>
    </row>
    <row r="321" spans="2:2" ht="16" hidden="1" x14ac:dyDescent="0.2">
      <c r="B321" s="2" t="str">
        <f>IF(AND(Auction_Live!K321 &gt; 0, Auction_Live!A321 &gt; 0), Auction_Live!D321 &amp; " sold to " &amp; Auction_Live!L321 &amp; " for " &amp; Auction_Live!K321 &amp; " CR!", "")</f>
        <v/>
      </c>
    </row>
    <row r="322" spans="2:2" ht="16" hidden="1" x14ac:dyDescent="0.2">
      <c r="B322" s="2" t="str">
        <f>IF(AND(Auction_Live!K322 &gt; 0, Auction_Live!A322 &gt; 0), Auction_Live!D322 &amp; " sold to " &amp; Auction_Live!L322 &amp; " for " &amp; Auction_Live!K322 &amp; " CR!", "")</f>
        <v/>
      </c>
    </row>
    <row r="323" spans="2:2" ht="16" hidden="1" x14ac:dyDescent="0.2">
      <c r="B323" s="2" t="str">
        <f>IF(AND(Auction_Live!K323 &gt; 0, Auction_Live!A323 &gt; 0), Auction_Live!D323 &amp; " sold to " &amp; Auction_Live!L323 &amp; " for " &amp; Auction_Live!K323 &amp; " CR!", "")</f>
        <v/>
      </c>
    </row>
    <row r="324" spans="2:2" ht="16" hidden="1" x14ac:dyDescent="0.2">
      <c r="B324" s="2" t="str">
        <f>IF(AND(Auction_Live!K324 &gt; 0, Auction_Live!A324 &gt; 0), Auction_Live!D324 &amp; " sold to " &amp; Auction_Live!L324 &amp; " for " &amp; Auction_Live!K324 &amp; " CR!", "")</f>
        <v/>
      </c>
    </row>
    <row r="325" spans="2:2" ht="16" hidden="1" x14ac:dyDescent="0.2">
      <c r="B325" s="2" t="str">
        <f>IF(AND(Auction_Live!K325 &gt; 0, Auction_Live!A325 &gt; 0), Auction_Live!D325 &amp; " sold to " &amp; Auction_Live!L325 &amp; " for " &amp; Auction_Live!K325 &amp; " CR!", "")</f>
        <v/>
      </c>
    </row>
    <row r="326" spans="2:2" ht="16" hidden="1" x14ac:dyDescent="0.2">
      <c r="B326" s="2" t="str">
        <f>IF(AND(Auction_Live!K326 &gt; 0, Auction_Live!A326 &gt; 0), Auction_Live!D326 &amp; " sold to " &amp; Auction_Live!L326 &amp; " for " &amp; Auction_Live!K326 &amp; " CR!", "")</f>
        <v/>
      </c>
    </row>
    <row r="327" spans="2:2" ht="16" hidden="1" x14ac:dyDescent="0.2">
      <c r="B327" s="2" t="str">
        <f>IF(AND(Auction_Live!K327 &gt; 0, Auction_Live!A327 &gt; 0), Auction_Live!D327 &amp; " sold to " &amp; Auction_Live!L327 &amp; " for " &amp; Auction_Live!K327 &amp; " CR!", "")</f>
        <v/>
      </c>
    </row>
    <row r="328" spans="2:2" ht="16" hidden="1" x14ac:dyDescent="0.2">
      <c r="B328" s="2" t="str">
        <f>IF(AND(Auction_Live!K328 &gt; 0, Auction_Live!A328 &gt; 0), Auction_Live!D328 &amp; " sold to " &amp; Auction_Live!L328 &amp; " for " &amp; Auction_Live!K328 &amp; " CR!", "")</f>
        <v/>
      </c>
    </row>
    <row r="329" spans="2:2" ht="16" hidden="1" x14ac:dyDescent="0.2">
      <c r="B329" s="2" t="str">
        <f>IF(AND(Auction_Live!K329 &gt; 0, Auction_Live!A329 &gt; 0), Auction_Live!D329 &amp; " sold to " &amp; Auction_Live!L329 &amp; " for " &amp; Auction_Live!K329 &amp; " CR!", "")</f>
        <v/>
      </c>
    </row>
    <row r="330" spans="2:2" ht="16" hidden="1" x14ac:dyDescent="0.2">
      <c r="B330" s="2" t="str">
        <f>IF(AND(Auction_Live!K330 &gt; 0, Auction_Live!A330 &gt; 0), Auction_Live!D330 &amp; " sold to " &amp; Auction_Live!L330 &amp; " for " &amp; Auction_Live!K330 &amp; " CR!", "")</f>
        <v/>
      </c>
    </row>
    <row r="331" spans="2:2" ht="16" hidden="1" x14ac:dyDescent="0.2">
      <c r="B331" s="2" t="str">
        <f>IF(AND(Auction_Live!K331 &gt; 0, Auction_Live!A331 &gt; 0), Auction_Live!D331 &amp; " sold to " &amp; Auction_Live!L331 &amp; " for " &amp; Auction_Live!K331 &amp; " CR!", "")</f>
        <v/>
      </c>
    </row>
    <row r="332" spans="2:2" ht="16" hidden="1" x14ac:dyDescent="0.2">
      <c r="B332" s="2" t="str">
        <f>IF(AND(Auction_Live!K332 &gt; 0, Auction_Live!A332 &gt; 0), Auction_Live!D332 &amp; " sold to " &amp; Auction_Live!L332 &amp; " for " &amp; Auction_Live!K332 &amp; " CR!", "")</f>
        <v/>
      </c>
    </row>
    <row r="333" spans="2:2" ht="16" hidden="1" x14ac:dyDescent="0.2">
      <c r="B333" s="2" t="str">
        <f>IF(AND(Auction_Live!K333 &gt; 0, Auction_Live!A333 &gt; 0), Auction_Live!D333 &amp; " sold to " &amp; Auction_Live!L333 &amp; " for " &amp; Auction_Live!K333 &amp; " CR!", "")</f>
        <v/>
      </c>
    </row>
    <row r="334" spans="2:2" ht="16" hidden="1" x14ac:dyDescent="0.2">
      <c r="B334" s="2" t="str">
        <f>IF(AND(Auction_Live!K334 &gt; 0, Auction_Live!A334 &gt; 0), Auction_Live!D334 &amp; " sold to " &amp; Auction_Live!L334 &amp; " for " &amp; Auction_Live!K334 &amp; " CR!", "")</f>
        <v/>
      </c>
    </row>
    <row r="335" spans="2:2" ht="16" hidden="1" x14ac:dyDescent="0.2">
      <c r="B335" s="2" t="str">
        <f>IF(AND(Auction_Live!K335 &gt; 0, Auction_Live!A335 &gt; 0), Auction_Live!D335 &amp; " sold to " &amp; Auction_Live!L335 &amp; " for " &amp; Auction_Live!K335 &amp; " CR!", "")</f>
        <v/>
      </c>
    </row>
    <row r="336" spans="2:2" ht="16" hidden="1" x14ac:dyDescent="0.2">
      <c r="B336" s="2" t="str">
        <f>IF(AND(Auction_Live!K336 &gt; 0, Auction_Live!A336 &gt; 0), Auction_Live!D336 &amp; " sold to " &amp; Auction_Live!L336 &amp; " for " &amp; Auction_Live!K336 &amp; " CR!", "")</f>
        <v/>
      </c>
    </row>
    <row r="337" spans="2:2" ht="16" hidden="1" x14ac:dyDescent="0.2">
      <c r="B337" s="2" t="str">
        <f>IF(AND(Auction_Live!K337 &gt; 0, Auction_Live!A337 &gt; 0), Auction_Live!D337 &amp; " sold to " &amp; Auction_Live!L337 &amp; " for " &amp; Auction_Live!K337 &amp; " CR!", "")</f>
        <v/>
      </c>
    </row>
    <row r="338" spans="2:2" ht="16" hidden="1" x14ac:dyDescent="0.2">
      <c r="B338" s="2" t="str">
        <f>IF(AND(Auction_Live!K338 &gt; 0, Auction_Live!A338 &gt; 0), Auction_Live!D338 &amp; " sold to " &amp; Auction_Live!L338 &amp; " for " &amp; Auction_Live!K338 &amp; " CR!", "")</f>
        <v/>
      </c>
    </row>
    <row r="339" spans="2:2" ht="16" hidden="1" x14ac:dyDescent="0.2">
      <c r="B339" s="2" t="str">
        <f>IF(AND(Auction_Live!K339 &gt; 0, Auction_Live!A339 &gt; 0), Auction_Live!D339 &amp; " sold to " &amp; Auction_Live!L339 &amp; " for " &amp; Auction_Live!K339 &amp; " CR!", "")</f>
        <v/>
      </c>
    </row>
    <row r="340" spans="2:2" ht="16" hidden="1" x14ac:dyDescent="0.2">
      <c r="B340" s="2" t="str">
        <f>IF(AND(Auction_Live!K340 &gt; 0, Auction_Live!A340 &gt; 0), Auction_Live!D340 &amp; " sold to " &amp; Auction_Live!L340 &amp; " for " &amp; Auction_Live!K340 &amp; " CR!", "")</f>
        <v/>
      </c>
    </row>
    <row r="341" spans="2:2" ht="16" hidden="1" x14ac:dyDescent="0.2">
      <c r="B341" s="2" t="str">
        <f>IF(AND(Auction_Live!K341 &gt; 0, Auction_Live!A341 &gt; 0), Auction_Live!D341 &amp; " sold to " &amp; Auction_Live!L341 &amp; " for " &amp; Auction_Live!K341 &amp; " CR!", "")</f>
        <v/>
      </c>
    </row>
    <row r="342" spans="2:2" ht="16" hidden="1" x14ac:dyDescent="0.2">
      <c r="B342" s="2" t="str">
        <f>IF(AND(Auction_Live!K342 &gt; 0, Auction_Live!A342 &gt; 0), Auction_Live!D342 &amp; " sold to " &amp; Auction_Live!L342 &amp; " for " &amp; Auction_Live!K342 &amp; " CR!", "")</f>
        <v/>
      </c>
    </row>
    <row r="343" spans="2:2" ht="16" hidden="1" x14ac:dyDescent="0.2">
      <c r="B343" s="2" t="str">
        <f>IF(AND(Auction_Live!K343 &gt; 0, Auction_Live!A343 &gt; 0), Auction_Live!D343 &amp; " sold to " &amp; Auction_Live!L343 &amp; " for " &amp; Auction_Live!K343 &amp; " CR!", "")</f>
        <v/>
      </c>
    </row>
    <row r="344" spans="2:2" ht="16" hidden="1" x14ac:dyDescent="0.2">
      <c r="B344" s="2" t="str">
        <f>IF(AND(Auction_Live!K344 &gt; 0, Auction_Live!A344 &gt; 0), Auction_Live!D344 &amp; " sold to " &amp; Auction_Live!L344 &amp; " for " &amp; Auction_Live!K344 &amp; " CR!", "")</f>
        <v/>
      </c>
    </row>
    <row r="345" spans="2:2" ht="16" hidden="1" x14ac:dyDescent="0.2">
      <c r="B345" s="2" t="str">
        <f>IF(AND(Auction_Live!K345 &gt; 0, Auction_Live!A345 &gt; 0), Auction_Live!D345 &amp; " sold to " &amp; Auction_Live!L345 &amp; " for " &amp; Auction_Live!K345 &amp; " CR!", "")</f>
        <v/>
      </c>
    </row>
    <row r="346" spans="2:2" ht="16" hidden="1" x14ac:dyDescent="0.2">
      <c r="B346" s="2" t="str">
        <f>IF(AND(Auction_Live!K346 &gt; 0, Auction_Live!A346 &gt; 0), Auction_Live!D346 &amp; " sold to " &amp; Auction_Live!L346 &amp; " for " &amp; Auction_Live!K346 &amp; " CR!", "")</f>
        <v/>
      </c>
    </row>
    <row r="347" spans="2:2" ht="16" hidden="1" x14ac:dyDescent="0.2">
      <c r="B347" s="2" t="str">
        <f>IF(AND(Auction_Live!K347 &gt; 0, Auction_Live!A347 &gt; 0), Auction_Live!D347 &amp; " sold to " &amp; Auction_Live!L347 &amp; " for " &amp; Auction_Live!K347 &amp; " CR!", "")</f>
        <v/>
      </c>
    </row>
    <row r="348" spans="2:2" ht="16" hidden="1" x14ac:dyDescent="0.2">
      <c r="B348" s="2" t="str">
        <f>IF(AND(Auction_Live!K348 &gt; 0, Auction_Live!A348 &gt; 0), Auction_Live!D348 &amp; " sold to " &amp; Auction_Live!L348 &amp; " for " &amp; Auction_Live!K348 &amp; " CR!", "")</f>
        <v/>
      </c>
    </row>
    <row r="349" spans="2:2" ht="16" hidden="1" x14ac:dyDescent="0.2">
      <c r="B349" s="2" t="str">
        <f>IF(AND(Auction_Live!K349 &gt; 0, Auction_Live!A349 &gt; 0), Auction_Live!D349 &amp; " sold to " &amp; Auction_Live!L349 &amp; " for " &amp; Auction_Live!K349 &amp; " CR!", "")</f>
        <v/>
      </c>
    </row>
    <row r="350" spans="2:2" ht="16" hidden="1" x14ac:dyDescent="0.2">
      <c r="B350" s="2" t="str">
        <f>IF(AND(Auction_Live!K350 &gt; 0, Auction_Live!A350 &gt; 0), Auction_Live!D350 &amp; " sold to " &amp; Auction_Live!L350 &amp; " for " &amp; Auction_Live!K350 &amp; " CR!", "")</f>
        <v/>
      </c>
    </row>
    <row r="351" spans="2:2" ht="16" hidden="1" x14ac:dyDescent="0.2">
      <c r="B351" s="2" t="str">
        <f>IF(AND(Auction_Live!K351 &gt; 0, Auction_Live!A351 &gt; 0), Auction_Live!D351 &amp; " sold to " &amp; Auction_Live!L351 &amp; " for " &amp; Auction_Live!K351 &amp; " CR!", "")</f>
        <v/>
      </c>
    </row>
    <row r="352" spans="2:2" ht="16" hidden="1" x14ac:dyDescent="0.2">
      <c r="B352" s="2" t="str">
        <f>IF(AND(Auction_Live!K352 &gt; 0, Auction_Live!A352 &gt; 0), Auction_Live!D352 &amp; " sold to " &amp; Auction_Live!L352 &amp; " for " &amp; Auction_Live!K352 &amp; " CR!", "")</f>
        <v/>
      </c>
    </row>
    <row r="353" spans="2:2" ht="16" hidden="1" x14ac:dyDescent="0.2">
      <c r="B353" s="2" t="str">
        <f>IF(AND(Auction_Live!K353 &gt; 0, Auction_Live!A353 &gt; 0), Auction_Live!D353 &amp; " sold to " &amp; Auction_Live!L353 &amp; " for " &amp; Auction_Live!K353 &amp; " CR!", "")</f>
        <v/>
      </c>
    </row>
    <row r="354" spans="2:2" ht="16" hidden="1" x14ac:dyDescent="0.2">
      <c r="B354" s="2" t="str">
        <f>IF(AND(Auction_Live!K354 &gt; 0, Auction_Live!A354 &gt; 0), Auction_Live!D354 &amp; " sold to " &amp; Auction_Live!L354 &amp; " for " &amp; Auction_Live!K354 &amp; " CR!", "")</f>
        <v/>
      </c>
    </row>
    <row r="355" spans="2:2" ht="16" hidden="1" x14ac:dyDescent="0.2">
      <c r="B355" s="2" t="str">
        <f>IF(AND(Auction_Live!K355 &gt; 0, Auction_Live!A355 &gt; 0), Auction_Live!D355 &amp; " sold to " &amp; Auction_Live!L355 &amp; " for " &amp; Auction_Live!K355 &amp; " CR!", "")</f>
        <v/>
      </c>
    </row>
    <row r="356" spans="2:2" ht="16" hidden="1" x14ac:dyDescent="0.2">
      <c r="B356" s="2" t="str">
        <f>IF(AND(Auction_Live!K356 &gt; 0, Auction_Live!A356 &gt; 0), Auction_Live!D356 &amp; " sold to " &amp; Auction_Live!L356 &amp; " for " &amp; Auction_Live!K356 &amp; " CR!", "")</f>
        <v/>
      </c>
    </row>
    <row r="357" spans="2:2" ht="16" hidden="1" x14ac:dyDescent="0.2">
      <c r="B357" s="2" t="str">
        <f>IF(AND(Auction_Live!K357 &gt; 0, Auction_Live!A357 &gt; 0), Auction_Live!D357 &amp; " sold to " &amp; Auction_Live!L357 &amp; " for " &amp; Auction_Live!K357 &amp; " CR!", "")</f>
        <v/>
      </c>
    </row>
    <row r="358" spans="2:2" ht="16" hidden="1" x14ac:dyDescent="0.2">
      <c r="B358" s="2" t="str">
        <f>IF(AND(Auction_Live!K358 &gt; 0, Auction_Live!A358 &gt; 0), Auction_Live!D358 &amp; " sold to " &amp; Auction_Live!L358 &amp; " for " &amp; Auction_Live!K358 &amp; " CR!", "")</f>
        <v/>
      </c>
    </row>
    <row r="359" spans="2:2" ht="16" hidden="1" x14ac:dyDescent="0.2">
      <c r="B359" s="2" t="str">
        <f>IF(AND(Auction_Live!K359 &gt; 0, Auction_Live!A359 &gt; 0), Auction_Live!D359 &amp; " sold to " &amp; Auction_Live!L359 &amp; " for " &amp; Auction_Live!K359 &amp; " CR!", "")</f>
        <v/>
      </c>
    </row>
    <row r="360" spans="2:2" ht="16" hidden="1" x14ac:dyDescent="0.2">
      <c r="B360" s="2" t="str">
        <f>IF(AND(Auction_Live!K360 &gt; 0, Auction_Live!A360 &gt; 0), Auction_Live!D360 &amp; " sold to " &amp; Auction_Live!L360 &amp; " for " &amp; Auction_Live!K360 &amp; " CR!", "")</f>
        <v/>
      </c>
    </row>
    <row r="361" spans="2:2" ht="16" hidden="1" x14ac:dyDescent="0.2">
      <c r="B361" s="2" t="str">
        <f>IF(AND(Auction_Live!K361 &gt; 0, Auction_Live!A361 &gt; 0), Auction_Live!D361 &amp; " sold to " &amp; Auction_Live!L361 &amp; " for " &amp; Auction_Live!K361 &amp; " CR!", "")</f>
        <v/>
      </c>
    </row>
    <row r="362" spans="2:2" ht="16" hidden="1" x14ac:dyDescent="0.2">
      <c r="B362" s="2" t="str">
        <f>IF(AND(Auction_Live!K362 &gt; 0, Auction_Live!A362 &gt; 0), Auction_Live!D362 &amp; " sold to " &amp; Auction_Live!L362 &amp; " for " &amp; Auction_Live!K362 &amp; " CR!", "")</f>
        <v/>
      </c>
    </row>
    <row r="363" spans="2:2" ht="16" hidden="1" x14ac:dyDescent="0.2">
      <c r="B363" s="2" t="str">
        <f>IF(AND(Auction_Live!K363 &gt; 0, Auction_Live!A363 &gt; 0), Auction_Live!D363 &amp; " sold to " &amp; Auction_Live!L363 &amp; " for " &amp; Auction_Live!K363 &amp; " CR!", "")</f>
        <v/>
      </c>
    </row>
    <row r="364" spans="2:2" ht="16" hidden="1" x14ac:dyDescent="0.2">
      <c r="B364" s="2" t="str">
        <f>IF(AND(Auction_Live!K364 &gt; 0, Auction_Live!A364 &gt; 0), Auction_Live!D364 &amp; " sold to " &amp; Auction_Live!L364 &amp; " for " &amp; Auction_Live!K364 &amp; " CR!", "")</f>
        <v/>
      </c>
    </row>
    <row r="365" spans="2:2" ht="16" hidden="1" x14ac:dyDescent="0.2">
      <c r="B365" s="2" t="str">
        <f>IF(AND(Auction_Live!K365 &gt; 0, Auction_Live!A365 &gt; 0), Auction_Live!D365 &amp; " sold to " &amp; Auction_Live!L365 &amp; " for " &amp; Auction_Live!K365 &amp; " CR!", "")</f>
        <v/>
      </c>
    </row>
    <row r="366" spans="2:2" ht="16" hidden="1" x14ac:dyDescent="0.2">
      <c r="B366" s="2" t="str">
        <f>IF(AND(Auction_Live!K366 &gt; 0, Auction_Live!A366 &gt; 0), Auction_Live!D366 &amp; " sold to " &amp; Auction_Live!L366 &amp; " for " &amp; Auction_Live!K366 &amp; " CR!", "")</f>
        <v/>
      </c>
    </row>
    <row r="367" spans="2:2" ht="16" hidden="1" x14ac:dyDescent="0.2">
      <c r="B367" s="2" t="str">
        <f>IF(AND(Auction_Live!K367 &gt; 0, Auction_Live!A367 &gt; 0), Auction_Live!D367 &amp; " sold to " &amp; Auction_Live!L367 &amp; " for " &amp; Auction_Live!K367 &amp; " CR!", "")</f>
        <v/>
      </c>
    </row>
    <row r="368" spans="2:2" ht="16" hidden="1" x14ac:dyDescent="0.2">
      <c r="B368" s="2" t="str">
        <f>IF(AND(Auction_Live!K368 &gt; 0, Auction_Live!A368 &gt; 0), Auction_Live!D368 &amp; " sold to " &amp; Auction_Live!L368 &amp; " for " &amp; Auction_Live!K368 &amp; " CR!", "")</f>
        <v/>
      </c>
    </row>
    <row r="369" spans="2:2" ht="16" hidden="1" x14ac:dyDescent="0.2">
      <c r="B369" s="2" t="str">
        <f>IF(AND(Auction_Live!K369 &gt; 0, Auction_Live!A369 &gt; 0), Auction_Live!D369 &amp; " sold to " &amp; Auction_Live!L369 &amp; " for " &amp; Auction_Live!K369 &amp; " CR!", "")</f>
        <v/>
      </c>
    </row>
    <row r="370" spans="2:2" ht="16" hidden="1" x14ac:dyDescent="0.2">
      <c r="B370" s="2" t="str">
        <f>IF(AND(Auction_Live!K370 &gt; 0, Auction_Live!A370 &gt; 0), Auction_Live!D370 &amp; " sold to " &amp; Auction_Live!L370 &amp; " for " &amp; Auction_Live!K370 &amp; " CR!", "")</f>
        <v/>
      </c>
    </row>
    <row r="371" spans="2:2" ht="16" hidden="1" x14ac:dyDescent="0.2">
      <c r="B371" s="2" t="str">
        <f>IF(AND(Auction_Live!K371 &gt; 0, Auction_Live!A371 &gt; 0), Auction_Live!D371 &amp; " sold to " &amp; Auction_Live!L371 &amp; " for " &amp; Auction_Live!K371 &amp; " CR!", "")</f>
        <v/>
      </c>
    </row>
    <row r="372" spans="2:2" ht="16" hidden="1" x14ac:dyDescent="0.2">
      <c r="B372" s="2" t="str">
        <f>IF(AND(Auction_Live!K372 &gt; 0, Auction_Live!A372 &gt; 0), Auction_Live!D372 &amp; " sold to " &amp; Auction_Live!L372 &amp; " for " &amp; Auction_Live!K372 &amp; " CR!", "")</f>
        <v/>
      </c>
    </row>
    <row r="373" spans="2:2" ht="16" hidden="1" x14ac:dyDescent="0.2">
      <c r="B373" s="2" t="str">
        <f>IF(AND(Auction_Live!K373 &gt; 0, Auction_Live!A373 &gt; 0), Auction_Live!D373 &amp; " sold to " &amp; Auction_Live!L373 &amp; " for " &amp; Auction_Live!K373 &amp; " CR!", "")</f>
        <v/>
      </c>
    </row>
    <row r="374" spans="2:2" ht="16" hidden="1" x14ac:dyDescent="0.2">
      <c r="B374" s="2" t="str">
        <f>IF(AND(Auction_Live!K374 &gt; 0, Auction_Live!A374 &gt; 0), Auction_Live!D374 &amp; " sold to " &amp; Auction_Live!L374 &amp; " for " &amp; Auction_Live!K374 &amp; " CR!", "")</f>
        <v/>
      </c>
    </row>
    <row r="375" spans="2:2" ht="16" hidden="1" x14ac:dyDescent="0.2">
      <c r="B375" s="2" t="str">
        <f>IF(AND(Auction_Live!K375 &gt; 0, Auction_Live!A375 &gt; 0), Auction_Live!D375 &amp; " sold to " &amp; Auction_Live!L375 &amp; " for " &amp; Auction_Live!K375 &amp; " CR!", "")</f>
        <v/>
      </c>
    </row>
    <row r="376" spans="2:2" ht="16" hidden="1" x14ac:dyDescent="0.2">
      <c r="B376" s="2" t="str">
        <f>IF(AND(Auction_Live!K376 &gt; 0, Auction_Live!A376 &gt; 0), Auction_Live!D376 &amp; " sold to " &amp; Auction_Live!L376 &amp; " for " &amp; Auction_Live!K376 &amp; " CR!", "")</f>
        <v/>
      </c>
    </row>
    <row r="377" spans="2:2" ht="16" hidden="1" x14ac:dyDescent="0.2">
      <c r="B377" s="2" t="str">
        <f>IF(AND(Auction_Live!K377 &gt; 0, Auction_Live!A377 &gt; 0), Auction_Live!D377 &amp; " sold to " &amp; Auction_Live!L377 &amp; " for " &amp; Auction_Live!K377 &amp; " CR!", "")</f>
        <v/>
      </c>
    </row>
    <row r="378" spans="2:2" ht="16" hidden="1" x14ac:dyDescent="0.2">
      <c r="B378" s="2" t="str">
        <f>IF(AND(Auction_Live!K378 &gt; 0, Auction_Live!A378 &gt; 0), Auction_Live!D378 &amp; " sold to " &amp; Auction_Live!L378 &amp; " for " &amp; Auction_Live!K378 &amp; " CR!", "")</f>
        <v/>
      </c>
    </row>
    <row r="379" spans="2:2" ht="16" hidden="1" x14ac:dyDescent="0.2">
      <c r="B379" s="2" t="str">
        <f>IF(AND(Auction_Live!K379 &gt; 0, Auction_Live!A379 &gt; 0), Auction_Live!D379 &amp; " sold to " &amp; Auction_Live!L379 &amp; " for " &amp; Auction_Live!K379 &amp; " CR!", "")</f>
        <v/>
      </c>
    </row>
    <row r="380" spans="2:2" ht="16" hidden="1" x14ac:dyDescent="0.2">
      <c r="B380" s="2" t="str">
        <f>IF(AND(Auction_Live!K380 &gt; 0, Auction_Live!A380 &gt; 0), Auction_Live!D380 &amp; " sold to " &amp; Auction_Live!L380 &amp; " for " &amp; Auction_Live!K380 &amp; " CR!", "")</f>
        <v/>
      </c>
    </row>
    <row r="381" spans="2:2" ht="16" hidden="1" x14ac:dyDescent="0.2">
      <c r="B381" s="2" t="str">
        <f>IF(AND(Auction_Live!K381 &gt; 0, Auction_Live!A381 &gt; 0), Auction_Live!D381 &amp; " sold to " &amp; Auction_Live!L381 &amp; " for " &amp; Auction_Live!K381 &amp; " CR!", "")</f>
        <v/>
      </c>
    </row>
    <row r="382" spans="2:2" ht="16" hidden="1" x14ac:dyDescent="0.2">
      <c r="B382" s="2" t="str">
        <f>IF(AND(Auction_Live!K382 &gt; 0, Auction_Live!A382 &gt; 0), Auction_Live!D382 &amp; " sold to " &amp; Auction_Live!L382 &amp; " for " &amp; Auction_Live!K382 &amp; " CR!", "")</f>
        <v/>
      </c>
    </row>
    <row r="383" spans="2:2" ht="16" hidden="1" x14ac:dyDescent="0.2">
      <c r="B383" s="2" t="str">
        <f>IF(AND(Auction_Live!K383 &gt; 0, Auction_Live!A383 &gt; 0), Auction_Live!D383 &amp; " sold to " &amp; Auction_Live!L383 &amp; " for " &amp; Auction_Live!K383 &amp; " CR!", "")</f>
        <v/>
      </c>
    </row>
    <row r="384" spans="2:2" ht="16" hidden="1" x14ac:dyDescent="0.2">
      <c r="B384" s="2" t="str">
        <f>IF(AND(Auction_Live!K384 &gt; 0, Auction_Live!A384 &gt; 0), Auction_Live!D384 &amp; " sold to " &amp; Auction_Live!L384 &amp; " for " &amp; Auction_Live!K384 &amp; " CR!", "")</f>
        <v/>
      </c>
    </row>
    <row r="385" spans="2:2" ht="16" hidden="1" x14ac:dyDescent="0.2">
      <c r="B385" s="2" t="str">
        <f>IF(AND(Auction_Live!K385 &gt; 0, Auction_Live!A385 &gt; 0), Auction_Live!D385 &amp; " sold to " &amp; Auction_Live!L385 &amp; " for " &amp; Auction_Live!K385 &amp; " CR!", "")</f>
        <v/>
      </c>
    </row>
    <row r="386" spans="2:2" ht="16" hidden="1" x14ac:dyDescent="0.2">
      <c r="B386" s="2" t="str">
        <f>IF(AND(Auction_Live!K386 &gt; 0, Auction_Live!A386 &gt; 0), Auction_Live!D386 &amp; " sold to " &amp; Auction_Live!L386 &amp; " for " &amp; Auction_Live!K386 &amp; " CR!", "")</f>
        <v/>
      </c>
    </row>
    <row r="387" spans="2:2" ht="16" hidden="1" x14ac:dyDescent="0.2">
      <c r="B387" s="2" t="str">
        <f>IF(AND(Auction_Live!K387 &gt; 0, Auction_Live!A387 &gt; 0), Auction_Live!D387 &amp; " sold to " &amp; Auction_Live!L387 &amp; " for " &amp; Auction_Live!K387 &amp; " CR!", "")</f>
        <v/>
      </c>
    </row>
    <row r="388" spans="2:2" ht="16" hidden="1" x14ac:dyDescent="0.2">
      <c r="B388" s="2" t="str">
        <f>IF(AND(Auction_Live!K388 &gt; 0, Auction_Live!A388 &gt; 0), Auction_Live!D388 &amp; " sold to " &amp; Auction_Live!L388 &amp; " for " &amp; Auction_Live!K388 &amp; " CR!", "")</f>
        <v/>
      </c>
    </row>
    <row r="389" spans="2:2" ht="16" hidden="1" x14ac:dyDescent="0.2">
      <c r="B389" s="2" t="str">
        <f>IF(AND(Auction_Live!K389 &gt; 0, Auction_Live!A389 &gt; 0), Auction_Live!D389 &amp; " sold to " &amp; Auction_Live!L389 &amp; " for " &amp; Auction_Live!K389 &amp; " CR!", "")</f>
        <v/>
      </c>
    </row>
    <row r="390" spans="2:2" ht="16" hidden="1" x14ac:dyDescent="0.2">
      <c r="B390" s="2" t="str">
        <f>IF(AND(Auction_Live!K390 &gt; 0, Auction_Live!A390 &gt; 0), Auction_Live!D390 &amp; " sold to " &amp; Auction_Live!L390 &amp; " for " &amp; Auction_Live!K390 &amp; " CR!", "")</f>
        <v/>
      </c>
    </row>
    <row r="391" spans="2:2" ht="16" hidden="1" x14ac:dyDescent="0.2">
      <c r="B391" s="2" t="str">
        <f>IF(AND(Auction_Live!K391 &gt; 0, Auction_Live!A391 &gt; 0), Auction_Live!D391 &amp; " sold to " &amp; Auction_Live!L391 &amp; " for " &amp; Auction_Live!K391 &amp; " CR!", "")</f>
        <v/>
      </c>
    </row>
    <row r="392" spans="2:2" ht="16" hidden="1" x14ac:dyDescent="0.2">
      <c r="B392" s="2" t="str">
        <f>IF(AND(Auction_Live!K392 &gt; 0, Auction_Live!A392 &gt; 0), Auction_Live!D392 &amp; " sold to " &amp; Auction_Live!L392 &amp; " for " &amp; Auction_Live!K392 &amp; " CR!", "")</f>
        <v/>
      </c>
    </row>
    <row r="393" spans="2:2" ht="16" hidden="1" x14ac:dyDescent="0.2">
      <c r="B393" s="2" t="str">
        <f>IF(AND(Auction_Live!K393 &gt; 0, Auction_Live!A393 &gt; 0), Auction_Live!D393 &amp; " sold to " &amp; Auction_Live!L393 &amp; " for " &amp; Auction_Live!K393 &amp; " CR!", "")</f>
        <v/>
      </c>
    </row>
    <row r="394" spans="2:2" ht="16" hidden="1" x14ac:dyDescent="0.2">
      <c r="B394" s="2" t="str">
        <f>IF(AND(Auction_Live!K394 &gt; 0, Auction_Live!A394 &gt; 0), Auction_Live!D394 &amp; " sold to " &amp; Auction_Live!L394 &amp; " for " &amp; Auction_Live!K394 &amp; " CR!", "")</f>
        <v/>
      </c>
    </row>
    <row r="395" spans="2:2" ht="16" hidden="1" x14ac:dyDescent="0.2">
      <c r="B395" s="2" t="str">
        <f>IF(AND(Auction_Live!K395 &gt; 0, Auction_Live!A395 &gt; 0), Auction_Live!D395 &amp; " sold to " &amp; Auction_Live!L395 &amp; " for " &amp; Auction_Live!K395 &amp; " CR!", "")</f>
        <v/>
      </c>
    </row>
    <row r="396" spans="2:2" ht="16" hidden="1" x14ac:dyDescent="0.2">
      <c r="B396" s="2" t="str">
        <f>IF(AND(Auction_Live!K396 &gt; 0, Auction_Live!A396 &gt; 0), Auction_Live!D396 &amp; " sold to " &amp; Auction_Live!L396 &amp; " for " &amp; Auction_Live!K396 &amp; " CR!", "")</f>
        <v/>
      </c>
    </row>
    <row r="397" spans="2:2" ht="16" hidden="1" x14ac:dyDescent="0.2">
      <c r="B397" s="2" t="str">
        <f>IF(AND(Auction_Live!K397 &gt; 0, Auction_Live!A397 &gt; 0), Auction_Live!D397 &amp; " sold to " &amp; Auction_Live!L397 &amp; " for " &amp; Auction_Live!K397 &amp; " CR!", "")</f>
        <v/>
      </c>
    </row>
    <row r="398" spans="2:2" ht="16" hidden="1" x14ac:dyDescent="0.2">
      <c r="B398" s="2" t="str">
        <f>IF(AND(Auction_Live!K398 &gt; 0, Auction_Live!A398 &gt; 0), Auction_Live!D398 &amp; " sold to " &amp; Auction_Live!L398 &amp; " for " &amp; Auction_Live!K398 &amp; " CR!", "")</f>
        <v/>
      </c>
    </row>
    <row r="399" spans="2:2" ht="16" hidden="1" x14ac:dyDescent="0.2">
      <c r="B399" s="2" t="str">
        <f>IF(AND(Auction_Live!K399 &gt; 0, Auction_Live!A399 &gt; 0), Auction_Live!D399 &amp; " sold to " &amp; Auction_Live!L399 &amp; " for " &amp; Auction_Live!K399 &amp; " CR!", "")</f>
        <v/>
      </c>
    </row>
    <row r="400" spans="2:2" ht="16" hidden="1" x14ac:dyDescent="0.2">
      <c r="B400" s="2" t="str">
        <f>IF(AND(Auction_Live!K400 &gt; 0, Auction_Live!A400 &gt; 0), Auction_Live!D400 &amp; " sold to " &amp; Auction_Live!L400 &amp; " for " &amp; Auction_Live!K400 &amp; " CR!", "")</f>
        <v/>
      </c>
    </row>
    <row r="401" spans="2:2" ht="16" hidden="1" x14ac:dyDescent="0.2">
      <c r="B401" s="2" t="str">
        <f>IF(AND(Auction_Live!K401 &gt; 0, Auction_Live!A401 &gt; 0), Auction_Live!D401 &amp; " sold to " &amp; Auction_Live!L401 &amp; " for " &amp; Auction_Live!K401 &amp; " CR!", "")</f>
        <v/>
      </c>
    </row>
    <row r="402" spans="2:2" ht="16" hidden="1" x14ac:dyDescent="0.2">
      <c r="B402" s="2" t="str">
        <f>IF(AND(Auction_Live!K402 &gt; 0, Auction_Live!A402 &gt; 0), Auction_Live!D402 &amp; " sold to " &amp; Auction_Live!L402 &amp; " for " &amp; Auction_Live!K402 &amp; " CR!", "")</f>
        <v/>
      </c>
    </row>
    <row r="403" spans="2:2" ht="16" hidden="1" x14ac:dyDescent="0.2">
      <c r="B403" s="2" t="str">
        <f>IF(AND(Auction_Live!K403 &gt; 0, Auction_Live!A403 &gt; 0), Auction_Live!D403 &amp; " sold to " &amp; Auction_Live!L403 &amp; " for " &amp; Auction_Live!K403 &amp; " CR!", "")</f>
        <v/>
      </c>
    </row>
    <row r="404" spans="2:2" ht="16" hidden="1" x14ac:dyDescent="0.2">
      <c r="B404" s="2" t="str">
        <f>IF(AND(Auction_Live!K404 &gt; 0, Auction_Live!A404 &gt; 0), Auction_Live!D404 &amp; " sold to " &amp; Auction_Live!L404 &amp; " for " &amp; Auction_Live!K404 &amp; " CR!", "")</f>
        <v/>
      </c>
    </row>
    <row r="405" spans="2:2" ht="16" hidden="1" x14ac:dyDescent="0.2">
      <c r="B405" s="2" t="str">
        <f>IF(AND(Auction_Live!K405 &gt; 0, Auction_Live!A405 &gt; 0), Auction_Live!D405 &amp; " sold to " &amp; Auction_Live!L405 &amp; " for " &amp; Auction_Live!K405 &amp; " CR!", "")</f>
        <v/>
      </c>
    </row>
    <row r="406" spans="2:2" hidden="1" x14ac:dyDescent="0.2">
      <c r="B406" s="2" t="e">
        <f>IF(AND(Auction_Live!#REF! &gt; 0, Auction_Live!#REF! &gt; 0), Auction_Live!#REF! &amp; " sold to " &amp; Auction_Live!#REF! &amp; " for " &amp; Auction_Live!#REF! &amp; " CR!", "")</f>
        <v>#REF!</v>
      </c>
    </row>
    <row r="407" spans="2:2" ht="16" hidden="1" x14ac:dyDescent="0.2">
      <c r="B407" s="2" t="str">
        <f>IF(AND(Auction_Live!K406 &gt; 0, Auction_Live!A406 &gt; 0), Auction_Live!D406 &amp; " sold to " &amp; Auction_Live!L406 &amp; " for " &amp; Auction_Live!K406 &amp; " CR!", "")</f>
        <v/>
      </c>
    </row>
    <row r="408" spans="2:2" ht="16" hidden="1" x14ac:dyDescent="0.2">
      <c r="B408" s="2" t="str">
        <f>IF(AND(Auction_Live!K407 &gt; 0, Auction_Live!A407 &gt; 0), Auction_Live!D407 &amp; " sold to " &amp; Auction_Live!L407 &amp; " for " &amp; Auction_Live!K407 &amp; " CR!", "")</f>
        <v/>
      </c>
    </row>
    <row r="409" spans="2:2" ht="16" hidden="1" x14ac:dyDescent="0.2">
      <c r="B409" s="2" t="str">
        <f>IF(AND(Auction_Live!K408 &gt; 0, Auction_Live!A408 &gt; 0), Auction_Live!D408 &amp; " sold to " &amp; Auction_Live!L408 &amp; " for " &amp; Auction_Live!K408 &amp; " CR!", "")</f>
        <v/>
      </c>
    </row>
    <row r="410" spans="2:2" ht="16" hidden="1" x14ac:dyDescent="0.2">
      <c r="B410" s="2" t="str">
        <f>IF(AND(Auction_Live!K409 &gt; 0, Auction_Live!A409 &gt; 0), Auction_Live!D409 &amp; " sold to " &amp; Auction_Live!L409 &amp; " for " &amp; Auction_Live!K409 &amp; " CR!", "")</f>
        <v/>
      </c>
    </row>
    <row r="411" spans="2:2" ht="16" hidden="1" x14ac:dyDescent="0.2">
      <c r="B411" s="2" t="str">
        <f>IF(AND(Auction_Live!K410 &gt; 0, Auction_Live!A410 &gt; 0), Auction_Live!D410 &amp; " sold to " &amp; Auction_Live!L410 &amp; " for " &amp; Auction_Live!K410 &amp; " CR!", "")</f>
        <v/>
      </c>
    </row>
    <row r="412" spans="2:2" ht="16" hidden="1" x14ac:dyDescent="0.2">
      <c r="B412" s="2" t="str">
        <f>IF(AND(Auction_Live!K411 &gt; 0, Auction_Live!A411 &gt; 0), Auction_Live!D411 &amp; " sold to " &amp; Auction_Live!L411 &amp; " for " &amp; Auction_Live!K411 &amp; " CR!", "")</f>
        <v/>
      </c>
    </row>
    <row r="413" spans="2:2" ht="16" hidden="1" x14ac:dyDescent="0.2">
      <c r="B413" s="2" t="str">
        <f>IF(AND(Auction_Live!K412 &gt; 0, Auction_Live!A412 &gt; 0), Auction_Live!D412 &amp; " sold to " &amp; Auction_Live!L412 &amp; " for " &amp; Auction_Live!K412 &amp; " CR!", "")</f>
        <v/>
      </c>
    </row>
    <row r="414" spans="2:2" ht="16" hidden="1" x14ac:dyDescent="0.2">
      <c r="B414" s="2" t="str">
        <f>IF(AND(Auction_Live!K413 &gt; 0, Auction_Live!A413 &gt; 0), Auction_Live!D413 &amp; " sold to " &amp; Auction_Live!L413 &amp; " for " &amp; Auction_Live!K413 &amp; " CR!", "")</f>
        <v/>
      </c>
    </row>
    <row r="415" spans="2:2" ht="16" hidden="1" x14ac:dyDescent="0.2">
      <c r="B415" s="2" t="str">
        <f>IF(AND(Auction_Live!K414 &gt; 0, Auction_Live!A414 &gt; 0), Auction_Live!D414 &amp; " sold to " &amp; Auction_Live!L414 &amp; " for " &amp; Auction_Live!K414 &amp; " CR!", "")</f>
        <v/>
      </c>
    </row>
    <row r="416" spans="2:2" ht="16" hidden="1" x14ac:dyDescent="0.2">
      <c r="B416" s="2" t="str">
        <f>IF(AND(Auction_Live!K415 &gt; 0, Auction_Live!A415 &gt; 0), Auction_Live!D415 &amp; " sold to " &amp; Auction_Live!L415 &amp; " for " &amp; Auction_Live!K415 &amp; " CR!", "")</f>
        <v/>
      </c>
    </row>
    <row r="417" spans="2:2" ht="16" hidden="1" x14ac:dyDescent="0.2">
      <c r="B417" s="2" t="str">
        <f>IF(AND(Auction_Live!K416 &gt; 0, Auction_Live!A416 &gt; 0), Auction_Live!D416 &amp; " sold to " &amp; Auction_Live!L416 &amp; " for " &amp; Auction_Live!K416 &amp; " CR!", "")</f>
        <v/>
      </c>
    </row>
    <row r="418" spans="2:2" ht="16" hidden="1" x14ac:dyDescent="0.2">
      <c r="B418" s="2" t="str">
        <f>IF(AND(Auction_Live!K417 &gt; 0, Auction_Live!A417 &gt; 0), Auction_Live!D417 &amp; " sold to " &amp; Auction_Live!L417 &amp; " for " &amp; Auction_Live!K417 &amp; " CR!", "")</f>
        <v/>
      </c>
    </row>
    <row r="419" spans="2:2" ht="16" hidden="1" x14ac:dyDescent="0.2">
      <c r="B419" s="2" t="str">
        <f>IF(AND(Auction_Live!K418 &gt; 0, Auction_Live!A418 &gt; 0), Auction_Live!D418 &amp; " sold to " &amp; Auction_Live!L418 &amp; " for " &amp; Auction_Live!K418 &amp; " CR!", "")</f>
        <v/>
      </c>
    </row>
    <row r="420" spans="2:2" ht="16" hidden="1" x14ac:dyDescent="0.2">
      <c r="B420" s="2" t="str">
        <f>IF(AND(Auction_Live!K419 &gt; 0, Auction_Live!A419 &gt; 0), Auction_Live!D419 &amp; " sold to " &amp; Auction_Live!L419 &amp; " for " &amp; Auction_Live!K419 &amp; " CR!", "")</f>
        <v/>
      </c>
    </row>
    <row r="421" spans="2:2" ht="16" hidden="1" x14ac:dyDescent="0.2">
      <c r="B421" s="2" t="str">
        <f>IF(AND(Auction_Live!K420 &gt; 0, Auction_Live!A420 &gt; 0), Auction_Live!D420 &amp; " sold to " &amp; Auction_Live!L420 &amp; " for " &amp; Auction_Live!K420 &amp; " CR!", "")</f>
        <v/>
      </c>
    </row>
    <row r="422" spans="2:2" ht="16" hidden="1" x14ac:dyDescent="0.2">
      <c r="B422" s="2" t="str">
        <f>IF(AND(Auction_Live!K421 &gt; 0, Auction_Live!A421 &gt; 0), Auction_Live!D421 &amp; " sold to " &amp; Auction_Live!L421 &amp; " for " &amp; Auction_Live!K421 &amp; " CR!", "")</f>
        <v/>
      </c>
    </row>
    <row r="423" spans="2:2" ht="16" hidden="1" x14ac:dyDescent="0.2">
      <c r="B423" s="2" t="str">
        <f>IF(AND(Auction_Live!K422 &gt; 0, Auction_Live!A422 &gt; 0), Auction_Live!D422 &amp; " sold to " &amp; Auction_Live!L422 &amp; " for " &amp; Auction_Live!K422 &amp; " CR!", "")</f>
        <v/>
      </c>
    </row>
    <row r="424" spans="2:2" ht="16" hidden="1" x14ac:dyDescent="0.2">
      <c r="B424" s="2" t="str">
        <f>IF(AND(Auction_Live!K423 &gt; 0, Auction_Live!A423 &gt; 0), Auction_Live!D423 &amp; " sold to " &amp; Auction_Live!L423 &amp; " for " &amp; Auction_Live!K423 &amp; " CR!", "")</f>
        <v/>
      </c>
    </row>
    <row r="425" spans="2:2" ht="16" hidden="1" x14ac:dyDescent="0.2">
      <c r="B425" s="2" t="str">
        <f>IF(AND(Auction_Live!K424 &gt; 0, Auction_Live!A424 &gt; 0), Auction_Live!D424 &amp; " sold to " &amp; Auction_Live!L424 &amp; " for " &amp; Auction_Live!K424 &amp; " CR!", "")</f>
        <v/>
      </c>
    </row>
    <row r="426" spans="2:2" ht="16" hidden="1" x14ac:dyDescent="0.2">
      <c r="B426" s="2" t="str">
        <f>IF(AND(Auction_Live!K425 &gt; 0, Auction_Live!A425 &gt; 0), Auction_Live!D425 &amp; " sold to " &amp; Auction_Live!L425 &amp; " for " &amp; Auction_Live!K425 &amp; " CR!", "")</f>
        <v/>
      </c>
    </row>
    <row r="427" spans="2:2" ht="16" hidden="1" x14ac:dyDescent="0.2">
      <c r="B427" s="2" t="str">
        <f>IF(AND(Auction_Live!K426 &gt; 0, Auction_Live!A426 &gt; 0), Auction_Live!D426 &amp; " sold to " &amp; Auction_Live!L426 &amp; " for " &amp; Auction_Live!K426 &amp; " CR!", "")</f>
        <v/>
      </c>
    </row>
    <row r="428" spans="2:2" ht="16" hidden="1" x14ac:dyDescent="0.2">
      <c r="B428" s="2" t="str">
        <f>IF(AND(Auction_Live!K427 &gt; 0, Auction_Live!A427 &gt; 0), Auction_Live!D427 &amp; " sold to " &amp; Auction_Live!L427 &amp; " for " &amp; Auction_Live!K427 &amp; " CR!", "")</f>
        <v/>
      </c>
    </row>
    <row r="429" spans="2:2" ht="16" hidden="1" x14ac:dyDescent="0.2">
      <c r="B429" s="2" t="str">
        <f>IF(AND(Auction_Live!K428 &gt; 0, Auction_Live!A428 &gt; 0), Auction_Live!D428 &amp; " sold to " &amp; Auction_Live!L428 &amp; " for " &amp; Auction_Live!K428 &amp; " CR!", "")</f>
        <v/>
      </c>
    </row>
    <row r="430" spans="2:2" ht="16" hidden="1" x14ac:dyDescent="0.2">
      <c r="B430" s="2" t="str">
        <f>IF(AND(Auction_Live!K429 &gt; 0, Auction_Live!A429 &gt; 0), Auction_Live!D429 &amp; " sold to " &amp; Auction_Live!L429 &amp; " for " &amp; Auction_Live!K429 &amp; " CR!", "")</f>
        <v/>
      </c>
    </row>
    <row r="431" spans="2:2" ht="16" hidden="1" x14ac:dyDescent="0.2">
      <c r="B431" s="2" t="str">
        <f>IF(AND(Auction_Live!K430 &gt; 0, Auction_Live!A430 &gt; 0), Auction_Live!D430 &amp; " sold to " &amp; Auction_Live!L430 &amp; " for " &amp; Auction_Live!K430 &amp; " CR!", "")</f>
        <v/>
      </c>
    </row>
    <row r="432" spans="2:2" ht="16" hidden="1" x14ac:dyDescent="0.2">
      <c r="B432" s="2" t="str">
        <f>IF(AND(Auction_Live!K431 &gt; 0, Auction_Live!A431 &gt; 0), Auction_Live!D431 &amp; " sold to " &amp; Auction_Live!L431 &amp; " for " &amp; Auction_Live!K431 &amp; " CR!", "")</f>
        <v/>
      </c>
    </row>
    <row r="433" spans="2:2" ht="16" hidden="1" x14ac:dyDescent="0.2">
      <c r="B433" s="2" t="str">
        <f>IF(AND(Auction_Live!K432 &gt; 0, Auction_Live!A432 &gt; 0), Auction_Live!D432 &amp; " sold to " &amp; Auction_Live!L432 &amp; " for " &amp; Auction_Live!K432 &amp; " CR!", "")</f>
        <v/>
      </c>
    </row>
    <row r="434" spans="2:2" ht="16" hidden="1" x14ac:dyDescent="0.2">
      <c r="B434" s="2" t="str">
        <f>IF(AND(Auction_Live!K433 &gt; 0, Auction_Live!A433 &gt; 0), Auction_Live!D433 &amp; " sold to " &amp; Auction_Live!L433 &amp; " for " &amp; Auction_Live!K433 &amp; " CR!", "")</f>
        <v/>
      </c>
    </row>
    <row r="435" spans="2:2" ht="16" hidden="1" x14ac:dyDescent="0.2">
      <c r="B435" s="2" t="str">
        <f>IF(AND(Auction_Live!K434 &gt; 0, Auction_Live!A434 &gt; 0), Auction_Live!D434 &amp; " sold to " &amp; Auction_Live!L434 &amp; " for " &amp; Auction_Live!K434 &amp; " CR!", "")</f>
        <v/>
      </c>
    </row>
    <row r="436" spans="2:2" ht="16" hidden="1" x14ac:dyDescent="0.2">
      <c r="B436" s="2" t="str">
        <f>IF(AND(Auction_Live!K435 &gt; 0, Auction_Live!A435 &gt; 0), Auction_Live!D435 &amp; " sold to " &amp; Auction_Live!L435 &amp; " for " &amp; Auction_Live!K435 &amp; " CR!", "")</f>
        <v/>
      </c>
    </row>
    <row r="437" spans="2:2" ht="16" hidden="1" x14ac:dyDescent="0.2">
      <c r="B437" s="2" t="str">
        <f>IF(AND(Auction_Live!K436 &gt; 0, Auction_Live!A436 &gt; 0), Auction_Live!D436 &amp; " sold to " &amp; Auction_Live!L436 &amp; " for " &amp; Auction_Live!K436 &amp; " CR!", "")</f>
        <v/>
      </c>
    </row>
    <row r="438" spans="2:2" ht="16" hidden="1" x14ac:dyDescent="0.2">
      <c r="B438" s="2" t="str">
        <f>IF(AND(Auction_Live!K437 &gt; 0, Auction_Live!A437 &gt; 0), Auction_Live!D437 &amp; " sold to " &amp; Auction_Live!L437 &amp; " for " &amp; Auction_Live!K437 &amp; " CR!", "")</f>
        <v/>
      </c>
    </row>
    <row r="439" spans="2:2" ht="16" hidden="1" x14ac:dyDescent="0.2">
      <c r="B439" s="2" t="str">
        <f>IF(AND(Auction_Live!K438 &gt; 0, Auction_Live!A438 &gt; 0), Auction_Live!D438 &amp; " sold to " &amp; Auction_Live!L438 &amp; " for " &amp; Auction_Live!K438 &amp; " CR!", "")</f>
        <v/>
      </c>
    </row>
    <row r="440" spans="2:2" ht="16" hidden="1" x14ac:dyDescent="0.2">
      <c r="B440" s="2" t="str">
        <f>IF(AND(Auction_Live!K439 &gt; 0, Auction_Live!A439 &gt; 0), Auction_Live!D439 &amp; " sold to " &amp; Auction_Live!L439 &amp; " for " &amp; Auction_Live!K439 &amp; " CR!", "")</f>
        <v/>
      </c>
    </row>
    <row r="441" spans="2:2" ht="16" hidden="1" x14ac:dyDescent="0.2">
      <c r="B441" s="2" t="str">
        <f>IF(AND(Auction_Live!K440 &gt; 0, Auction_Live!A440 &gt; 0), Auction_Live!D440 &amp; " sold to " &amp; Auction_Live!L440 &amp; " for " &amp; Auction_Live!K440 &amp; " CR!", "")</f>
        <v/>
      </c>
    </row>
    <row r="442" spans="2:2" ht="16" hidden="1" x14ac:dyDescent="0.2">
      <c r="B442" s="2" t="str">
        <f>IF(AND(Auction_Live!K441 &gt; 0, Auction_Live!A441 &gt; 0), Auction_Live!D441 &amp; " sold to " &amp; Auction_Live!L441 &amp; " for " &amp; Auction_Live!K441 &amp; " CR!", "")</f>
        <v/>
      </c>
    </row>
    <row r="443" spans="2:2" ht="16" hidden="1" x14ac:dyDescent="0.2">
      <c r="B443" s="2" t="str">
        <f>IF(AND(Auction_Live!K442 &gt; 0, Auction_Live!A442 &gt; 0), Auction_Live!D442 &amp; " sold to " &amp; Auction_Live!L442 &amp; " for " &amp; Auction_Live!K442 &amp; " CR!", "")</f>
        <v/>
      </c>
    </row>
    <row r="444" spans="2:2" ht="16" hidden="1" x14ac:dyDescent="0.2">
      <c r="B444" s="2" t="str">
        <f>IF(AND(Auction_Live!K443 &gt; 0, Auction_Live!A443 &gt; 0), Auction_Live!D443 &amp; " sold to " &amp; Auction_Live!L443 &amp; " for " &amp; Auction_Live!K443 &amp; " CR!", "")</f>
        <v/>
      </c>
    </row>
    <row r="445" spans="2:2" ht="16" hidden="1" x14ac:dyDescent="0.2">
      <c r="B445" s="2" t="str">
        <f>IF(AND(Auction_Live!K444 &gt; 0, Auction_Live!A444 &gt; 0), Auction_Live!D444 &amp; " sold to " &amp; Auction_Live!L444 &amp; " for " &amp; Auction_Live!K444 &amp; " CR!", "")</f>
        <v/>
      </c>
    </row>
    <row r="446" spans="2:2" ht="16" hidden="1" x14ac:dyDescent="0.2">
      <c r="B446" s="2" t="str">
        <f>IF(AND(Auction_Live!K445 &gt; 0, Auction_Live!A445 &gt; 0), Auction_Live!D445 &amp; " sold to " &amp; Auction_Live!L445 &amp; " for " &amp; Auction_Live!K445 &amp; " CR!", "")</f>
        <v/>
      </c>
    </row>
    <row r="447" spans="2:2" ht="16" hidden="1" x14ac:dyDescent="0.2">
      <c r="B447" s="2" t="str">
        <f>IF(AND(Auction_Live!K446 &gt; 0, Auction_Live!A446 &gt; 0), Auction_Live!D446 &amp; " sold to " &amp; Auction_Live!L446 &amp; " for " &amp; Auction_Live!K446 &amp; " CR!", "")</f>
        <v/>
      </c>
    </row>
    <row r="448" spans="2:2" ht="16" hidden="1" x14ac:dyDescent="0.2">
      <c r="B448" s="2" t="str">
        <f>IF(AND(Auction_Live!K447 &gt; 0, Auction_Live!A447 &gt; 0), Auction_Live!D447 &amp; " sold to " &amp; Auction_Live!L447 &amp; " for " &amp; Auction_Live!K447 &amp; " CR!", "")</f>
        <v/>
      </c>
    </row>
    <row r="449" spans="2:2" ht="16" hidden="1" x14ac:dyDescent="0.2">
      <c r="B449" s="2" t="str">
        <f>IF(AND(Auction_Live!K448 &gt; 0, Auction_Live!A448 &gt; 0), Auction_Live!D448 &amp; " sold to " &amp; Auction_Live!L448 &amp; " for " &amp; Auction_Live!K448 &amp; " CR!", "")</f>
        <v/>
      </c>
    </row>
    <row r="450" spans="2:2" ht="16" hidden="1" x14ac:dyDescent="0.2">
      <c r="B450" s="2" t="str">
        <f>IF(AND(Auction_Live!K449 &gt; 0, Auction_Live!A449 &gt; 0), Auction_Live!D449 &amp; " sold to " &amp; Auction_Live!L449 &amp; " for " &amp; Auction_Live!K449 &amp; " CR!", "")</f>
        <v/>
      </c>
    </row>
    <row r="451" spans="2:2" ht="16" hidden="1" x14ac:dyDescent="0.2">
      <c r="B451" s="2" t="str">
        <f>IF(AND(Auction_Live!K450 &gt; 0, Auction_Live!A450 &gt; 0), Auction_Live!D450 &amp; " sold to " &amp; Auction_Live!L450 &amp; " for " &amp; Auction_Live!K450 &amp; " CR!", "")</f>
        <v/>
      </c>
    </row>
    <row r="452" spans="2:2" ht="16" hidden="1" x14ac:dyDescent="0.2">
      <c r="B452" s="2" t="str">
        <f>IF(AND(Auction_Live!K451 &gt; 0, Auction_Live!A451 &gt; 0), Auction_Live!D451 &amp; " sold to " &amp; Auction_Live!L451 &amp; " for " &amp; Auction_Live!K451 &amp; " CR!", "")</f>
        <v/>
      </c>
    </row>
    <row r="453" spans="2:2" ht="16" hidden="1" x14ac:dyDescent="0.2">
      <c r="B453" s="2" t="str">
        <f>IF(AND(Auction_Live!K452 &gt; 0, Auction_Live!A452 &gt; 0), Auction_Live!D452 &amp; " sold to " &amp; Auction_Live!L452 &amp; " for " &amp; Auction_Live!K452 &amp; " CR!", "")</f>
        <v/>
      </c>
    </row>
    <row r="454" spans="2:2" ht="16" hidden="1" x14ac:dyDescent="0.2">
      <c r="B454" s="2" t="str">
        <f>IF(AND(Auction_Live!K453 &gt; 0, Auction_Live!A453 &gt; 0), Auction_Live!D453 &amp; " sold to " &amp; Auction_Live!L453 &amp; " for " &amp; Auction_Live!K453 &amp; " CR!", "")</f>
        <v/>
      </c>
    </row>
    <row r="455" spans="2:2" ht="16" hidden="1" x14ac:dyDescent="0.2">
      <c r="B455" s="2" t="str">
        <f>IF(AND(Auction_Live!K454 &gt; 0, Auction_Live!A454 &gt; 0), Auction_Live!D454 &amp; " sold to " &amp; Auction_Live!L454 &amp; " for " &amp; Auction_Live!K454 &amp; " CR!", "")</f>
        <v/>
      </c>
    </row>
    <row r="456" spans="2:2" ht="16" hidden="1" x14ac:dyDescent="0.2">
      <c r="B456" s="2" t="str">
        <f>IF(AND(Auction_Live!K455 &gt; 0, Auction_Live!A455 &gt; 0), Auction_Live!D455 &amp; " sold to " &amp; Auction_Live!L455 &amp; " for " &amp; Auction_Live!K455 &amp; " CR!", "")</f>
        <v/>
      </c>
    </row>
    <row r="457" spans="2:2" ht="16" hidden="1" x14ac:dyDescent="0.2">
      <c r="B457" s="2" t="str">
        <f>IF(AND(Auction_Live!K456 &gt; 0, Auction_Live!A456 &gt; 0), Auction_Live!D456 &amp; " sold to " &amp; Auction_Live!L456 &amp; " for " &amp; Auction_Live!K456 &amp; " CR!", "")</f>
        <v/>
      </c>
    </row>
    <row r="458" spans="2:2" ht="16" hidden="1" x14ac:dyDescent="0.2">
      <c r="B458" s="2" t="str">
        <f>IF(AND(Auction_Live!K457 &gt; 0, Auction_Live!A457 &gt; 0), Auction_Live!D457 &amp; " sold to " &amp; Auction_Live!L457 &amp; " for " &amp; Auction_Live!K457 &amp; " CR!", "")</f>
        <v/>
      </c>
    </row>
    <row r="459" spans="2:2" ht="16" hidden="1" x14ac:dyDescent="0.2">
      <c r="B459" s="2" t="str">
        <f>IF(AND(Auction_Live!K458 &gt; 0, Auction_Live!A458 &gt; 0), Auction_Live!D458 &amp; " sold to " &amp; Auction_Live!L458 &amp; " for " &amp; Auction_Live!K458 &amp; " CR!", "")</f>
        <v/>
      </c>
    </row>
    <row r="460" spans="2:2" ht="16" hidden="1" x14ac:dyDescent="0.2">
      <c r="B460" s="2" t="str">
        <f>IF(AND(Auction_Live!K459 &gt; 0, Auction_Live!A459 &gt; 0), Auction_Live!D459 &amp; " sold to " &amp; Auction_Live!L459 &amp; " for " &amp; Auction_Live!K459 &amp; " CR!", "")</f>
        <v/>
      </c>
    </row>
    <row r="461" spans="2:2" ht="16" hidden="1" x14ac:dyDescent="0.2">
      <c r="B461" s="2" t="str">
        <f>IF(AND(Auction_Live!K460 &gt; 0, Auction_Live!A460 &gt; 0), Auction_Live!D460 &amp; " sold to " &amp; Auction_Live!L460 &amp; " for " &amp; Auction_Live!K460 &amp; " CR!", "")</f>
        <v/>
      </c>
    </row>
    <row r="462" spans="2:2" ht="16" hidden="1" x14ac:dyDescent="0.2">
      <c r="B462" s="2" t="str">
        <f>IF(AND(Auction_Live!K461 &gt; 0, Auction_Live!A461 &gt; 0), Auction_Live!D461 &amp; " sold to " &amp; Auction_Live!L461 &amp; " for " &amp; Auction_Live!K461 &amp; " CR!", "")</f>
        <v/>
      </c>
    </row>
    <row r="463" spans="2:2" ht="16" hidden="1" x14ac:dyDescent="0.2">
      <c r="B463" s="2" t="str">
        <f>IF(AND(Auction_Live!K462 &gt; 0, Auction_Live!A462 &gt; 0), Auction_Live!D462 &amp; " sold to " &amp; Auction_Live!L462 &amp; " for " &amp; Auction_Live!K462 &amp; " CR!", "")</f>
        <v/>
      </c>
    </row>
    <row r="464" spans="2:2" ht="16" hidden="1" x14ac:dyDescent="0.2">
      <c r="B464" s="2" t="str">
        <f>IF(AND(Auction_Live!K463 &gt; 0, Auction_Live!A463 &gt; 0), Auction_Live!D463 &amp; " sold to " &amp; Auction_Live!L463 &amp; " for " &amp; Auction_Live!K463 &amp; " CR!", "")</f>
        <v/>
      </c>
    </row>
    <row r="465" spans="2:2" ht="16" hidden="1" x14ac:dyDescent="0.2">
      <c r="B465" s="2" t="str">
        <f>IF(AND(Auction_Live!K464 &gt; 0, Auction_Live!A464 &gt; 0), Auction_Live!D464 &amp; " sold to " &amp; Auction_Live!L464 &amp; " for " &amp; Auction_Live!K464 &amp; " CR!", "")</f>
        <v/>
      </c>
    </row>
    <row r="466" spans="2:2" ht="16" hidden="1" x14ac:dyDescent="0.2">
      <c r="B466" s="2" t="str">
        <f>IF(AND(Auction_Live!K465 &gt; 0, Auction_Live!A465 &gt; 0), Auction_Live!D465 &amp; " sold to " &amp; Auction_Live!L465 &amp; " for " &amp; Auction_Live!K465 &amp; " CR!", "")</f>
        <v/>
      </c>
    </row>
    <row r="467" spans="2:2" ht="16" hidden="1" x14ac:dyDescent="0.2">
      <c r="B467" s="2" t="str">
        <f>IF(AND(Auction_Live!K466 &gt; 0, Auction_Live!A466 &gt; 0), Auction_Live!D466 &amp; " sold to " &amp; Auction_Live!L466 &amp; " for " &amp; Auction_Live!K466 &amp; " CR!", "")</f>
        <v/>
      </c>
    </row>
    <row r="468" spans="2:2" ht="16" hidden="1" x14ac:dyDescent="0.2">
      <c r="B468" s="2" t="str">
        <f>IF(AND(Auction_Live!K467 &gt; 0, Auction_Live!A467 &gt; 0), Auction_Live!D467 &amp; " sold to " &amp; Auction_Live!L467 &amp; " for " &amp; Auction_Live!K467 &amp; " CR!", "")</f>
        <v/>
      </c>
    </row>
    <row r="469" spans="2:2" ht="16" hidden="1" x14ac:dyDescent="0.2">
      <c r="B469" s="2" t="str">
        <f>IF(AND(Auction_Live!K468 &gt; 0, Auction_Live!A468 &gt; 0), Auction_Live!D468 &amp; " sold to " &amp; Auction_Live!L468 &amp; " for " &amp; Auction_Live!K468 &amp; " CR!", "")</f>
        <v/>
      </c>
    </row>
    <row r="470" spans="2:2" ht="16" hidden="1" x14ac:dyDescent="0.2">
      <c r="B470" s="2" t="str">
        <f>IF(AND(Auction_Live!K469 &gt; 0, Auction_Live!A469 &gt; 0), Auction_Live!D469 &amp; " sold to " &amp; Auction_Live!L469 &amp; " for " &amp; Auction_Live!K469 &amp; " CR!", "")</f>
        <v/>
      </c>
    </row>
    <row r="471" spans="2:2" ht="16" hidden="1" x14ac:dyDescent="0.2">
      <c r="B471" s="2" t="str">
        <f>IF(AND(Auction_Live!K470 &gt; 0, Auction_Live!A470 &gt; 0), Auction_Live!D470 &amp; " sold to " &amp; Auction_Live!L470 &amp; " for " &amp; Auction_Live!K470 &amp; " CR!", "")</f>
        <v/>
      </c>
    </row>
    <row r="472" spans="2:2" ht="16" hidden="1" x14ac:dyDescent="0.2">
      <c r="B472" s="2" t="str">
        <f>IF(AND(Auction_Live!K471 &gt; 0, Auction_Live!A471 &gt; 0), Auction_Live!D471 &amp; " sold to " &amp; Auction_Live!L471 &amp; " for " &amp; Auction_Live!K471 &amp; " CR!", "")</f>
        <v/>
      </c>
    </row>
    <row r="473" spans="2:2" ht="16" hidden="1" x14ac:dyDescent="0.2">
      <c r="B473" s="2" t="str">
        <f>IF(AND(Auction_Live!K472 &gt; 0, Auction_Live!A472 &gt; 0), Auction_Live!D472 &amp; " sold to " &amp; Auction_Live!L472 &amp; " for " &amp; Auction_Live!K472 &amp; " CR!", "")</f>
        <v/>
      </c>
    </row>
    <row r="474" spans="2:2" ht="16" hidden="1" x14ac:dyDescent="0.2">
      <c r="B474" s="2" t="str">
        <f>IF(AND(Auction_Live!K473 &gt; 0, Auction_Live!A473 &gt; 0), Auction_Live!D473 &amp; " sold to " &amp; Auction_Live!L473 &amp; " for " &amp; Auction_Live!K473 &amp; " CR!", "")</f>
        <v/>
      </c>
    </row>
    <row r="475" spans="2:2" ht="16" hidden="1" x14ac:dyDescent="0.2">
      <c r="B475" s="2" t="str">
        <f>IF(AND(Auction_Live!K474 &gt; 0, Auction_Live!A474 &gt; 0), Auction_Live!D474 &amp; " sold to " &amp; Auction_Live!L474 &amp; " for " &amp; Auction_Live!K474 &amp; " CR!", "")</f>
        <v/>
      </c>
    </row>
    <row r="476" spans="2:2" ht="16" hidden="1" x14ac:dyDescent="0.2">
      <c r="B476" s="2" t="str">
        <f>IF(AND(Auction_Live!K475 &gt; 0, Auction_Live!A475 &gt; 0), Auction_Live!D475 &amp; " sold to " &amp; Auction_Live!L475 &amp; " for " &amp; Auction_Live!K475 &amp; " CR!", "")</f>
        <v/>
      </c>
    </row>
    <row r="477" spans="2:2" ht="16" hidden="1" x14ac:dyDescent="0.2">
      <c r="B477" s="2" t="str">
        <f>IF(AND(Auction_Live!K476 &gt; 0, Auction_Live!A476 &gt; 0), Auction_Live!D476 &amp; " sold to " &amp; Auction_Live!L476 &amp; " for " &amp; Auction_Live!K476 &amp; " CR!", "")</f>
        <v/>
      </c>
    </row>
    <row r="478" spans="2:2" ht="16" hidden="1" x14ac:dyDescent="0.2">
      <c r="B478" s="2" t="str">
        <f>IF(AND(Auction_Live!K477 &gt; 0, Auction_Live!A477 &gt; 0), Auction_Live!D477 &amp; " sold to " &amp; Auction_Live!L477 &amp; " for " &amp; Auction_Live!K477 &amp; " CR!", "")</f>
        <v/>
      </c>
    </row>
    <row r="479" spans="2:2" ht="16" hidden="1" x14ac:dyDescent="0.2">
      <c r="B479" s="2" t="str">
        <f>IF(AND(Auction_Live!K478 &gt; 0, Auction_Live!A478 &gt; 0), Auction_Live!D478 &amp; " sold to " &amp; Auction_Live!L478 &amp; " for " &amp; Auction_Live!K478 &amp; " CR!", "")</f>
        <v/>
      </c>
    </row>
    <row r="480" spans="2:2" ht="16" hidden="1" x14ac:dyDescent="0.2">
      <c r="B480" s="2" t="str">
        <f>IF(AND(Auction_Live!K479 &gt; 0, Auction_Live!A479 &gt; 0), Auction_Live!D479 &amp; " sold to " &amp; Auction_Live!L479 &amp; " for " &amp; Auction_Live!K479 &amp; " CR!", "")</f>
        <v/>
      </c>
    </row>
    <row r="481" spans="2:2" ht="16" hidden="1" x14ac:dyDescent="0.2">
      <c r="B481" s="2" t="str">
        <f>IF(AND(Auction_Live!K480 &gt; 0, Auction_Live!A480 &gt; 0), Auction_Live!D480 &amp; " sold to " &amp; Auction_Live!L480 &amp; " for " &amp; Auction_Live!K480 &amp; " CR!", "")</f>
        <v/>
      </c>
    </row>
    <row r="482" spans="2:2" ht="16" hidden="1" x14ac:dyDescent="0.2">
      <c r="B482" s="2" t="str">
        <f>IF(AND(Auction_Live!K481 &gt; 0, Auction_Live!A481 &gt; 0), Auction_Live!D481 &amp; " sold to " &amp; Auction_Live!L481 &amp; " for " &amp; Auction_Live!K481 &amp; " CR!", "")</f>
        <v/>
      </c>
    </row>
    <row r="483" spans="2:2" ht="16" hidden="1" x14ac:dyDescent="0.2">
      <c r="B483" s="2" t="str">
        <f>IF(AND(Auction_Live!K482 &gt; 0, Auction_Live!A482 &gt; 0), Auction_Live!D482 &amp; " sold to " &amp; Auction_Live!L482 &amp; " for " &amp; Auction_Live!K482 &amp; " CR!", "")</f>
        <v/>
      </c>
    </row>
    <row r="484" spans="2:2" ht="16" hidden="1" x14ac:dyDescent="0.2">
      <c r="B484" s="2" t="str">
        <f>IF(AND(Auction_Live!K483 &gt; 0, Auction_Live!A483 &gt; 0), Auction_Live!D483 &amp; " sold to " &amp; Auction_Live!L483 &amp; " for " &amp; Auction_Live!K483 &amp; " CR!", "")</f>
        <v/>
      </c>
    </row>
    <row r="485" spans="2:2" ht="16" hidden="1" x14ac:dyDescent="0.2">
      <c r="B485" s="2" t="str">
        <f>IF(AND(Auction_Live!K484 &gt; 0, Auction_Live!A484 &gt; 0), Auction_Live!D484 &amp; " sold to " &amp; Auction_Live!L484 &amp; " for " &amp; Auction_Live!K484 &amp; " CR!", "")</f>
        <v/>
      </c>
    </row>
    <row r="486" spans="2:2" ht="16" hidden="1" x14ac:dyDescent="0.2">
      <c r="B486" s="2" t="str">
        <f>IF(AND(Auction_Live!K485 &gt; 0, Auction_Live!A485 &gt; 0), Auction_Live!D485 &amp; " sold to " &amp; Auction_Live!L485 &amp; " for " &amp; Auction_Live!K485 &amp; " CR!", "")</f>
        <v/>
      </c>
    </row>
    <row r="487" spans="2:2" ht="16" hidden="1" x14ac:dyDescent="0.2">
      <c r="B487" s="2" t="str">
        <f>IF(AND(Auction_Live!K486 &gt; 0, Auction_Live!A486 &gt; 0), Auction_Live!D486 &amp; " sold to " &amp; Auction_Live!L486 &amp; " for " &amp; Auction_Live!K486 &amp; " CR!", "")</f>
        <v/>
      </c>
    </row>
    <row r="488" spans="2:2" ht="16" hidden="1" x14ac:dyDescent="0.2">
      <c r="B488" s="2" t="str">
        <f>IF(AND(Auction_Live!K487 &gt; 0, Auction_Live!A487 &gt; 0), Auction_Live!D487 &amp; " sold to " &amp; Auction_Live!L487 &amp; " for " &amp; Auction_Live!K487 &amp; " CR!", "")</f>
        <v/>
      </c>
    </row>
    <row r="489" spans="2:2" ht="16" hidden="1" x14ac:dyDescent="0.2">
      <c r="B489" s="2" t="str">
        <f>IF(AND(Auction_Live!K488 &gt; 0, Auction_Live!A488 &gt; 0), Auction_Live!D488 &amp; " sold to " &amp; Auction_Live!L488 &amp; " for " &amp; Auction_Live!K488 &amp; " CR!", "")</f>
        <v/>
      </c>
    </row>
    <row r="490" spans="2:2" ht="16" hidden="1" x14ac:dyDescent="0.2">
      <c r="B490" s="2" t="str">
        <f>IF(AND(Auction_Live!K489 &gt; 0, Auction_Live!A489 &gt; 0), Auction_Live!D489 &amp; " sold to " &amp; Auction_Live!L489 &amp; " for " &amp; Auction_Live!K489 &amp; " CR!", "")</f>
        <v/>
      </c>
    </row>
    <row r="491" spans="2:2" ht="16" hidden="1" x14ac:dyDescent="0.2">
      <c r="B491" s="2" t="str">
        <f>IF(AND(Auction_Live!K490 &gt; 0, Auction_Live!A490 &gt; 0), Auction_Live!D490 &amp; " sold to " &amp; Auction_Live!L490 &amp; " for " &amp; Auction_Live!K490 &amp; " CR!", "")</f>
        <v/>
      </c>
    </row>
    <row r="492" spans="2:2" ht="16" hidden="1" x14ac:dyDescent="0.2">
      <c r="B492" s="2" t="str">
        <f>IF(AND(Auction_Live!K491 &gt; 0, Auction_Live!A491 &gt; 0), Auction_Live!D491 &amp; " sold to " &amp; Auction_Live!L491 &amp; " for " &amp; Auction_Live!K491 &amp; " CR!", "")</f>
        <v/>
      </c>
    </row>
    <row r="493" spans="2:2" ht="16" hidden="1" x14ac:dyDescent="0.2">
      <c r="B493" s="2" t="str">
        <f>IF(AND(Auction_Live!K492 &gt; 0, Auction_Live!A492 &gt; 0), Auction_Live!D492 &amp; " sold to " &amp; Auction_Live!L492 &amp; " for " &amp; Auction_Live!K492 &amp; " CR!", "")</f>
        <v/>
      </c>
    </row>
    <row r="494" spans="2:2" ht="16" hidden="1" x14ac:dyDescent="0.2">
      <c r="B494" s="2" t="str">
        <f>IF(AND(Auction_Live!K493 &gt; 0, Auction_Live!A493 &gt; 0), Auction_Live!D493 &amp; " sold to " &amp; Auction_Live!L493 &amp; " for " &amp; Auction_Live!K493 &amp; " CR!", "")</f>
        <v/>
      </c>
    </row>
    <row r="495" spans="2:2" ht="16" hidden="1" x14ac:dyDescent="0.2">
      <c r="B495" s="2" t="str">
        <f>IF(AND(Auction_Live!K494 &gt; 0, Auction_Live!A494 &gt; 0), Auction_Live!D494 &amp; " sold to " &amp; Auction_Live!L494 &amp; " for " &amp; Auction_Live!K494 &amp; " CR!", "")</f>
        <v/>
      </c>
    </row>
    <row r="496" spans="2:2" ht="16" hidden="1" x14ac:dyDescent="0.2">
      <c r="B496" s="2" t="str">
        <f>IF(AND(Auction_Live!K495 &gt; 0, Auction_Live!A495 &gt; 0), Auction_Live!D495 &amp; " sold to " &amp; Auction_Live!L495 &amp; " for " &amp; Auction_Live!K495 &amp; " CR!", "")</f>
        <v/>
      </c>
    </row>
    <row r="497" spans="2:2" ht="16" hidden="1" x14ac:dyDescent="0.2">
      <c r="B497" s="2" t="str">
        <f>IF(AND(Auction_Live!K496 &gt; 0, Auction_Live!A496 &gt; 0), Auction_Live!D496 &amp; " sold to " &amp; Auction_Live!L496 &amp; " for " &amp; Auction_Live!K496 &amp; " CR!", "")</f>
        <v/>
      </c>
    </row>
    <row r="498" spans="2:2" ht="16" hidden="1" x14ac:dyDescent="0.2">
      <c r="B498" s="2" t="str">
        <f>IF(AND(Auction_Live!K497 &gt; 0, Auction_Live!A497 &gt; 0), Auction_Live!D497 &amp; " sold to " &amp; Auction_Live!L497 &amp; " for " &amp; Auction_Live!K497 &amp; " CR!", "")</f>
        <v/>
      </c>
    </row>
    <row r="499" spans="2:2" ht="16" hidden="1" x14ac:dyDescent="0.2">
      <c r="B499" s="2" t="str">
        <f>IF(AND(Auction_Live!K498 &gt; 0, Auction_Live!A498 &gt; 0), Auction_Live!D498 &amp; " sold to " &amp; Auction_Live!L498 &amp; " for " &amp; Auction_Live!K498 &amp; " CR!", "")</f>
        <v/>
      </c>
    </row>
    <row r="500" spans="2:2" ht="16" hidden="1" x14ac:dyDescent="0.2">
      <c r="B500" s="2" t="str">
        <f>IF(AND(Auction_Live!K499 &gt; 0, Auction_Live!A499 &gt; 0), Auction_Live!D499 &amp; " sold to " &amp; Auction_Live!L499 &amp; " for " &amp; Auction_Live!K499 &amp; " CR!", "")</f>
        <v/>
      </c>
    </row>
    <row r="501" spans="2:2" ht="16" hidden="1" x14ac:dyDescent="0.2">
      <c r="B501" s="2" t="str">
        <f>IF(AND(Auction_Live!K500 &gt; 0, Auction_Live!A500 &gt; 0), Auction_Live!D500 &amp; " sold to " &amp; Auction_Live!L500 &amp; " for " &amp; Auction_Live!K500 &amp; " CR!", "")</f>
        <v/>
      </c>
    </row>
    <row r="502" spans="2:2" ht="16" hidden="1" x14ac:dyDescent="0.2">
      <c r="B502" s="2" t="str">
        <f>IF(AND(Auction_Live!K501 &gt; 0, Auction_Live!A501 &gt; 0), Auction_Live!D501 &amp; " sold to " &amp; Auction_Live!L501 &amp; " for " &amp; Auction_Live!K501 &amp; " CR!", "")</f>
        <v/>
      </c>
    </row>
    <row r="503" spans="2:2" ht="16" hidden="1" x14ac:dyDescent="0.2">
      <c r="B503" s="2" t="str">
        <f>IF(AND(Auction_Live!K502 &gt; 0, Auction_Live!A502 &gt; 0), Auction_Live!D502 &amp; " sold to " &amp; Auction_Live!L502 &amp; " for " &amp; Auction_Live!K502 &amp; " CR!", "")</f>
        <v/>
      </c>
    </row>
    <row r="504" spans="2:2" ht="16" hidden="1" x14ac:dyDescent="0.2">
      <c r="B504" s="2" t="str">
        <f>IF(AND(Auction_Live!K503 &gt; 0, Auction_Live!A503 &gt; 0), Auction_Live!D503 &amp; " sold to " &amp; Auction_Live!L503 &amp; " for " &amp; Auction_Live!K503 &amp; " CR!", "")</f>
        <v/>
      </c>
    </row>
    <row r="505" spans="2:2" ht="16" hidden="1" x14ac:dyDescent="0.2">
      <c r="B505" s="2" t="str">
        <f>IF(AND(Auction_Live!K504 &gt; 0, Auction_Live!A504 &gt; 0), Auction_Live!D504 &amp; " sold to " &amp; Auction_Live!L504 &amp; " for " &amp; Auction_Live!K504 &amp; " CR!", "")</f>
        <v/>
      </c>
    </row>
    <row r="506" spans="2:2" ht="16" hidden="1" x14ac:dyDescent="0.2">
      <c r="B506" s="2" t="str">
        <f>IF(AND(Auction_Live!K505 &gt; 0, Auction_Live!A505 &gt; 0), Auction_Live!D505 &amp; " sold to " &amp; Auction_Live!L505 &amp; " for " &amp; Auction_Live!K505 &amp; " CR!", "")</f>
        <v/>
      </c>
    </row>
    <row r="507" spans="2:2" ht="16" hidden="1" x14ac:dyDescent="0.2">
      <c r="B507" s="2" t="str">
        <f>IF(AND(Auction_Live!K506 &gt; 0, Auction_Live!A506 &gt; 0), Auction_Live!D506 &amp; " sold to " &amp; Auction_Live!L506 &amp; " for " &amp; Auction_Live!K506 &amp; " CR!", "")</f>
        <v/>
      </c>
    </row>
    <row r="508" spans="2:2" ht="16" hidden="1" x14ac:dyDescent="0.2">
      <c r="B508" s="2" t="str">
        <f>IF(AND(Auction_Live!K507 &gt; 0, Auction_Live!A507 &gt; 0), Auction_Live!D507 &amp; " sold to " &amp; Auction_Live!L507 &amp; " for " &amp; Auction_Live!K507 &amp; " CR!", "")</f>
        <v/>
      </c>
    </row>
    <row r="509" spans="2:2" ht="16" hidden="1" x14ac:dyDescent="0.2">
      <c r="B509" s="2" t="str">
        <f>IF(AND(Auction_Live!K508 &gt; 0, Auction_Live!A508 &gt; 0), Auction_Live!D508 &amp; " sold to " &amp; Auction_Live!L508 &amp; " for " &amp; Auction_Live!K508 &amp; " CR!", "")</f>
        <v/>
      </c>
    </row>
    <row r="510" spans="2:2" ht="16" hidden="1" x14ac:dyDescent="0.2">
      <c r="B510" s="2" t="str">
        <f>IF(AND(Auction_Live!K509 &gt; 0, Auction_Live!A509 &gt; 0), Auction_Live!D509 &amp; " sold to " &amp; Auction_Live!L509 &amp; " for " &amp; Auction_Live!K509 &amp; " CR!", "")</f>
        <v/>
      </c>
    </row>
    <row r="511" spans="2:2" ht="16" hidden="1" x14ac:dyDescent="0.2">
      <c r="B511" s="2" t="str">
        <f>IF(AND(Auction_Live!K510 &gt; 0, Auction_Live!A510 &gt; 0), Auction_Live!D510 &amp; " sold to " &amp; Auction_Live!L510 &amp; " for " &amp; Auction_Live!K510 &amp; " CR!", "")</f>
        <v/>
      </c>
    </row>
    <row r="512" spans="2:2" ht="16" hidden="1" x14ac:dyDescent="0.2">
      <c r="B512" s="2" t="str">
        <f>IF(AND(Auction_Live!K511 &gt; 0, Auction_Live!A511 &gt; 0), Auction_Live!D511 &amp; " sold to " &amp; Auction_Live!L511 &amp; " for " &amp; Auction_Live!K511 &amp; " CR!", "")</f>
        <v/>
      </c>
    </row>
    <row r="513" spans="2:2" ht="16" hidden="1" x14ac:dyDescent="0.2">
      <c r="B513" s="2" t="str">
        <f>IF(AND(Auction_Live!K512 &gt; 0, Auction_Live!A512 &gt; 0), Auction_Live!D512 &amp; " sold to " &amp; Auction_Live!L512 &amp; " for " &amp; Auction_Live!K512 &amp; " CR!", "")</f>
        <v/>
      </c>
    </row>
    <row r="514" spans="2:2" ht="16" hidden="1" x14ac:dyDescent="0.2">
      <c r="B514" s="2" t="str">
        <f>IF(AND(Auction_Live!K513 &gt; 0, Auction_Live!A513 &gt; 0), Auction_Live!D513 &amp; " sold to " &amp; Auction_Live!L513 &amp; " for " &amp; Auction_Live!K513 &amp; " CR!", "")</f>
        <v/>
      </c>
    </row>
    <row r="515" spans="2:2" ht="16" hidden="1" x14ac:dyDescent="0.2">
      <c r="B515" s="2" t="str">
        <f>IF(AND(Auction_Live!K514 &gt; 0, Auction_Live!A514 &gt; 0), Auction_Live!D514 &amp; " sold to " &amp; Auction_Live!L514 &amp; " for " &amp; Auction_Live!K514 &amp; " CR!", "")</f>
        <v/>
      </c>
    </row>
    <row r="516" spans="2:2" ht="16" hidden="1" x14ac:dyDescent="0.2">
      <c r="B516" s="2" t="str">
        <f>IF(AND(Auction_Live!K515 &gt; 0, Auction_Live!A515 &gt; 0), Auction_Live!D515 &amp; " sold to " &amp; Auction_Live!L515 &amp; " for " &amp; Auction_Live!K515 &amp; " CR!", "")</f>
        <v/>
      </c>
    </row>
    <row r="517" spans="2:2" ht="16" hidden="1" x14ac:dyDescent="0.2">
      <c r="B517" s="2" t="str">
        <f>IF(AND(Auction_Live!K516 &gt; 0, Auction_Live!A516 &gt; 0), Auction_Live!D516 &amp; " sold to " &amp; Auction_Live!L516 &amp; " for " &amp; Auction_Live!K516 &amp; " CR!", "")</f>
        <v/>
      </c>
    </row>
    <row r="518" spans="2:2" ht="16" hidden="1" x14ac:dyDescent="0.2">
      <c r="B518" s="2" t="str">
        <f>IF(AND(Auction_Live!K517 &gt; 0, Auction_Live!A517 &gt; 0), Auction_Live!D517 &amp; " sold to " &amp; Auction_Live!L517 &amp; " for " &amp; Auction_Live!K517 &amp; " CR!", "")</f>
        <v/>
      </c>
    </row>
    <row r="519" spans="2:2" ht="16" hidden="1" x14ac:dyDescent="0.2">
      <c r="B519" s="2" t="str">
        <f>IF(AND(Auction_Live!K518 &gt; 0, Auction_Live!A518 &gt; 0), Auction_Live!D518 &amp; " sold to " &amp; Auction_Live!L518 &amp; " for " &amp; Auction_Live!K518 &amp; " CR!", "")</f>
        <v/>
      </c>
    </row>
    <row r="520" spans="2:2" ht="16" hidden="1" x14ac:dyDescent="0.2">
      <c r="B520" s="2" t="str">
        <f>IF(AND(Auction_Live!K519 &gt; 0, Auction_Live!A519 &gt; 0), Auction_Live!D519 &amp; " sold to " &amp; Auction_Live!L519 &amp; " for " &amp; Auction_Live!K519 &amp; " CR!", "")</f>
        <v/>
      </c>
    </row>
    <row r="521" spans="2:2" ht="16" hidden="1" x14ac:dyDescent="0.2">
      <c r="B521" s="2" t="str">
        <f>IF(AND(Auction_Live!K520 &gt; 0, Auction_Live!A520 &gt; 0), Auction_Live!D520 &amp; " sold to " &amp; Auction_Live!L520 &amp; " for " &amp; Auction_Live!K520 &amp; " CR!", "")</f>
        <v/>
      </c>
    </row>
    <row r="522" spans="2:2" ht="16" hidden="1" x14ac:dyDescent="0.2">
      <c r="B522" s="2" t="str">
        <f>IF(AND(Auction_Live!K521 &gt; 0, Auction_Live!A521 &gt; 0), Auction_Live!D521 &amp; " sold to " &amp; Auction_Live!L521 &amp; " for " &amp; Auction_Live!K521 &amp; " CR!", "")</f>
        <v/>
      </c>
    </row>
    <row r="523" spans="2:2" ht="16" hidden="1" x14ac:dyDescent="0.2">
      <c r="B523" s="2" t="str">
        <f>IF(AND(Auction_Live!K522 &gt; 0, Auction_Live!A522 &gt; 0), Auction_Live!D522 &amp; " sold to " &amp; Auction_Live!L522 &amp; " for " &amp; Auction_Live!K522 &amp; " CR!", "")</f>
        <v/>
      </c>
    </row>
    <row r="524" spans="2:2" ht="16" hidden="1" x14ac:dyDescent="0.2">
      <c r="B524" s="2" t="str">
        <f>IF(AND(Auction_Live!K523 &gt; 0, Auction_Live!A523 &gt; 0), Auction_Live!D523 &amp; " sold to " &amp; Auction_Live!L523 &amp; " for " &amp; Auction_Live!K523 &amp; " CR!", "")</f>
        <v/>
      </c>
    </row>
    <row r="525" spans="2:2" ht="16" hidden="1" x14ac:dyDescent="0.2">
      <c r="B525" s="2" t="str">
        <f>IF(AND(Auction_Live!K524 &gt; 0, Auction_Live!A524 &gt; 0), Auction_Live!D524 &amp; " sold to " &amp; Auction_Live!L524 &amp; " for " &amp; Auction_Live!K524 &amp; " CR!", "")</f>
        <v/>
      </c>
    </row>
    <row r="526" spans="2:2" ht="16" hidden="1" x14ac:dyDescent="0.2">
      <c r="B526" s="2" t="str">
        <f>IF(AND(Auction_Live!K525 &gt; 0, Auction_Live!A525 &gt; 0), Auction_Live!D525 &amp; " sold to " &amp; Auction_Live!L525 &amp; " for " &amp; Auction_Live!K525 &amp; " CR!", "")</f>
        <v/>
      </c>
    </row>
    <row r="527" spans="2:2" ht="16" hidden="1" x14ac:dyDescent="0.2">
      <c r="B527" s="2" t="str">
        <f>IF(AND(Auction_Live!K526 &gt; 0, Auction_Live!A526 &gt; 0), Auction_Live!D526 &amp; " sold to " &amp; Auction_Live!L526 &amp; " for " &amp; Auction_Live!K526 &amp; " CR!", "")</f>
        <v/>
      </c>
    </row>
    <row r="528" spans="2:2" ht="16" hidden="1" x14ac:dyDescent="0.2">
      <c r="B528" s="2" t="str">
        <f>IF(AND(Auction_Live!K527 &gt; 0, Auction_Live!A527 &gt; 0), Auction_Live!D527 &amp; " sold to " &amp; Auction_Live!L527 &amp; " for " &amp; Auction_Live!K527 &amp; " CR!", "")</f>
        <v/>
      </c>
    </row>
    <row r="529" spans="2:2" ht="16" hidden="1" x14ac:dyDescent="0.2">
      <c r="B529" s="2" t="str">
        <f>IF(AND(Auction_Live!K528 &gt; 0, Auction_Live!A528 &gt; 0), Auction_Live!D528 &amp; " sold to " &amp; Auction_Live!L528 &amp; " for " &amp; Auction_Live!K528 &amp; " CR!", "")</f>
        <v/>
      </c>
    </row>
    <row r="530" spans="2:2" ht="16" hidden="1" x14ac:dyDescent="0.2">
      <c r="B530" s="2" t="str">
        <f>IF(AND(Auction_Live!K529 &gt; 0, Auction_Live!A529 &gt; 0), Auction_Live!D529 &amp; " sold to " &amp; Auction_Live!L529 &amp; " for " &amp; Auction_Live!K529 &amp; " CR!", "")</f>
        <v/>
      </c>
    </row>
    <row r="531" spans="2:2" ht="16" hidden="1" x14ac:dyDescent="0.2">
      <c r="B531" s="2" t="str">
        <f>IF(AND(Auction_Live!K530 &gt; 0, Auction_Live!A530 &gt; 0), Auction_Live!D530 &amp; " sold to " &amp; Auction_Live!L530 &amp; " for " &amp; Auction_Live!K530 &amp; " CR!", "")</f>
        <v/>
      </c>
    </row>
    <row r="532" spans="2:2" ht="16" hidden="1" x14ac:dyDescent="0.2">
      <c r="B532" s="2" t="str">
        <f>IF(AND(Auction_Live!K531 &gt; 0, Auction_Live!A531 &gt; 0), Auction_Live!D531 &amp; " sold to " &amp; Auction_Live!L531 &amp; " for " &amp; Auction_Live!K531 &amp; " CR!", "")</f>
        <v/>
      </c>
    </row>
    <row r="533" spans="2:2" ht="16" hidden="1" x14ac:dyDescent="0.2">
      <c r="B533" s="2" t="str">
        <f>IF(AND(Auction_Live!K532 &gt; 0, Auction_Live!A532 &gt; 0), Auction_Live!D532 &amp; " sold to " &amp; Auction_Live!L532 &amp; " for " &amp; Auction_Live!K532 &amp; " CR!", "")</f>
        <v/>
      </c>
    </row>
    <row r="534" spans="2:2" ht="16" hidden="1" x14ac:dyDescent="0.2">
      <c r="B534" s="2" t="str">
        <f>IF(AND(Auction_Live!K533 &gt; 0, Auction_Live!A533 &gt; 0), Auction_Live!D533 &amp; " sold to " &amp; Auction_Live!L533 &amp; " for " &amp; Auction_Live!K533 &amp; " CR!", "")</f>
        <v/>
      </c>
    </row>
    <row r="535" spans="2:2" ht="16" hidden="1" x14ac:dyDescent="0.2">
      <c r="B535" s="2" t="str">
        <f>IF(AND(Auction_Live!K534 &gt; 0, Auction_Live!A534 &gt; 0), Auction_Live!D534 &amp; " sold to " &amp; Auction_Live!L534 &amp; " for " &amp; Auction_Live!K534 &amp; " CR!", "")</f>
        <v/>
      </c>
    </row>
    <row r="536" spans="2:2" ht="16" hidden="1" x14ac:dyDescent="0.2">
      <c r="B536" s="2" t="str">
        <f>IF(AND(Auction_Live!K535 &gt; 0, Auction_Live!A535 &gt; 0), Auction_Live!D535 &amp; " sold to " &amp; Auction_Live!L535 &amp; " for " &amp; Auction_Live!K535 &amp; " CR!", "")</f>
        <v/>
      </c>
    </row>
    <row r="537" spans="2:2" ht="16" hidden="1" x14ac:dyDescent="0.2">
      <c r="B537" s="2" t="str">
        <f>IF(AND(Auction_Live!K536 &gt; 0, Auction_Live!A536 &gt; 0), Auction_Live!D536 &amp; " sold to " &amp; Auction_Live!L536 &amp; " for " &amp; Auction_Live!K536 &amp; " CR!", "")</f>
        <v/>
      </c>
    </row>
    <row r="538" spans="2:2" ht="16" hidden="1" x14ac:dyDescent="0.2">
      <c r="B538" s="2" t="str">
        <f>IF(AND(Auction_Live!K537 &gt; 0, Auction_Live!A537 &gt; 0), Auction_Live!D537 &amp; " sold to " &amp; Auction_Live!L537 &amp; " for " &amp; Auction_Live!K537 &amp; " CR!", "")</f>
        <v/>
      </c>
    </row>
    <row r="539" spans="2:2" ht="16" hidden="1" x14ac:dyDescent="0.2">
      <c r="B539" s="2" t="str">
        <f>IF(AND(Auction_Live!K538 &gt; 0, Auction_Live!A538 &gt; 0), Auction_Live!D538 &amp; " sold to " &amp; Auction_Live!L538 &amp; " for " &amp; Auction_Live!K538 &amp; " CR!", "")</f>
        <v/>
      </c>
    </row>
    <row r="540" spans="2:2" ht="16" hidden="1" x14ac:dyDescent="0.2">
      <c r="B540" s="2" t="str">
        <f>IF(AND(Auction_Live!K539 &gt; 0, Auction_Live!A539 &gt; 0), Auction_Live!D539 &amp; " sold to " &amp; Auction_Live!L539 &amp; " for " &amp; Auction_Live!K539 &amp; " CR!", "")</f>
        <v/>
      </c>
    </row>
    <row r="541" spans="2:2" ht="16" hidden="1" x14ac:dyDescent="0.2">
      <c r="B541" s="2" t="str">
        <f>IF(AND(Auction_Live!K540 &gt; 0, Auction_Live!A540 &gt; 0), Auction_Live!D540 &amp; " sold to " &amp; Auction_Live!L540 &amp; " for " &amp; Auction_Live!K540 &amp; " CR!", "")</f>
        <v/>
      </c>
    </row>
    <row r="542" spans="2:2" ht="16" hidden="1" x14ac:dyDescent="0.2">
      <c r="B542" s="2" t="str">
        <f>IF(AND(Auction_Live!K541 &gt; 0, Auction_Live!A541 &gt; 0), Auction_Live!D541 &amp; " sold to " &amp; Auction_Live!L541 &amp; " for " &amp; Auction_Live!K541 &amp; " CR!", "")</f>
        <v/>
      </c>
    </row>
    <row r="543" spans="2:2" ht="16" hidden="1" x14ac:dyDescent="0.2">
      <c r="B543" s="2" t="str">
        <f>IF(AND(Auction_Live!K542 &gt; 0, Auction_Live!A542 &gt; 0), Auction_Live!D542 &amp; " sold to " &amp; Auction_Live!L542 &amp; " for " &amp; Auction_Live!K542 &amp; " CR!", "")</f>
        <v/>
      </c>
    </row>
    <row r="544" spans="2:2" ht="16" hidden="1" x14ac:dyDescent="0.2">
      <c r="B544" s="2" t="str">
        <f>IF(AND(Auction_Live!K543 &gt; 0, Auction_Live!A543 &gt; 0), Auction_Live!D543 &amp; " sold to " &amp; Auction_Live!L543 &amp; " for " &amp; Auction_Live!K543 &amp; " CR!", "")</f>
        <v/>
      </c>
    </row>
    <row r="545" spans="2:2" ht="16" hidden="1" x14ac:dyDescent="0.2">
      <c r="B545" s="2" t="str">
        <f>IF(AND(Auction_Live!K544 &gt; 0, Auction_Live!A544 &gt; 0), Auction_Live!D544 &amp; " sold to " &amp; Auction_Live!L544 &amp; " for " &amp; Auction_Live!K544 &amp; " CR!", "")</f>
        <v/>
      </c>
    </row>
    <row r="546" spans="2:2" ht="16" hidden="1" x14ac:dyDescent="0.2">
      <c r="B546" s="2" t="str">
        <f>IF(AND(Auction_Live!K545 &gt; 0, Auction_Live!A545 &gt; 0), Auction_Live!D545 &amp; " sold to " &amp; Auction_Live!L545 &amp; " for " &amp; Auction_Live!K545 &amp; " CR!", "")</f>
        <v/>
      </c>
    </row>
    <row r="547" spans="2:2" ht="16" hidden="1" x14ac:dyDescent="0.2">
      <c r="B547" s="2" t="str">
        <f>IF(AND(Auction_Live!K546 &gt; 0, Auction_Live!A546 &gt; 0), Auction_Live!D546 &amp; " sold to " &amp; Auction_Live!L546 &amp; " for " &amp; Auction_Live!K546 &amp; " CR!", "")</f>
        <v/>
      </c>
    </row>
    <row r="548" spans="2:2" ht="16" hidden="1" x14ac:dyDescent="0.2">
      <c r="B548" s="2" t="str">
        <f>IF(AND(Auction_Live!K547 &gt; 0, Auction_Live!A547 &gt; 0), Auction_Live!D547 &amp; " sold to " &amp; Auction_Live!L547 &amp; " for " &amp; Auction_Live!K547 &amp; " CR!", "")</f>
        <v/>
      </c>
    </row>
    <row r="549" spans="2:2" ht="16" hidden="1" x14ac:dyDescent="0.2">
      <c r="B549" s="2" t="str">
        <f>IF(AND(Auction_Live!K548 &gt; 0, Auction_Live!A548 &gt; 0), Auction_Live!D548 &amp; " sold to " &amp; Auction_Live!L548 &amp; " for " &amp; Auction_Live!K548 &amp; " CR!", "")</f>
        <v/>
      </c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</sheetData>
  <autoFilter ref="B1:B549" xr:uid="{29DC7CC3-0AE6-461C-9F78-CA493100826D}">
    <filterColumn colId="0">
      <filters>
        <filter val="Rishabh Pant sold to RCB for 13 CR!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F7BB-3F81-4467-8A5F-7C8ED6B5BB3F}">
  <dimension ref="B1:X20"/>
  <sheetViews>
    <sheetView workbookViewId="0">
      <pane ySplit="1" topLeftCell="A2" activePane="bottomLeft" state="frozen"/>
      <selection pane="bottomLeft" activeCell="I27" sqref="I27"/>
    </sheetView>
  </sheetViews>
  <sheetFormatPr baseColWidth="10" defaultColWidth="8.83203125" defaultRowHeight="15" x14ac:dyDescent="0.2"/>
  <cols>
    <col min="2" max="2" width="6.1640625" bestFit="1" customWidth="1"/>
    <col min="3" max="3" width="16.33203125" bestFit="1" customWidth="1"/>
    <col min="4" max="4" width="8.5" bestFit="1" customWidth="1"/>
    <col min="5" max="5" width="14.33203125" bestFit="1" customWidth="1"/>
    <col min="6" max="6" width="8" customWidth="1"/>
    <col min="8" max="8" width="6.1640625" bestFit="1" customWidth="1"/>
    <col min="9" max="9" width="16.83203125" bestFit="1" customWidth="1"/>
    <col min="10" max="10" width="10.83203125" bestFit="1" customWidth="1"/>
    <col min="11" max="11" width="14.33203125" bestFit="1" customWidth="1"/>
    <col min="12" max="12" width="7.5" customWidth="1"/>
    <col min="14" max="14" width="4.33203125" bestFit="1" customWidth="1"/>
    <col min="15" max="15" width="18.6640625" bestFit="1" customWidth="1"/>
    <col min="16" max="16" width="11.33203125" bestFit="1" customWidth="1"/>
    <col min="17" max="17" width="14.33203125" bestFit="1" customWidth="1"/>
    <col min="18" max="18" width="8.1640625" customWidth="1"/>
    <col min="20" max="20" width="5.5" bestFit="1" customWidth="1"/>
    <col min="21" max="21" width="20.1640625" bestFit="1" customWidth="1"/>
    <col min="22" max="22" width="8.5" bestFit="1" customWidth="1"/>
    <col min="23" max="23" width="14.33203125" bestFit="1" customWidth="1"/>
    <col min="24" max="24" width="9.6640625" customWidth="1"/>
  </cols>
  <sheetData>
    <row r="1" spans="2:24" x14ac:dyDescent="0.2">
      <c r="B1" s="1" t="s">
        <v>2</v>
      </c>
      <c r="C1" s="1" t="s">
        <v>3</v>
      </c>
      <c r="D1" s="1" t="s">
        <v>4</v>
      </c>
      <c r="E1" s="4" t="s">
        <v>5</v>
      </c>
      <c r="F1" s="3" t="s">
        <v>570</v>
      </c>
      <c r="H1" s="1" t="s">
        <v>2</v>
      </c>
      <c r="I1" s="1" t="s">
        <v>3</v>
      </c>
      <c r="J1" s="1" t="s">
        <v>4</v>
      </c>
      <c r="K1" s="4" t="s">
        <v>5</v>
      </c>
      <c r="L1" s="3" t="s">
        <v>570</v>
      </c>
      <c r="N1" s="1" t="s">
        <v>2</v>
      </c>
      <c r="O1" s="1" t="s">
        <v>3</v>
      </c>
      <c r="P1" s="1" t="s">
        <v>4</v>
      </c>
      <c r="Q1" s="4" t="s">
        <v>5</v>
      </c>
      <c r="R1" s="3" t="s">
        <v>570</v>
      </c>
      <c r="T1" s="1" t="s">
        <v>2</v>
      </c>
      <c r="U1" s="1" t="s">
        <v>3</v>
      </c>
      <c r="V1" s="1" t="s">
        <v>4</v>
      </c>
      <c r="W1" s="4" t="s">
        <v>5</v>
      </c>
      <c r="X1" s="3" t="s">
        <v>570</v>
      </c>
    </row>
    <row r="3" spans="2:24" x14ac:dyDescent="0.2">
      <c r="B3" s="94" t="s">
        <v>613</v>
      </c>
      <c r="C3" s="94"/>
      <c r="D3" s="94"/>
      <c r="E3" s="94"/>
      <c r="F3" s="94"/>
      <c r="H3" s="95" t="s">
        <v>580</v>
      </c>
      <c r="I3" s="95"/>
      <c r="J3" s="95"/>
      <c r="K3" s="95"/>
      <c r="L3" s="95"/>
      <c r="N3" s="96" t="s">
        <v>594</v>
      </c>
      <c r="O3" s="96"/>
      <c r="P3" s="96"/>
      <c r="Q3" s="96"/>
      <c r="R3" s="96"/>
      <c r="T3" s="97" t="s">
        <v>576</v>
      </c>
      <c r="U3" s="98"/>
      <c r="V3" s="98"/>
      <c r="W3" s="98"/>
      <c r="X3" s="99"/>
    </row>
    <row r="4" spans="2:24" x14ac:dyDescent="0.2">
      <c r="B4" t="s">
        <v>574</v>
      </c>
      <c r="C4" t="s">
        <v>637</v>
      </c>
      <c r="D4" t="s">
        <v>11</v>
      </c>
      <c r="E4" t="s">
        <v>18</v>
      </c>
      <c r="F4">
        <v>9.5</v>
      </c>
      <c r="H4" t="s">
        <v>574</v>
      </c>
      <c r="I4" t="s">
        <v>588</v>
      </c>
      <c r="J4" t="s">
        <v>11</v>
      </c>
      <c r="K4" t="s">
        <v>35</v>
      </c>
      <c r="L4">
        <v>14.75</v>
      </c>
      <c r="N4" t="s">
        <v>574</v>
      </c>
      <c r="O4" t="s">
        <v>593</v>
      </c>
      <c r="P4" t="s">
        <v>11</v>
      </c>
      <c r="Q4" t="s">
        <v>12</v>
      </c>
      <c r="R4">
        <v>18.75</v>
      </c>
      <c r="T4" t="s">
        <v>574</v>
      </c>
      <c r="U4" t="s">
        <v>575</v>
      </c>
      <c r="V4" t="s">
        <v>23</v>
      </c>
      <c r="W4" t="s">
        <v>12</v>
      </c>
      <c r="X4">
        <v>22.5</v>
      </c>
    </row>
    <row r="5" spans="2:24" x14ac:dyDescent="0.2">
      <c r="B5" t="s">
        <v>574</v>
      </c>
      <c r="C5" t="s">
        <v>627</v>
      </c>
      <c r="D5" t="s">
        <v>11</v>
      </c>
      <c r="E5" t="s">
        <v>35</v>
      </c>
      <c r="F5">
        <v>15</v>
      </c>
      <c r="H5" t="s">
        <v>574</v>
      </c>
      <c r="I5" t="s">
        <v>592</v>
      </c>
      <c r="J5" t="s">
        <v>11</v>
      </c>
      <c r="K5" t="s">
        <v>16</v>
      </c>
      <c r="L5">
        <v>18.5</v>
      </c>
      <c r="N5" t="s">
        <v>574</v>
      </c>
      <c r="O5" t="s">
        <v>597</v>
      </c>
      <c r="P5" t="s">
        <v>20</v>
      </c>
      <c r="Q5" t="s">
        <v>35</v>
      </c>
      <c r="R5">
        <v>20.5</v>
      </c>
      <c r="T5" t="s">
        <v>574</v>
      </c>
      <c r="U5" t="s">
        <v>617</v>
      </c>
      <c r="V5" t="s">
        <v>11</v>
      </c>
      <c r="W5" t="s">
        <v>35</v>
      </c>
      <c r="X5">
        <v>9</v>
      </c>
    </row>
    <row r="6" spans="2:24" x14ac:dyDescent="0.2">
      <c r="B6" t="s">
        <v>574</v>
      </c>
      <c r="C6" t="s">
        <v>662</v>
      </c>
      <c r="D6" t="s">
        <v>11</v>
      </c>
      <c r="E6" t="s">
        <v>12</v>
      </c>
      <c r="F6">
        <v>5.75</v>
      </c>
      <c r="H6" t="s">
        <v>574</v>
      </c>
      <c r="I6" t="s">
        <v>717</v>
      </c>
      <c r="J6" t="s">
        <v>11</v>
      </c>
      <c r="K6" t="s">
        <v>12</v>
      </c>
      <c r="L6">
        <v>3</v>
      </c>
      <c r="N6" t="s">
        <v>574</v>
      </c>
      <c r="O6" t="s">
        <v>626</v>
      </c>
      <c r="P6" t="s">
        <v>11</v>
      </c>
      <c r="Q6" t="s">
        <v>35</v>
      </c>
      <c r="R6">
        <v>10.5</v>
      </c>
      <c r="T6" t="s">
        <v>574</v>
      </c>
      <c r="U6" t="s">
        <v>699</v>
      </c>
      <c r="V6" t="s">
        <v>11</v>
      </c>
      <c r="W6" t="s">
        <v>18</v>
      </c>
      <c r="X6">
        <v>13.75</v>
      </c>
    </row>
    <row r="10" spans="2:24" x14ac:dyDescent="0.2">
      <c r="B10" s="100" t="s">
        <v>578</v>
      </c>
      <c r="C10" s="100"/>
      <c r="D10" s="100"/>
      <c r="E10" s="100"/>
      <c r="F10" s="100"/>
      <c r="H10" s="101" t="s">
        <v>581</v>
      </c>
      <c r="I10" s="101"/>
      <c r="J10" s="101"/>
      <c r="K10" s="101"/>
      <c r="L10" s="101"/>
      <c r="N10" s="102" t="s">
        <v>590</v>
      </c>
      <c r="O10" s="103"/>
      <c r="P10" s="103"/>
      <c r="Q10" s="103"/>
      <c r="R10" s="104"/>
      <c r="T10" s="105" t="s">
        <v>587</v>
      </c>
      <c r="U10" s="105"/>
      <c r="V10" s="105"/>
      <c r="W10" s="105"/>
      <c r="X10" s="105"/>
    </row>
    <row r="11" spans="2:24" x14ac:dyDescent="0.2">
      <c r="B11" t="s">
        <v>574</v>
      </c>
      <c r="C11" t="s">
        <v>577</v>
      </c>
      <c r="D11" t="s">
        <v>11</v>
      </c>
      <c r="E11" t="s">
        <v>16</v>
      </c>
      <c r="F11">
        <v>14.25</v>
      </c>
      <c r="H11" t="s">
        <v>574</v>
      </c>
      <c r="I11" t="s">
        <v>596</v>
      </c>
      <c r="J11" t="s">
        <v>28</v>
      </c>
      <c r="K11" t="s">
        <v>12</v>
      </c>
      <c r="L11">
        <v>16.5</v>
      </c>
      <c r="N11" t="s">
        <v>574</v>
      </c>
      <c r="O11" t="s">
        <v>589</v>
      </c>
      <c r="P11" t="s">
        <v>15</v>
      </c>
      <c r="Q11" t="s">
        <v>12</v>
      </c>
      <c r="R11">
        <v>19.5</v>
      </c>
      <c r="T11" t="s">
        <v>574</v>
      </c>
      <c r="U11" t="s">
        <v>586</v>
      </c>
      <c r="V11" t="s">
        <v>11</v>
      </c>
      <c r="W11" t="s">
        <v>16</v>
      </c>
      <c r="X11">
        <v>10.75</v>
      </c>
    </row>
    <row r="12" spans="2:24" x14ac:dyDescent="0.2">
      <c r="B12" t="s">
        <v>574</v>
      </c>
      <c r="C12" t="s">
        <v>582</v>
      </c>
      <c r="D12" t="s">
        <v>11</v>
      </c>
      <c r="E12" t="s">
        <v>18</v>
      </c>
      <c r="F12">
        <v>19.5</v>
      </c>
      <c r="H12" t="s">
        <v>574</v>
      </c>
      <c r="I12" t="s">
        <v>602</v>
      </c>
      <c r="J12" t="s">
        <v>11</v>
      </c>
      <c r="K12" t="s">
        <v>35</v>
      </c>
      <c r="L12">
        <v>21.5</v>
      </c>
      <c r="N12" t="s">
        <v>574</v>
      </c>
      <c r="O12" t="s">
        <v>611</v>
      </c>
      <c r="P12" t="s">
        <v>11</v>
      </c>
      <c r="Q12" t="s">
        <v>16</v>
      </c>
      <c r="R12">
        <v>8</v>
      </c>
      <c r="T12" t="s">
        <v>574</v>
      </c>
      <c r="U12" t="s">
        <v>616</v>
      </c>
      <c r="V12" t="s">
        <v>26</v>
      </c>
      <c r="W12" t="s">
        <v>35</v>
      </c>
      <c r="X12">
        <v>15</v>
      </c>
    </row>
    <row r="13" spans="2:24" x14ac:dyDescent="0.2">
      <c r="B13" t="s">
        <v>574</v>
      </c>
      <c r="C13" t="s">
        <v>607</v>
      </c>
      <c r="D13" t="s">
        <v>11</v>
      </c>
      <c r="E13" t="s">
        <v>16</v>
      </c>
      <c r="F13">
        <v>16</v>
      </c>
      <c r="H13" t="s">
        <v>574</v>
      </c>
      <c r="I13" t="s">
        <v>625</v>
      </c>
      <c r="J13" t="s">
        <v>11</v>
      </c>
      <c r="K13" t="s">
        <v>35</v>
      </c>
      <c r="L13">
        <v>7.5</v>
      </c>
      <c r="N13" t="s">
        <v>574</v>
      </c>
      <c r="O13" t="s">
        <v>643</v>
      </c>
      <c r="P13" t="s">
        <v>11</v>
      </c>
      <c r="Q13" t="s">
        <v>18</v>
      </c>
      <c r="R13">
        <v>10</v>
      </c>
      <c r="T13" t="s">
        <v>574</v>
      </c>
      <c r="U13" t="s">
        <v>650</v>
      </c>
      <c r="V13" t="s">
        <v>11</v>
      </c>
      <c r="W13" t="s">
        <v>35</v>
      </c>
      <c r="X13">
        <v>3.5</v>
      </c>
    </row>
    <row r="17" spans="2:12" x14ac:dyDescent="0.2">
      <c r="B17" s="92" t="s">
        <v>604</v>
      </c>
      <c r="C17" s="92"/>
      <c r="D17" s="92"/>
      <c r="E17" s="92"/>
      <c r="F17" s="92"/>
      <c r="H17" s="93" t="s">
        <v>599</v>
      </c>
      <c r="I17" s="93"/>
      <c r="J17" s="93"/>
      <c r="K17" s="93"/>
      <c r="L17" s="93"/>
    </row>
    <row r="18" spans="2:12" x14ac:dyDescent="0.2">
      <c r="B18" t="s">
        <v>574</v>
      </c>
      <c r="C18" t="s">
        <v>603</v>
      </c>
      <c r="D18" t="s">
        <v>11</v>
      </c>
      <c r="E18" t="s">
        <v>16</v>
      </c>
      <c r="F18">
        <v>18.25</v>
      </c>
      <c r="H18" t="s">
        <v>574</v>
      </c>
      <c r="I18" t="s">
        <v>600</v>
      </c>
      <c r="J18" t="s">
        <v>11</v>
      </c>
      <c r="K18" t="s">
        <v>12</v>
      </c>
      <c r="L18">
        <v>15</v>
      </c>
    </row>
    <row r="19" spans="2:12" x14ac:dyDescent="0.2">
      <c r="B19" t="s">
        <v>574</v>
      </c>
      <c r="C19" t="s">
        <v>620</v>
      </c>
      <c r="D19" t="s">
        <v>26</v>
      </c>
      <c r="E19" t="s">
        <v>35</v>
      </c>
      <c r="F19">
        <v>3.5</v>
      </c>
      <c r="H19" t="s">
        <v>574</v>
      </c>
      <c r="I19" t="s">
        <v>618</v>
      </c>
      <c r="J19" t="s">
        <v>11</v>
      </c>
      <c r="K19" t="s">
        <v>35</v>
      </c>
      <c r="L19">
        <v>15.25</v>
      </c>
    </row>
    <row r="20" spans="2:12" x14ac:dyDescent="0.2">
      <c r="B20" t="s">
        <v>574</v>
      </c>
      <c r="C20" t="s">
        <v>671</v>
      </c>
      <c r="D20" t="s">
        <v>11</v>
      </c>
      <c r="E20" t="s">
        <v>18</v>
      </c>
      <c r="F20">
        <v>8</v>
      </c>
      <c r="H20" t="s">
        <v>574</v>
      </c>
      <c r="I20" t="s">
        <v>663</v>
      </c>
      <c r="J20" t="s">
        <v>11</v>
      </c>
      <c r="K20" t="s">
        <v>12</v>
      </c>
      <c r="L20">
        <v>2</v>
      </c>
    </row>
  </sheetData>
  <mergeCells count="10">
    <mergeCell ref="T3:X3"/>
    <mergeCell ref="B10:F10"/>
    <mergeCell ref="H10:L10"/>
    <mergeCell ref="N10:R10"/>
    <mergeCell ref="T10:X10"/>
    <mergeCell ref="B17:F17"/>
    <mergeCell ref="H17:L17"/>
    <mergeCell ref="B3:F3"/>
    <mergeCell ref="H3:L3"/>
    <mergeCell ref="N3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3D98-4D26-4CC4-B822-BC298F2FDEAC}">
  <dimension ref="A1:K92"/>
  <sheetViews>
    <sheetView workbookViewId="0">
      <pane ySplit="1" topLeftCell="A2" activePane="bottomLeft" state="frozen"/>
      <selection pane="bottomLeft" activeCell="J2" sqref="J2"/>
    </sheetView>
  </sheetViews>
  <sheetFormatPr baseColWidth="10" defaultColWidth="14.33203125" defaultRowHeight="15" x14ac:dyDescent="0.2"/>
  <cols>
    <col min="1" max="1" width="14.33203125" style="68"/>
    <col min="4" max="4" width="16.1640625" bestFit="1" customWidth="1"/>
    <col min="8" max="8" width="14.33203125" style="44"/>
  </cols>
  <sheetData>
    <row r="1" spans="1:11" x14ac:dyDescent="0.2">
      <c r="A1" s="65" t="s">
        <v>827</v>
      </c>
      <c r="B1" s="37" t="s">
        <v>828</v>
      </c>
      <c r="C1" s="37" t="s">
        <v>567</v>
      </c>
      <c r="D1" s="37" t="s">
        <v>829</v>
      </c>
      <c r="E1" s="80" t="s">
        <v>830</v>
      </c>
      <c r="F1" s="80" t="s">
        <v>831</v>
      </c>
      <c r="G1" s="38" t="s">
        <v>832</v>
      </c>
      <c r="H1" s="38" t="s">
        <v>833</v>
      </c>
      <c r="I1" s="38" t="s">
        <v>834</v>
      </c>
      <c r="J1" s="38" t="s">
        <v>835</v>
      </c>
      <c r="K1" s="38" t="s">
        <v>836</v>
      </c>
    </row>
    <row r="2" spans="1:11" x14ac:dyDescent="0.2">
      <c r="A2" s="66" t="s">
        <v>837</v>
      </c>
      <c r="B2" s="37" t="s">
        <v>604</v>
      </c>
      <c r="C2" s="38" t="s">
        <v>838</v>
      </c>
      <c r="D2" s="38"/>
      <c r="E2" s="38" t="s">
        <v>604</v>
      </c>
      <c r="F2" s="38" t="s">
        <v>599</v>
      </c>
      <c r="G2" s="38">
        <v>1</v>
      </c>
      <c r="H2" s="38">
        <v>1</v>
      </c>
      <c r="I2" s="62" t="str">
        <f>_xlfn.CONCAT(J2,":",K2)</f>
        <v>:</v>
      </c>
      <c r="J2" s="38"/>
      <c r="K2" s="38"/>
    </row>
    <row r="3" spans="1:11" x14ac:dyDescent="0.2">
      <c r="A3" s="66"/>
      <c r="B3" s="37"/>
      <c r="C3" s="38"/>
      <c r="D3" s="38"/>
      <c r="E3" s="38"/>
      <c r="F3" s="38"/>
      <c r="G3" s="38"/>
      <c r="H3" s="38"/>
      <c r="I3" s="62"/>
      <c r="J3" s="38"/>
      <c r="K3" s="38"/>
    </row>
    <row r="4" spans="1:11" x14ac:dyDescent="0.2">
      <c r="A4" s="66"/>
      <c r="B4" s="37"/>
      <c r="C4" s="38"/>
      <c r="D4" s="38"/>
      <c r="E4" s="38"/>
      <c r="F4" s="38"/>
      <c r="G4" s="38"/>
      <c r="H4" s="38"/>
      <c r="I4" s="62"/>
      <c r="J4" s="38"/>
      <c r="K4" s="38"/>
    </row>
    <row r="5" spans="1:11" x14ac:dyDescent="0.2">
      <c r="A5" s="66"/>
      <c r="B5" s="37"/>
      <c r="C5" s="38"/>
      <c r="D5" s="38"/>
      <c r="E5" s="38"/>
      <c r="F5" s="38"/>
      <c r="G5" s="38"/>
      <c r="H5" s="38"/>
      <c r="I5" s="62"/>
      <c r="J5" s="38"/>
      <c r="K5" s="38"/>
    </row>
    <row r="6" spans="1:11" x14ac:dyDescent="0.2">
      <c r="A6" s="66"/>
      <c r="B6" s="37"/>
      <c r="C6" s="38"/>
      <c r="D6" s="38"/>
      <c r="E6" s="38"/>
      <c r="F6" s="38"/>
      <c r="G6" s="38"/>
      <c r="H6" s="38"/>
      <c r="I6" s="62"/>
      <c r="J6" s="38"/>
      <c r="K6" s="38"/>
    </row>
    <row r="7" spans="1:11" x14ac:dyDescent="0.2">
      <c r="A7" s="66"/>
      <c r="B7" s="37"/>
      <c r="C7" s="38"/>
      <c r="D7" s="38"/>
      <c r="E7" s="38"/>
      <c r="F7" s="38"/>
      <c r="G7" s="38"/>
      <c r="H7" s="38"/>
      <c r="I7" s="62"/>
      <c r="J7" s="38"/>
      <c r="K7" s="38"/>
    </row>
    <row r="8" spans="1:11" x14ac:dyDescent="0.2">
      <c r="A8" s="66"/>
      <c r="B8" s="37"/>
      <c r="C8" s="38"/>
      <c r="D8" s="38"/>
      <c r="E8" s="38"/>
      <c r="F8" s="38"/>
      <c r="G8" s="38"/>
      <c r="H8" s="38"/>
      <c r="I8" s="62"/>
      <c r="J8" s="38"/>
      <c r="K8" s="38"/>
    </row>
    <row r="9" spans="1:11" x14ac:dyDescent="0.2">
      <c r="A9" s="66"/>
      <c r="B9" s="37"/>
      <c r="C9" s="38"/>
      <c r="D9" s="38"/>
      <c r="E9" s="38"/>
      <c r="F9" s="38"/>
      <c r="G9" s="38"/>
      <c r="H9" s="38"/>
      <c r="I9" s="62"/>
      <c r="J9" s="38"/>
      <c r="K9" s="38"/>
    </row>
    <row r="10" spans="1:11" x14ac:dyDescent="0.2">
      <c r="A10" s="66"/>
      <c r="B10" s="37"/>
      <c r="C10" s="38"/>
      <c r="D10" s="38"/>
      <c r="E10" s="38"/>
      <c r="F10" s="38"/>
      <c r="G10" s="38"/>
      <c r="H10" s="38"/>
      <c r="I10" s="62"/>
      <c r="J10" s="38"/>
      <c r="K10" s="38"/>
    </row>
    <row r="11" spans="1:11" x14ac:dyDescent="0.2">
      <c r="A11" s="66"/>
      <c r="B11" s="37"/>
      <c r="C11" s="38"/>
      <c r="D11" s="38"/>
      <c r="E11" s="38"/>
      <c r="F11" s="38"/>
      <c r="G11" s="38"/>
      <c r="H11" s="38"/>
      <c r="I11" s="62"/>
      <c r="J11" s="38"/>
      <c r="K11" s="38"/>
    </row>
    <row r="12" spans="1:11" x14ac:dyDescent="0.2">
      <c r="A12" s="66"/>
      <c r="B12" s="37"/>
      <c r="C12" s="38"/>
      <c r="D12" s="38"/>
      <c r="E12" s="38"/>
      <c r="F12" s="38"/>
      <c r="G12" s="38"/>
      <c r="H12" s="38"/>
      <c r="I12" s="62"/>
      <c r="J12" s="38"/>
      <c r="K12" s="38"/>
    </row>
    <row r="13" spans="1:11" x14ac:dyDescent="0.2">
      <c r="A13" s="66"/>
      <c r="B13" s="37"/>
      <c r="C13" s="38"/>
      <c r="D13" s="38"/>
      <c r="E13" s="38"/>
      <c r="F13" s="38"/>
      <c r="G13" s="38"/>
      <c r="H13" s="38"/>
      <c r="I13" s="62"/>
      <c r="J13" s="38"/>
      <c r="K13" s="38"/>
    </row>
    <row r="14" spans="1:11" x14ac:dyDescent="0.2">
      <c r="A14" s="66"/>
      <c r="B14" s="37"/>
      <c r="C14" s="38"/>
      <c r="D14" s="38"/>
      <c r="E14" s="38"/>
      <c r="F14" s="38"/>
      <c r="G14" s="38"/>
      <c r="H14" s="38"/>
      <c r="I14" s="62"/>
      <c r="J14" s="38"/>
      <c r="K14" s="38"/>
    </row>
    <row r="15" spans="1:11" x14ac:dyDescent="0.2">
      <c r="A15" s="66"/>
      <c r="B15" s="37"/>
      <c r="C15" s="38"/>
      <c r="D15" s="38"/>
      <c r="E15" s="38"/>
      <c r="F15" s="38"/>
      <c r="G15" s="38"/>
      <c r="H15" s="38"/>
      <c r="I15" s="62"/>
      <c r="J15" s="38"/>
      <c r="K15" s="38"/>
    </row>
    <row r="16" spans="1:11" x14ac:dyDescent="0.2">
      <c r="A16" s="66"/>
      <c r="B16" s="37"/>
      <c r="C16" s="38"/>
      <c r="D16" s="38"/>
      <c r="E16" s="38"/>
      <c r="F16" s="38"/>
      <c r="G16" s="38"/>
      <c r="H16" s="38"/>
      <c r="I16" s="62"/>
      <c r="J16" s="38"/>
      <c r="K16" s="38"/>
    </row>
    <row r="17" spans="1:11" x14ac:dyDescent="0.2">
      <c r="A17" s="66"/>
      <c r="B17" s="37"/>
      <c r="C17" s="38"/>
      <c r="D17" s="38"/>
      <c r="E17" s="38"/>
      <c r="F17" s="38"/>
      <c r="G17" s="38"/>
      <c r="H17" s="38"/>
      <c r="I17" s="62"/>
      <c r="J17" s="38"/>
      <c r="K17" s="38"/>
    </row>
    <row r="18" spans="1:11" x14ac:dyDescent="0.2">
      <c r="A18" s="66"/>
      <c r="B18" s="37"/>
      <c r="C18" s="38"/>
      <c r="D18" s="38"/>
      <c r="E18" s="38"/>
      <c r="F18" s="38"/>
      <c r="G18" s="38"/>
      <c r="H18" s="38"/>
      <c r="I18" s="62"/>
      <c r="J18" s="38"/>
      <c r="K18" s="38"/>
    </row>
    <row r="19" spans="1:11" x14ac:dyDescent="0.2">
      <c r="A19" s="66"/>
      <c r="B19" s="37"/>
      <c r="C19" s="38"/>
      <c r="D19" s="38"/>
      <c r="E19" s="38"/>
      <c r="F19" s="38"/>
      <c r="G19" s="38"/>
      <c r="H19" s="38"/>
      <c r="I19" s="62"/>
      <c r="J19" s="38"/>
      <c r="K19" s="38"/>
    </row>
    <row r="20" spans="1:11" x14ac:dyDescent="0.2">
      <c r="A20" s="66"/>
      <c r="B20" s="37"/>
      <c r="C20" s="38"/>
      <c r="D20" s="38"/>
      <c r="E20" s="38"/>
      <c r="F20" s="38"/>
      <c r="G20" s="38"/>
      <c r="H20" s="38"/>
      <c r="I20" s="62"/>
      <c r="J20" s="38"/>
      <c r="K20" s="38"/>
    </row>
    <row r="21" spans="1:11" x14ac:dyDescent="0.2">
      <c r="A21" s="66"/>
      <c r="B21" s="37"/>
      <c r="C21" s="38"/>
      <c r="D21" s="38"/>
      <c r="E21" s="38"/>
      <c r="F21" s="38"/>
      <c r="G21" s="38"/>
      <c r="H21" s="38"/>
      <c r="I21" s="62"/>
      <c r="J21" s="38"/>
      <c r="K21" s="38"/>
    </row>
    <row r="22" spans="1:11" x14ac:dyDescent="0.2">
      <c r="A22" s="66"/>
      <c r="B22" s="37"/>
      <c r="C22" s="38"/>
      <c r="D22" s="38"/>
      <c r="E22" s="38"/>
      <c r="F22" s="38"/>
      <c r="G22" s="38"/>
      <c r="H22" s="38"/>
      <c r="I22" s="62"/>
      <c r="J22" s="38"/>
      <c r="K22" s="38"/>
    </row>
    <row r="23" spans="1:11" x14ac:dyDescent="0.2">
      <c r="A23" s="66"/>
      <c r="B23" s="37"/>
      <c r="C23" s="38"/>
      <c r="D23" s="38"/>
      <c r="E23" s="38"/>
      <c r="F23" s="38"/>
      <c r="G23" s="38"/>
      <c r="H23" s="38"/>
      <c r="I23" s="62"/>
      <c r="J23" s="38"/>
      <c r="K23" s="38"/>
    </row>
    <row r="24" spans="1:11" x14ac:dyDescent="0.2">
      <c r="A24" s="66"/>
      <c r="B24" s="37"/>
      <c r="C24" s="38"/>
      <c r="D24" s="38"/>
      <c r="E24" s="38"/>
      <c r="F24" s="38"/>
      <c r="G24" s="38"/>
      <c r="H24" s="38"/>
      <c r="I24" s="62"/>
      <c r="J24" s="38"/>
      <c r="K24" s="38"/>
    </row>
    <row r="25" spans="1:11" x14ac:dyDescent="0.2">
      <c r="A25" s="66"/>
      <c r="B25" s="37"/>
      <c r="C25" s="38"/>
      <c r="D25" s="38"/>
      <c r="E25" s="38"/>
      <c r="F25" s="38"/>
      <c r="G25" s="38"/>
      <c r="H25" s="38"/>
      <c r="I25" s="62"/>
      <c r="J25" s="38"/>
      <c r="K25" s="38"/>
    </row>
    <row r="26" spans="1:11" x14ac:dyDescent="0.2">
      <c r="A26" s="66"/>
      <c r="B26" s="37"/>
      <c r="C26" s="38"/>
      <c r="D26" s="38"/>
      <c r="E26" s="38"/>
      <c r="F26" s="38"/>
      <c r="G26" s="38"/>
      <c r="H26" s="38"/>
      <c r="I26" s="62"/>
      <c r="J26" s="69"/>
      <c r="K26" s="38"/>
    </row>
    <row r="27" spans="1:11" x14ac:dyDescent="0.2">
      <c r="A27" s="66"/>
      <c r="B27" s="37"/>
      <c r="C27" s="38"/>
      <c r="D27" s="38"/>
      <c r="E27" s="38"/>
      <c r="F27" s="38"/>
      <c r="G27" s="38"/>
      <c r="H27" s="38"/>
      <c r="I27" s="62"/>
      <c r="J27" s="69"/>
      <c r="K27" s="38"/>
    </row>
    <row r="28" spans="1:11" x14ac:dyDescent="0.2">
      <c r="A28" s="66"/>
      <c r="B28" s="37"/>
      <c r="C28" s="38"/>
      <c r="D28" s="38"/>
      <c r="E28" s="38"/>
      <c r="F28" s="38"/>
      <c r="G28" s="38"/>
      <c r="H28" s="38"/>
      <c r="I28" s="62"/>
      <c r="J28" s="69"/>
      <c r="K28" s="38"/>
    </row>
    <row r="29" spans="1:11" x14ac:dyDescent="0.2">
      <c r="A29" s="66"/>
      <c r="B29" s="37"/>
      <c r="C29" s="38"/>
      <c r="D29" s="38"/>
      <c r="E29" s="38"/>
      <c r="F29" s="38"/>
      <c r="G29" s="38"/>
      <c r="H29" s="38"/>
      <c r="I29" s="62"/>
      <c r="J29" s="69"/>
      <c r="K29" s="38"/>
    </row>
    <row r="30" spans="1:11" x14ac:dyDescent="0.2">
      <c r="A30" s="66"/>
      <c r="B30" s="37"/>
      <c r="C30" s="38"/>
      <c r="D30" s="38"/>
      <c r="E30" s="38"/>
      <c r="F30" s="38"/>
      <c r="G30" s="38"/>
      <c r="H30" s="38"/>
      <c r="I30" s="62"/>
      <c r="J30" s="38"/>
      <c r="K30" s="38"/>
    </row>
    <row r="31" spans="1:11" x14ac:dyDescent="0.2">
      <c r="A31" s="66"/>
      <c r="B31" s="37"/>
      <c r="C31" s="38"/>
      <c r="D31" s="38"/>
      <c r="E31" s="38"/>
      <c r="F31" s="38"/>
      <c r="G31" s="38"/>
      <c r="H31" s="38"/>
      <c r="I31" s="62"/>
      <c r="J31" s="38"/>
      <c r="K31" s="38"/>
    </row>
    <row r="32" spans="1:11" x14ac:dyDescent="0.2">
      <c r="A32" s="66"/>
      <c r="B32" s="37"/>
      <c r="C32" s="38"/>
      <c r="D32" s="38"/>
      <c r="E32" s="38"/>
      <c r="F32" s="38"/>
      <c r="G32" s="38"/>
      <c r="H32" s="38"/>
      <c r="I32" s="62"/>
      <c r="J32" s="38"/>
      <c r="K32" s="38"/>
    </row>
    <row r="33" spans="1:11" x14ac:dyDescent="0.2">
      <c r="A33" s="66"/>
      <c r="B33" s="37"/>
      <c r="C33" s="38"/>
      <c r="D33" s="38"/>
      <c r="E33" s="38"/>
      <c r="F33" s="38"/>
      <c r="G33" s="38"/>
      <c r="H33" s="38"/>
      <c r="I33" s="62"/>
      <c r="J33" s="38"/>
      <c r="K33" s="38"/>
    </row>
    <row r="34" spans="1:11" x14ac:dyDescent="0.2">
      <c r="A34" s="66"/>
      <c r="B34" s="37"/>
      <c r="C34" s="38"/>
      <c r="D34" s="38"/>
      <c r="E34" s="38"/>
      <c r="F34" s="38"/>
      <c r="G34" s="38"/>
      <c r="H34" s="38"/>
      <c r="I34" s="70"/>
      <c r="J34" s="38"/>
      <c r="K34" s="38"/>
    </row>
    <row r="35" spans="1:11" x14ac:dyDescent="0.2">
      <c r="A35" s="66"/>
      <c r="B35" s="37"/>
      <c r="C35" s="38"/>
      <c r="D35" s="38"/>
      <c r="E35" s="38"/>
      <c r="F35" s="38"/>
      <c r="G35" s="38"/>
      <c r="H35" s="38"/>
      <c r="I35" s="70"/>
      <c r="J35" s="38"/>
      <c r="K35" s="38"/>
    </row>
    <row r="36" spans="1:11" x14ac:dyDescent="0.2">
      <c r="A36" s="66"/>
      <c r="B36" s="37"/>
      <c r="C36" s="38"/>
      <c r="D36" s="38"/>
      <c r="E36" s="38"/>
      <c r="F36" s="38"/>
      <c r="G36" s="38"/>
      <c r="H36" s="38"/>
      <c r="I36" s="70"/>
      <c r="J36" s="38"/>
      <c r="K36" s="38"/>
    </row>
    <row r="37" spans="1:11" x14ac:dyDescent="0.2">
      <c r="A37" s="66"/>
      <c r="B37" s="37"/>
      <c r="C37" s="38"/>
      <c r="D37" s="38"/>
      <c r="E37" s="38"/>
      <c r="F37" s="38"/>
      <c r="G37" s="38"/>
      <c r="H37" s="38"/>
      <c r="I37" s="70"/>
      <c r="J37" s="38"/>
      <c r="K37" s="38"/>
    </row>
    <row r="38" spans="1:11" x14ac:dyDescent="0.2">
      <c r="A38" s="66"/>
      <c r="B38" s="37"/>
      <c r="C38" s="38"/>
      <c r="D38" s="38"/>
      <c r="E38" s="38"/>
      <c r="F38" s="38"/>
      <c r="G38" s="38"/>
      <c r="H38" s="38"/>
      <c r="I38" s="70"/>
      <c r="J38" s="38"/>
      <c r="K38" s="38"/>
    </row>
    <row r="39" spans="1:11" x14ac:dyDescent="0.2">
      <c r="A39" s="66"/>
      <c r="B39" s="37"/>
      <c r="C39" s="38"/>
      <c r="D39" s="38"/>
      <c r="E39" s="38"/>
      <c r="F39" s="38"/>
      <c r="G39" s="38"/>
      <c r="H39" s="38"/>
      <c r="I39" s="70"/>
      <c r="J39" s="38"/>
      <c r="K39" s="38"/>
    </row>
    <row r="40" spans="1:11" x14ac:dyDescent="0.2">
      <c r="A40" s="66"/>
      <c r="B40" s="37"/>
      <c r="C40" s="38"/>
      <c r="D40" s="38"/>
      <c r="E40" s="38"/>
      <c r="F40" s="38"/>
      <c r="G40" s="38"/>
      <c r="H40" s="38"/>
      <c r="I40" s="70"/>
      <c r="J40" s="38"/>
      <c r="K40" s="38"/>
    </row>
    <row r="41" spans="1:11" x14ac:dyDescent="0.2">
      <c r="A41" s="66"/>
      <c r="B41" s="37"/>
      <c r="C41" s="38"/>
      <c r="D41" s="38"/>
      <c r="E41" s="38"/>
      <c r="F41" s="38"/>
      <c r="G41" s="38"/>
      <c r="H41" s="38"/>
      <c r="I41" s="70"/>
      <c r="J41" s="38"/>
      <c r="K41" s="38"/>
    </row>
    <row r="42" spans="1:11" x14ac:dyDescent="0.2">
      <c r="A42" s="66"/>
      <c r="B42" s="37"/>
      <c r="C42" s="38"/>
      <c r="D42" s="38"/>
      <c r="E42" s="38"/>
      <c r="F42" s="38"/>
      <c r="G42" s="38"/>
      <c r="H42" s="38"/>
      <c r="I42" s="70"/>
      <c r="J42" s="38"/>
      <c r="K42" s="38"/>
    </row>
    <row r="43" spans="1:11" x14ac:dyDescent="0.2">
      <c r="A43" s="66"/>
      <c r="B43" s="37"/>
      <c r="C43" s="38"/>
      <c r="D43" s="38"/>
      <c r="E43" s="38"/>
      <c r="F43" s="38"/>
      <c r="G43" s="38"/>
      <c r="H43" s="38"/>
      <c r="I43" s="70"/>
      <c r="J43" s="38"/>
      <c r="K43" s="38"/>
    </row>
    <row r="44" spans="1:11" x14ac:dyDescent="0.2">
      <c r="A44" s="66"/>
      <c r="B44" s="37"/>
      <c r="C44" s="38"/>
      <c r="D44" s="38"/>
      <c r="E44" s="38"/>
      <c r="F44" s="38"/>
      <c r="G44" s="38"/>
      <c r="H44" s="38"/>
      <c r="I44" s="70"/>
      <c r="J44" s="38"/>
      <c r="K44" s="38"/>
    </row>
    <row r="45" spans="1:11" x14ac:dyDescent="0.2">
      <c r="A45" s="66"/>
      <c r="B45" s="37"/>
      <c r="C45" s="38"/>
      <c r="D45" s="38"/>
      <c r="E45" s="38"/>
      <c r="F45" s="38"/>
      <c r="G45" s="38"/>
      <c r="H45" s="38"/>
      <c r="I45" s="70"/>
      <c r="J45" s="38"/>
      <c r="K45" s="38"/>
    </row>
    <row r="46" spans="1:11" x14ac:dyDescent="0.2">
      <c r="A46" s="66"/>
      <c r="B46" s="37"/>
      <c r="C46" s="38"/>
      <c r="D46" s="38"/>
      <c r="E46" s="38"/>
      <c r="F46" s="38"/>
      <c r="G46" s="38"/>
      <c r="H46" s="38"/>
      <c r="I46" s="70"/>
      <c r="J46" s="38"/>
      <c r="K46" s="38"/>
    </row>
    <row r="47" spans="1:11" x14ac:dyDescent="0.2">
      <c r="A47" s="66"/>
      <c r="B47" s="37"/>
      <c r="C47" s="38"/>
      <c r="D47" s="38"/>
      <c r="E47" s="38"/>
      <c r="F47" s="38"/>
      <c r="G47" s="38"/>
      <c r="H47" s="38"/>
      <c r="I47" s="70"/>
      <c r="J47" s="38"/>
      <c r="K47" s="38"/>
    </row>
    <row r="48" spans="1:11" x14ac:dyDescent="0.2">
      <c r="A48" s="66"/>
      <c r="B48" s="37"/>
      <c r="C48" s="38"/>
      <c r="D48" s="38"/>
      <c r="E48" s="38"/>
      <c r="F48" s="38"/>
      <c r="G48" s="38"/>
      <c r="H48" s="38"/>
      <c r="I48" s="70"/>
      <c r="J48" s="38"/>
      <c r="K48" s="38"/>
    </row>
    <row r="49" spans="1:11" x14ac:dyDescent="0.2">
      <c r="A49" s="66"/>
      <c r="B49" s="37"/>
      <c r="C49" s="38"/>
      <c r="D49" s="38"/>
      <c r="E49" s="38"/>
      <c r="F49" s="38"/>
      <c r="G49" s="38"/>
      <c r="H49" s="38"/>
      <c r="I49" s="70"/>
      <c r="J49" s="38"/>
      <c r="K49" s="38"/>
    </row>
    <row r="50" spans="1:11" x14ac:dyDescent="0.2">
      <c r="A50" s="66"/>
      <c r="B50" s="37"/>
      <c r="C50" s="38"/>
      <c r="D50" s="38"/>
      <c r="E50" s="38"/>
      <c r="F50" s="38"/>
      <c r="G50" s="38"/>
      <c r="H50" s="38"/>
      <c r="I50" s="70"/>
      <c r="J50" s="38"/>
      <c r="K50" s="38"/>
    </row>
    <row r="51" spans="1:11" x14ac:dyDescent="0.2">
      <c r="A51" s="66"/>
      <c r="B51" s="37"/>
      <c r="C51" s="38"/>
      <c r="D51" s="38"/>
      <c r="E51" s="38"/>
      <c r="F51" s="38"/>
      <c r="G51" s="38"/>
      <c r="H51" s="38"/>
      <c r="I51" s="70"/>
      <c r="J51" s="38"/>
      <c r="K51" s="38"/>
    </row>
    <row r="52" spans="1:11" x14ac:dyDescent="0.2">
      <c r="A52" s="66"/>
      <c r="B52" s="37"/>
      <c r="C52" s="38"/>
      <c r="D52" s="38"/>
      <c r="E52" s="38"/>
      <c r="F52" s="38"/>
      <c r="G52" s="38"/>
      <c r="H52" s="38"/>
      <c r="I52" s="70"/>
      <c r="J52" s="38"/>
      <c r="K52" s="38"/>
    </row>
    <row r="53" spans="1:11" x14ac:dyDescent="0.2">
      <c r="A53" s="66"/>
      <c r="B53" s="37"/>
      <c r="C53" s="38"/>
      <c r="D53" s="38"/>
      <c r="E53" s="38"/>
      <c r="F53" s="38"/>
      <c r="G53" s="38"/>
      <c r="H53" s="38"/>
      <c r="I53" s="70"/>
      <c r="J53" s="38"/>
      <c r="K53" s="38"/>
    </row>
    <row r="54" spans="1:11" x14ac:dyDescent="0.2">
      <c r="A54" s="66"/>
      <c r="B54" s="37"/>
      <c r="C54" s="38"/>
      <c r="D54" s="38"/>
      <c r="E54" s="38"/>
      <c r="F54" s="38"/>
      <c r="G54" s="38"/>
      <c r="H54" s="38"/>
      <c r="I54" s="70"/>
      <c r="J54" s="38"/>
      <c r="K54" s="38"/>
    </row>
    <row r="55" spans="1:11" x14ac:dyDescent="0.2">
      <c r="A55" s="66"/>
      <c r="B55" s="37"/>
      <c r="C55" s="38"/>
      <c r="D55" s="38"/>
      <c r="E55" s="38"/>
      <c r="F55" s="38"/>
      <c r="G55" s="38"/>
      <c r="H55" s="38"/>
      <c r="I55" s="70"/>
      <c r="J55" s="38"/>
      <c r="K55" s="38"/>
    </row>
    <row r="56" spans="1:11" x14ac:dyDescent="0.2">
      <c r="A56" s="66"/>
      <c r="B56" s="37"/>
      <c r="C56" s="38"/>
      <c r="D56" s="38"/>
      <c r="E56" s="38"/>
      <c r="F56" s="38"/>
      <c r="G56" s="38"/>
      <c r="H56" s="38"/>
      <c r="I56" s="70"/>
      <c r="J56" s="38"/>
      <c r="K56" s="38"/>
    </row>
    <row r="57" spans="1:11" x14ac:dyDescent="0.2">
      <c r="A57" s="66"/>
      <c r="B57" s="37"/>
      <c r="C57" s="38"/>
      <c r="D57" s="38"/>
      <c r="E57" s="38"/>
      <c r="F57" s="38"/>
      <c r="G57" s="38"/>
      <c r="H57" s="38"/>
      <c r="I57" s="70"/>
      <c r="J57" s="38"/>
      <c r="K57" s="38"/>
    </row>
    <row r="58" spans="1:11" x14ac:dyDescent="0.2">
      <c r="A58" s="66"/>
      <c r="B58" s="37"/>
      <c r="C58" s="38"/>
      <c r="D58" s="38"/>
      <c r="E58" s="38"/>
      <c r="F58" s="38"/>
      <c r="G58" s="38"/>
      <c r="H58" s="38"/>
      <c r="I58" s="70"/>
      <c r="J58" s="38"/>
      <c r="K58" s="38"/>
    </row>
    <row r="59" spans="1:11" x14ac:dyDescent="0.2">
      <c r="A59" s="66"/>
      <c r="B59" s="37"/>
      <c r="C59" s="38"/>
      <c r="D59" s="38"/>
      <c r="E59" s="38"/>
      <c r="F59" s="38"/>
      <c r="G59" s="38"/>
      <c r="H59" s="38"/>
      <c r="I59" s="70"/>
      <c r="J59" s="38"/>
      <c r="K59" s="38"/>
    </row>
    <row r="60" spans="1:11" x14ac:dyDescent="0.2">
      <c r="A60" s="66"/>
      <c r="B60" s="37"/>
      <c r="C60" s="38"/>
      <c r="D60" s="38"/>
      <c r="E60" s="38"/>
      <c r="F60" s="38"/>
      <c r="G60" s="38"/>
      <c r="H60" s="38"/>
      <c r="I60" s="70"/>
      <c r="J60" s="38"/>
      <c r="K60" s="38"/>
    </row>
    <row r="61" spans="1:11" x14ac:dyDescent="0.2">
      <c r="A61" s="66"/>
      <c r="B61" s="37"/>
      <c r="C61" s="38"/>
      <c r="D61" s="38"/>
      <c r="E61" s="38"/>
      <c r="F61" s="38"/>
      <c r="G61" s="38"/>
      <c r="H61" s="38"/>
      <c r="I61" s="70"/>
      <c r="J61" s="38"/>
      <c r="K61" s="38"/>
    </row>
    <row r="62" spans="1:11" x14ac:dyDescent="0.2">
      <c r="A62" s="66"/>
      <c r="B62" s="37"/>
      <c r="C62" s="38"/>
      <c r="D62" s="38"/>
      <c r="E62" s="38"/>
      <c r="F62" s="38"/>
      <c r="G62" s="38"/>
      <c r="H62" s="38"/>
      <c r="I62" s="70"/>
      <c r="J62" s="38"/>
      <c r="K62" s="38"/>
    </row>
    <row r="63" spans="1:11" x14ac:dyDescent="0.2">
      <c r="A63" s="66"/>
      <c r="B63" s="37"/>
      <c r="C63" s="38"/>
      <c r="D63" s="38"/>
      <c r="E63" s="38"/>
      <c r="F63" s="38"/>
      <c r="G63" s="38"/>
      <c r="H63" s="38"/>
      <c r="I63" s="70"/>
      <c r="J63" s="38"/>
      <c r="K63" s="38"/>
    </row>
    <row r="64" spans="1:11" x14ac:dyDescent="0.2">
      <c r="A64" s="66"/>
      <c r="B64" s="37"/>
      <c r="C64" s="38"/>
      <c r="D64" s="38"/>
      <c r="E64" s="38"/>
      <c r="F64" s="38"/>
      <c r="G64" s="38"/>
      <c r="H64" s="38"/>
      <c r="I64" s="70"/>
      <c r="J64" s="38"/>
      <c r="K64" s="38"/>
    </row>
    <row r="65" spans="1:11" x14ac:dyDescent="0.2">
      <c r="A65" s="66"/>
      <c r="B65" s="37"/>
      <c r="C65" s="38"/>
      <c r="D65" s="38"/>
      <c r="E65" s="38"/>
      <c r="F65" s="38"/>
      <c r="G65" s="38"/>
      <c r="H65" s="38"/>
      <c r="I65" s="70"/>
      <c r="J65" s="38"/>
      <c r="K65" s="38"/>
    </row>
    <row r="66" spans="1:11" x14ac:dyDescent="0.2">
      <c r="A66" s="66"/>
      <c r="B66" s="37"/>
      <c r="C66" s="38"/>
      <c r="D66" s="38"/>
      <c r="E66" s="38"/>
      <c r="F66" s="38"/>
      <c r="G66" s="38"/>
      <c r="H66" s="38"/>
      <c r="I66" s="70"/>
      <c r="J66" s="38"/>
      <c r="K66" s="38"/>
    </row>
    <row r="67" spans="1:11" x14ac:dyDescent="0.2">
      <c r="A67" s="66"/>
      <c r="B67" s="37"/>
      <c r="C67" s="38"/>
      <c r="D67" s="38"/>
      <c r="E67" s="38"/>
      <c r="F67" s="38"/>
      <c r="G67" s="38"/>
      <c r="H67" s="38"/>
      <c r="I67" s="70"/>
      <c r="J67" s="38"/>
      <c r="K67" s="38"/>
    </row>
    <row r="68" spans="1:11" x14ac:dyDescent="0.2">
      <c r="A68" s="66"/>
      <c r="B68" s="37"/>
      <c r="C68" s="38"/>
      <c r="D68" s="38"/>
      <c r="E68" s="38"/>
      <c r="F68" s="38"/>
      <c r="G68" s="38"/>
      <c r="H68" s="38"/>
      <c r="I68" s="70"/>
      <c r="J68" s="38"/>
      <c r="K68" s="38"/>
    </row>
    <row r="69" spans="1:11" x14ac:dyDescent="0.2">
      <c r="A69" s="66"/>
      <c r="B69" s="37"/>
      <c r="C69" s="38"/>
      <c r="D69" s="38"/>
      <c r="E69" s="38"/>
      <c r="F69" s="38"/>
      <c r="G69" s="38"/>
      <c r="H69" s="38"/>
      <c r="I69" s="70"/>
      <c r="J69" s="38"/>
      <c r="K69" s="38"/>
    </row>
    <row r="70" spans="1:11" x14ac:dyDescent="0.2">
      <c r="A70" s="66"/>
      <c r="B70" s="37"/>
      <c r="C70" s="38"/>
      <c r="D70" s="38"/>
      <c r="E70" s="38"/>
      <c r="F70" s="38"/>
      <c r="G70" s="38"/>
      <c r="H70" s="38"/>
      <c r="I70" s="70"/>
      <c r="J70" s="38"/>
      <c r="K70" s="38"/>
    </row>
    <row r="71" spans="1:11" x14ac:dyDescent="0.2">
      <c r="A71" s="67"/>
      <c r="B71" s="64"/>
      <c r="C71" s="63"/>
      <c r="D71" s="63"/>
      <c r="E71" s="63"/>
      <c r="F71" s="63"/>
      <c r="G71" s="63"/>
      <c r="H71" s="63"/>
      <c r="I71" s="70"/>
      <c r="J71" s="38"/>
      <c r="K71" s="38"/>
    </row>
    <row r="72" spans="1:11" x14ac:dyDescent="0.2">
      <c r="A72" s="66"/>
      <c r="B72" s="37"/>
      <c r="C72" s="38"/>
      <c r="D72" s="38"/>
      <c r="E72" s="38"/>
      <c r="F72" s="38"/>
      <c r="G72" s="38"/>
      <c r="H72" s="38"/>
      <c r="I72" s="70"/>
      <c r="J72" s="38"/>
      <c r="K72" s="38"/>
    </row>
    <row r="73" spans="1:11" x14ac:dyDescent="0.2">
      <c r="A73" s="66"/>
      <c r="B73" s="37"/>
      <c r="C73" s="38"/>
      <c r="D73" s="38"/>
      <c r="E73" s="38"/>
      <c r="F73" s="38"/>
      <c r="G73" s="38"/>
      <c r="H73" s="38"/>
      <c r="I73" s="70"/>
      <c r="J73" s="38"/>
      <c r="K73" s="38"/>
    </row>
    <row r="74" spans="1:11" x14ac:dyDescent="0.2">
      <c r="A74" s="66"/>
      <c r="B74" s="37"/>
      <c r="C74" s="38"/>
      <c r="D74" s="38"/>
      <c r="E74" s="38"/>
      <c r="F74" s="38"/>
      <c r="G74" s="38"/>
      <c r="H74" s="38"/>
      <c r="I74" s="70"/>
      <c r="J74" s="38"/>
      <c r="K74" s="38"/>
    </row>
    <row r="75" spans="1:11" x14ac:dyDescent="0.2">
      <c r="A75" s="66"/>
      <c r="B75" s="37"/>
      <c r="C75" s="38"/>
      <c r="D75" s="38"/>
      <c r="E75" s="38"/>
      <c r="F75" s="38"/>
      <c r="G75" s="38"/>
      <c r="H75" s="38"/>
      <c r="I75" s="70"/>
      <c r="J75" s="38"/>
      <c r="K75" s="38"/>
    </row>
    <row r="76" spans="1:11" x14ac:dyDescent="0.2">
      <c r="G76" s="38"/>
      <c r="I76" s="70"/>
    </row>
    <row r="77" spans="1:11" x14ac:dyDescent="0.2">
      <c r="G77" s="38"/>
      <c r="I77" s="70"/>
    </row>
    <row r="78" spans="1:11" x14ac:dyDescent="0.2">
      <c r="G78" s="38"/>
      <c r="I78" s="70"/>
    </row>
    <row r="79" spans="1:11" x14ac:dyDescent="0.2">
      <c r="G79" s="38"/>
      <c r="I79" s="70"/>
    </row>
    <row r="80" spans="1:11" x14ac:dyDescent="0.2">
      <c r="G80" s="38"/>
      <c r="I80" s="70"/>
    </row>
    <row r="81" spans="7:9" x14ac:dyDescent="0.2">
      <c r="G81" s="38"/>
      <c r="I81" s="70"/>
    </row>
    <row r="82" spans="7:9" x14ac:dyDescent="0.2">
      <c r="G82" s="38"/>
      <c r="I82" s="70"/>
    </row>
    <row r="83" spans="7:9" x14ac:dyDescent="0.2">
      <c r="G83" s="38"/>
      <c r="I83" s="70"/>
    </row>
    <row r="84" spans="7:9" x14ac:dyDescent="0.2">
      <c r="G84" s="38"/>
      <c r="I84" s="70"/>
    </row>
    <row r="85" spans="7:9" x14ac:dyDescent="0.2">
      <c r="G85" s="38"/>
      <c r="I85" s="70"/>
    </row>
    <row r="86" spans="7:9" x14ac:dyDescent="0.2">
      <c r="G86" s="38"/>
      <c r="I86" s="70"/>
    </row>
    <row r="87" spans="7:9" x14ac:dyDescent="0.2">
      <c r="G87" s="38"/>
      <c r="I87" s="70"/>
    </row>
    <row r="88" spans="7:9" x14ac:dyDescent="0.2">
      <c r="G88" s="38"/>
      <c r="I88" s="70"/>
    </row>
    <row r="89" spans="7:9" x14ac:dyDescent="0.2">
      <c r="G89" s="38"/>
      <c r="I89" s="70"/>
    </row>
    <row r="90" spans="7:9" x14ac:dyDescent="0.2">
      <c r="G90" s="38"/>
      <c r="I90" s="70"/>
    </row>
    <row r="91" spans="7:9" x14ac:dyDescent="0.2">
      <c r="G91" s="38"/>
      <c r="I91" s="70"/>
    </row>
    <row r="92" spans="7:9" x14ac:dyDescent="0.2">
      <c r="G92" s="38"/>
      <c r="I92" s="70"/>
    </row>
  </sheetData>
  <autoFilter ref="A1:K92" xr:uid="{D4473D98-4D26-4CC4-B822-BC298F2FDEA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AA16-1C40-4102-8375-CEBE378436DF}">
  <dimension ref="A1:G11"/>
  <sheetViews>
    <sheetView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cols>
    <col min="2" max="2" width="18.6640625" customWidth="1"/>
    <col min="7" max="7" width="34.6640625" customWidth="1"/>
  </cols>
  <sheetData>
    <row r="1" spans="1:7" s="45" customFormat="1" x14ac:dyDescent="0.2">
      <c r="A1" s="46" t="s">
        <v>839</v>
      </c>
      <c r="B1" s="46" t="s">
        <v>840</v>
      </c>
      <c r="C1" s="46" t="s">
        <v>841</v>
      </c>
      <c r="D1" s="46" t="s">
        <v>842</v>
      </c>
      <c r="E1" s="46" t="s">
        <v>843</v>
      </c>
      <c r="F1" s="46" t="s">
        <v>844</v>
      </c>
      <c r="G1" s="46" t="s">
        <v>845</v>
      </c>
    </row>
    <row r="2" spans="1:7" ht="19" x14ac:dyDescent="0.25">
      <c r="A2" s="46" t="s">
        <v>599</v>
      </c>
      <c r="G2" s="81"/>
    </row>
    <row r="3" spans="1:7" ht="19" x14ac:dyDescent="0.25">
      <c r="A3" s="46" t="s">
        <v>580</v>
      </c>
      <c r="G3" s="81"/>
    </row>
    <row r="4" spans="1:7" ht="19" x14ac:dyDescent="0.25">
      <c r="A4" s="46" t="s">
        <v>604</v>
      </c>
      <c r="G4" s="81"/>
    </row>
    <row r="5" spans="1:7" ht="19" x14ac:dyDescent="0.25">
      <c r="A5" s="46" t="s">
        <v>581</v>
      </c>
      <c r="G5" s="81"/>
    </row>
    <row r="6" spans="1:7" ht="19" x14ac:dyDescent="0.25">
      <c r="A6" s="46" t="s">
        <v>613</v>
      </c>
      <c r="G6" s="81"/>
    </row>
    <row r="7" spans="1:7" ht="19" x14ac:dyDescent="0.25">
      <c r="A7" s="46" t="s">
        <v>594</v>
      </c>
      <c r="G7" s="81"/>
    </row>
    <row r="8" spans="1:7" ht="19" x14ac:dyDescent="0.25">
      <c r="A8" s="46" t="s">
        <v>578</v>
      </c>
      <c r="G8" s="81"/>
    </row>
    <row r="9" spans="1:7" ht="19" x14ac:dyDescent="0.25">
      <c r="A9" s="46" t="s">
        <v>587</v>
      </c>
      <c r="G9" s="81"/>
    </row>
    <row r="10" spans="1:7" ht="19" x14ac:dyDescent="0.25">
      <c r="A10" s="46" t="s">
        <v>590</v>
      </c>
      <c r="G10" s="81"/>
    </row>
    <row r="11" spans="1:7" ht="19" x14ac:dyDescent="0.25">
      <c r="A11" s="46" t="s">
        <v>576</v>
      </c>
      <c r="G11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97E5-4C45-4AEF-9780-05D2AD3149E0}">
  <dimension ref="A1:C22"/>
  <sheetViews>
    <sheetView workbookViewId="0">
      <selection activeCell="K17" sqref="K17"/>
    </sheetView>
  </sheetViews>
  <sheetFormatPr baseColWidth="10" defaultColWidth="8.83203125" defaultRowHeight="15" x14ac:dyDescent="0.2"/>
  <sheetData>
    <row r="1" spans="1:3" x14ac:dyDescent="0.2">
      <c r="A1" s="38" t="s">
        <v>846</v>
      </c>
      <c r="B1" s="38" t="s">
        <v>847</v>
      </c>
      <c r="C1" s="38" t="s">
        <v>848</v>
      </c>
    </row>
    <row r="2" spans="1:3" x14ac:dyDescent="0.2">
      <c r="A2" s="106">
        <v>1</v>
      </c>
      <c r="B2" s="39" t="s">
        <v>580</v>
      </c>
      <c r="C2" s="40" t="s">
        <v>578</v>
      </c>
    </row>
    <row r="3" spans="1:3" x14ac:dyDescent="0.2">
      <c r="A3" s="107"/>
      <c r="B3" s="38" t="s">
        <v>594</v>
      </c>
      <c r="C3" s="41" t="s">
        <v>587</v>
      </c>
    </row>
    <row r="4" spans="1:3" x14ac:dyDescent="0.2">
      <c r="A4" s="107"/>
      <c r="B4" s="38" t="s">
        <v>604</v>
      </c>
      <c r="C4" s="41" t="s">
        <v>613</v>
      </c>
    </row>
    <row r="5" spans="1:3" x14ac:dyDescent="0.2">
      <c r="A5" s="107"/>
      <c r="B5" s="38" t="s">
        <v>576</v>
      </c>
      <c r="C5" s="41" t="s">
        <v>581</v>
      </c>
    </row>
    <row r="6" spans="1:3" x14ac:dyDescent="0.2">
      <c r="A6" s="108"/>
      <c r="B6" s="42" t="s">
        <v>590</v>
      </c>
      <c r="C6" s="43" t="s">
        <v>599</v>
      </c>
    </row>
    <row r="9" spans="1:3" x14ac:dyDescent="0.2">
      <c r="A9" s="38" t="s">
        <v>846</v>
      </c>
      <c r="B9" s="38" t="s">
        <v>847</v>
      </c>
      <c r="C9" s="38" t="s">
        <v>848</v>
      </c>
    </row>
    <row r="10" spans="1:3" x14ac:dyDescent="0.2">
      <c r="A10" s="106">
        <v>2</v>
      </c>
      <c r="B10" s="47" t="s">
        <v>590</v>
      </c>
      <c r="C10" s="40" t="s">
        <v>613</v>
      </c>
    </row>
    <row r="11" spans="1:3" x14ac:dyDescent="0.2">
      <c r="A11" s="107"/>
      <c r="B11" s="38" t="s">
        <v>599</v>
      </c>
      <c r="C11" s="41" t="s">
        <v>578</v>
      </c>
    </row>
    <row r="12" spans="1:3" x14ac:dyDescent="0.2">
      <c r="A12" s="107"/>
      <c r="B12" s="38" t="s">
        <v>576</v>
      </c>
      <c r="C12" s="41" t="s">
        <v>580</v>
      </c>
    </row>
    <row r="13" spans="1:3" x14ac:dyDescent="0.2">
      <c r="A13" s="107"/>
      <c r="B13" s="38" t="s">
        <v>594</v>
      </c>
      <c r="C13" s="41" t="s">
        <v>604</v>
      </c>
    </row>
    <row r="14" spans="1:3" x14ac:dyDescent="0.2">
      <c r="A14" s="108"/>
      <c r="B14" s="42" t="s">
        <v>581</v>
      </c>
      <c r="C14" s="43" t="s">
        <v>587</v>
      </c>
    </row>
    <row r="17" spans="1:3" x14ac:dyDescent="0.2">
      <c r="A17" s="38" t="s">
        <v>846</v>
      </c>
      <c r="B17" s="38" t="s">
        <v>847</v>
      </c>
      <c r="C17" s="38" t="s">
        <v>848</v>
      </c>
    </row>
    <row r="18" spans="1:3" x14ac:dyDescent="0.2">
      <c r="A18" s="106">
        <v>3</v>
      </c>
      <c r="B18" s="72" t="s">
        <v>604</v>
      </c>
      <c r="C18" s="40" t="s">
        <v>599</v>
      </c>
    </row>
    <row r="19" spans="1:3" x14ac:dyDescent="0.2">
      <c r="A19" s="107"/>
      <c r="B19" s="38" t="s">
        <v>580</v>
      </c>
      <c r="C19" s="41" t="s">
        <v>581</v>
      </c>
    </row>
    <row r="20" spans="1:3" x14ac:dyDescent="0.2">
      <c r="A20" s="107"/>
      <c r="B20" s="38" t="s">
        <v>613</v>
      </c>
      <c r="C20" s="41" t="s">
        <v>594</v>
      </c>
    </row>
    <row r="21" spans="1:3" x14ac:dyDescent="0.2">
      <c r="A21" s="107"/>
      <c r="B21" s="38" t="s">
        <v>578</v>
      </c>
      <c r="C21" s="41" t="s">
        <v>587</v>
      </c>
    </row>
    <row r="22" spans="1:3" x14ac:dyDescent="0.2">
      <c r="A22" s="108"/>
      <c r="B22" s="42" t="s">
        <v>590</v>
      </c>
      <c r="C22" s="43" t="s">
        <v>576</v>
      </c>
    </row>
  </sheetData>
  <mergeCells count="3">
    <mergeCell ref="A2:A6"/>
    <mergeCell ref="A10:A14"/>
    <mergeCell ref="A18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5318-6570-4BDC-93C7-0F0E59B0BE6A}">
  <dimension ref="B3:D40"/>
  <sheetViews>
    <sheetView topLeftCell="A16" workbookViewId="0">
      <selection activeCell="D37" sqref="D37"/>
    </sheetView>
  </sheetViews>
  <sheetFormatPr baseColWidth="10" defaultColWidth="8.83203125" defaultRowHeight="15" x14ac:dyDescent="0.2"/>
  <cols>
    <col min="3" max="3" width="55.5" customWidth="1"/>
    <col min="4" max="4" width="72" customWidth="1"/>
  </cols>
  <sheetData>
    <row r="3" spans="2:4" x14ac:dyDescent="0.2">
      <c r="C3" t="s">
        <v>849</v>
      </c>
      <c r="D3" s="18" t="s">
        <v>850</v>
      </c>
    </row>
    <row r="4" spans="2:4" x14ac:dyDescent="0.2">
      <c r="C4" t="s">
        <v>851</v>
      </c>
      <c r="D4" s="18" t="s">
        <v>852</v>
      </c>
    </row>
    <row r="5" spans="2:4" x14ac:dyDescent="0.2">
      <c r="C5" t="s">
        <v>853</v>
      </c>
      <c r="D5" s="18" t="s">
        <v>854</v>
      </c>
    </row>
    <row r="6" spans="2:4" x14ac:dyDescent="0.2">
      <c r="C6" t="s">
        <v>855</v>
      </c>
      <c r="D6" s="18" t="s">
        <v>856</v>
      </c>
    </row>
    <row r="9" spans="2:4" ht="16" x14ac:dyDescent="0.2">
      <c r="B9" s="26" t="s">
        <v>804</v>
      </c>
      <c r="C9" s="6" t="s">
        <v>2</v>
      </c>
      <c r="D9" s="29" t="s">
        <v>857</v>
      </c>
    </row>
    <row r="10" spans="2:4" ht="16" x14ac:dyDescent="0.2">
      <c r="B10" s="26">
        <v>1</v>
      </c>
      <c r="C10" s="5" t="s">
        <v>858</v>
      </c>
      <c r="D10" s="27" t="s">
        <v>859</v>
      </c>
    </row>
    <row r="11" spans="2:4" ht="16" x14ac:dyDescent="0.2">
      <c r="B11" s="26">
        <v>2</v>
      </c>
      <c r="C11" s="5" t="s">
        <v>858</v>
      </c>
      <c r="D11" s="30" t="s">
        <v>860</v>
      </c>
    </row>
    <row r="16" spans="2:4" ht="16" x14ac:dyDescent="0.2">
      <c r="B16" s="26" t="s">
        <v>804</v>
      </c>
      <c r="C16" s="5" t="s">
        <v>861</v>
      </c>
      <c r="D16" s="27" t="s">
        <v>862</v>
      </c>
    </row>
    <row r="17" spans="2:4" x14ac:dyDescent="0.2">
      <c r="B17" s="26">
        <v>1</v>
      </c>
      <c r="C17" s="28" t="s">
        <v>863</v>
      </c>
      <c r="D17" s="27" t="s">
        <v>864</v>
      </c>
    </row>
    <row r="18" spans="2:4" ht="16" x14ac:dyDescent="0.2">
      <c r="B18" s="26">
        <v>2</v>
      </c>
      <c r="C18" s="5" t="s">
        <v>865</v>
      </c>
      <c r="D18" s="27" t="s">
        <v>866</v>
      </c>
    </row>
    <row r="19" spans="2:4" ht="32" x14ac:dyDescent="0.2">
      <c r="B19">
        <v>3</v>
      </c>
      <c r="C19" s="3" t="s">
        <v>867</v>
      </c>
      <c r="D19" s="5" t="s">
        <v>868</v>
      </c>
    </row>
    <row r="20" spans="2:4" x14ac:dyDescent="0.2">
      <c r="B20">
        <v>4</v>
      </c>
      <c r="C20" s="3" t="s">
        <v>869</v>
      </c>
      <c r="D20" s="3" t="s">
        <v>870</v>
      </c>
    </row>
    <row r="25" spans="2:4" ht="16" x14ac:dyDescent="0.2">
      <c r="B25" s="26" t="s">
        <v>804</v>
      </c>
      <c r="C25" s="6" t="s">
        <v>861</v>
      </c>
      <c r="D25" s="29" t="s">
        <v>871</v>
      </c>
    </row>
    <row r="26" spans="2:4" ht="16" x14ac:dyDescent="0.2">
      <c r="B26" s="26">
        <v>1</v>
      </c>
      <c r="C26" s="6" t="s">
        <v>872</v>
      </c>
      <c r="D26" s="29" t="s">
        <v>873</v>
      </c>
    </row>
    <row r="27" spans="2:4" ht="16" x14ac:dyDescent="0.2">
      <c r="B27" s="26">
        <v>2</v>
      </c>
      <c r="C27" s="5" t="s">
        <v>874</v>
      </c>
      <c r="D27" s="27" t="s">
        <v>875</v>
      </c>
    </row>
    <row r="28" spans="2:4" ht="48" x14ac:dyDescent="0.2">
      <c r="B28" s="26">
        <v>3</v>
      </c>
      <c r="C28" s="5" t="s">
        <v>876</v>
      </c>
      <c r="D28" s="30" t="s">
        <v>877</v>
      </c>
    </row>
    <row r="29" spans="2:4" ht="16" x14ac:dyDescent="0.2">
      <c r="B29" s="26">
        <v>4</v>
      </c>
      <c r="C29" s="5" t="s">
        <v>878</v>
      </c>
      <c r="D29" s="31">
        <v>5</v>
      </c>
    </row>
    <row r="32" spans="2:4" x14ac:dyDescent="0.2">
      <c r="C32" s="32" t="s">
        <v>879</v>
      </c>
      <c r="D32" s="33" t="s">
        <v>880</v>
      </c>
    </row>
    <row r="34" spans="2:4" x14ac:dyDescent="0.2">
      <c r="B34" t="s">
        <v>804</v>
      </c>
      <c r="C34" s="3" t="s">
        <v>861</v>
      </c>
      <c r="D34" s="3" t="s">
        <v>881</v>
      </c>
    </row>
    <row r="35" spans="2:4" ht="32" x14ac:dyDescent="0.2">
      <c r="B35">
        <v>1</v>
      </c>
      <c r="C35" s="3" t="s">
        <v>882</v>
      </c>
      <c r="D35" s="5" t="s">
        <v>883</v>
      </c>
    </row>
    <row r="36" spans="2:4" x14ac:dyDescent="0.2">
      <c r="B36">
        <v>2</v>
      </c>
      <c r="C36" s="3" t="s">
        <v>884</v>
      </c>
      <c r="D36" s="3" t="s">
        <v>885</v>
      </c>
    </row>
    <row r="37" spans="2:4" ht="16" thickBot="1" x14ac:dyDescent="0.25">
      <c r="B37">
        <v>3</v>
      </c>
      <c r="C37" s="17" t="s">
        <v>886</v>
      </c>
      <c r="D37" s="17" t="s">
        <v>887</v>
      </c>
    </row>
    <row r="38" spans="2:4" x14ac:dyDescent="0.2">
      <c r="B38" s="112">
        <v>4</v>
      </c>
      <c r="C38" s="109" t="s">
        <v>888</v>
      </c>
      <c r="D38" s="34" t="s">
        <v>889</v>
      </c>
    </row>
    <row r="39" spans="2:4" x14ac:dyDescent="0.2">
      <c r="B39" s="112"/>
      <c r="C39" s="110"/>
      <c r="D39" s="35" t="s">
        <v>890</v>
      </c>
    </row>
    <row r="40" spans="2:4" ht="16" thickBot="1" x14ac:dyDescent="0.25">
      <c r="B40" s="112"/>
      <c r="C40" s="111"/>
      <c r="D40" s="36" t="s">
        <v>891</v>
      </c>
    </row>
  </sheetData>
  <mergeCells count="2">
    <mergeCell ref="C38:C40"/>
    <mergeCell ref="B38:B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975F-D6D4-43BA-94ED-7561ADC2C3B0}">
  <dimension ref="C2:D14"/>
  <sheetViews>
    <sheetView workbookViewId="0">
      <selection activeCell="H17" sqref="H17"/>
    </sheetView>
  </sheetViews>
  <sheetFormatPr baseColWidth="10" defaultColWidth="8.83203125" defaultRowHeight="15" x14ac:dyDescent="0.2"/>
  <cols>
    <col min="3" max="3" width="15.1640625" bestFit="1" customWidth="1"/>
    <col min="4" max="4" width="22.5" bestFit="1" customWidth="1"/>
  </cols>
  <sheetData>
    <row r="2" spans="3:4" x14ac:dyDescent="0.2">
      <c r="C2" s="3" t="s">
        <v>892</v>
      </c>
      <c r="D2" s="3" t="s">
        <v>893</v>
      </c>
    </row>
    <row r="3" spans="3:4" x14ac:dyDescent="0.2">
      <c r="C3" s="3" t="s">
        <v>9</v>
      </c>
      <c r="D3" s="3" t="s">
        <v>894</v>
      </c>
    </row>
    <row r="4" spans="3:4" x14ac:dyDescent="0.2">
      <c r="C4" s="3" t="s">
        <v>895</v>
      </c>
      <c r="D4" s="3" t="s">
        <v>896</v>
      </c>
    </row>
    <row r="5" spans="3:4" x14ac:dyDescent="0.2">
      <c r="C5" s="3" t="s">
        <v>897</v>
      </c>
      <c r="D5" s="3" t="s">
        <v>898</v>
      </c>
    </row>
    <row r="6" spans="3:4" x14ac:dyDescent="0.2">
      <c r="C6" s="3" t="s">
        <v>899</v>
      </c>
      <c r="D6" s="3" t="s">
        <v>900</v>
      </c>
    </row>
    <row r="7" spans="3:4" x14ac:dyDescent="0.2">
      <c r="C7" s="3" t="s">
        <v>901</v>
      </c>
      <c r="D7" s="3" t="s">
        <v>902</v>
      </c>
    </row>
    <row r="8" spans="3:4" x14ac:dyDescent="0.2">
      <c r="C8" s="3" t="s">
        <v>903</v>
      </c>
      <c r="D8" s="3" t="s">
        <v>904</v>
      </c>
    </row>
    <row r="9" spans="3:4" x14ac:dyDescent="0.2">
      <c r="C9" s="3" t="s">
        <v>905</v>
      </c>
      <c r="D9" s="3" t="s">
        <v>906</v>
      </c>
    </row>
    <row r="10" spans="3:4" x14ac:dyDescent="0.2">
      <c r="C10" s="3" t="s">
        <v>907</v>
      </c>
      <c r="D10" s="3" t="s">
        <v>908</v>
      </c>
    </row>
    <row r="11" spans="3:4" x14ac:dyDescent="0.2">
      <c r="C11" s="3" t="s">
        <v>909</v>
      </c>
      <c r="D11" s="3" t="s">
        <v>910</v>
      </c>
    </row>
    <row r="12" spans="3:4" x14ac:dyDescent="0.2">
      <c r="C12" s="3" t="s">
        <v>911</v>
      </c>
      <c r="D12" s="3" t="s">
        <v>912</v>
      </c>
    </row>
    <row r="13" spans="3:4" x14ac:dyDescent="0.2">
      <c r="C13" s="17" t="s">
        <v>913</v>
      </c>
      <c r="D13" s="17" t="s">
        <v>914</v>
      </c>
    </row>
    <row r="14" spans="3:4" x14ac:dyDescent="0.2">
      <c r="C14" s="25" t="s">
        <v>574</v>
      </c>
      <c r="D14" s="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Player_sets</vt:lpstr>
      <vt:lpstr>Auction_Live</vt:lpstr>
      <vt:lpstr>Sheet1</vt:lpstr>
      <vt:lpstr>Live_Stats</vt:lpstr>
      <vt:lpstr>Trade &amp; Release rules</vt:lpstr>
      <vt:lpstr>Roster_updated</vt:lpstr>
      <vt:lpstr>Auction_Event</vt:lpstr>
      <vt:lpstr>Cornerstones</vt:lpstr>
      <vt:lpstr>Schedule</vt:lpstr>
      <vt:lpstr>POINTS_TABLE</vt:lpstr>
      <vt:lpstr>Groups</vt:lpstr>
      <vt:lpstr>Auction_Rules</vt:lpstr>
      <vt:lpstr>Set terminology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Roumya Das</cp:lastModifiedBy>
  <cp:revision/>
  <dcterms:created xsi:type="dcterms:W3CDTF">2024-10-08T18:25:59Z</dcterms:created>
  <dcterms:modified xsi:type="dcterms:W3CDTF">2025-05-31T16:09:32Z</dcterms:modified>
  <cp:category/>
  <cp:contentStatus/>
</cp:coreProperties>
</file>