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400" windowHeight="11730"/>
  </bookViews>
  <sheets>
    <sheet name="     M A R Z O     2 0 2 3  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<sst xmlns="http://schemas.openxmlformats.org/spreadsheetml/2006/main" count="37" uniqueCount="25">
  <si>
    <t>COMPRAS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</si>
  <si>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</si>
  <si>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</si>
  <si>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</si>
  <si>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</si>
  <si>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</si>
  <si>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</si>
  <si>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</si>
  <si>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</si>
  <si>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</si>
  <si>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</si>
  <si>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</si>
  <si>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</si>
  <si>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</si>
  <si>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</si>
  <si>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</si>
  <si>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</si>
  <si>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</si>
  <si>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</si>
  <si>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</si>
  <si>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</si>
  <si>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</si>
  <si>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</si>
  <si>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</si>
  <si>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>FONDO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</si>
</sst>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164" fontId="3" fillId="0" borderId="1" xfId="0" applyNumberFormat="1" applyFont="1" applyBorder="1" applyAlignment="1">
      <alignment horizontal="center" vertical="center" wrapText="1"/>
    </xf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164" fontId="3" fillId="0" borderId="3" xfId="0" applyNumberFormat="1" applyFont="1" applyBorder="1" applyAlignment="1">
      <alignment horizontal="center" vertical="center" wrapText="1"/>
    </xf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44" fontId="3" fillId="0" borderId="0" xfId="1" applyFont="1" applyFill="1"/>
    <xf numFmtId="44" fontId="9" fillId="3" borderId="1" xfId="1" applyFont="1" applyFill="1" applyBorder="1" applyAlignment="1">
      <alignment horizontal="center" wrapText="1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44" fontId="9" fillId="3" borderId="18" xfId="1" applyFont="1" applyFill="1" applyBorder="1" applyAlignment="1">
      <alignment horizontal="center" wrapText="1"/>
    </xf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15" fillId="0" borderId="44" xfId="1" applyFont="1" applyFill="1" applyBorder="1" applyAlignment="1">
      <alignment horizontal="center" vertical="center"/>
    </xf>
    <xf numFmtId="44" fontId="15" fillId="0" borderId="45" xfId="1" applyFont="1" applyFill="1" applyBorder="1" applyAlignment="1">
      <alignment horizontal="center" vertical="center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44" fontId="15" fillId="0" borderId="47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5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30" fillId="0" borderId="5" xfId="1" applyFont="1" applyBorder="1"/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2" fillId="7" borderId="31" xfId="1" applyFont="1" applyFill="1" applyBorder="1"/>
    <xf numFmtId="16" fontId="3" fillId="7" borderId="30" xfId="0" applyNumberFormat="1" applyFont="1" applyFill="1" applyBorder="1"/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abSelected="1" workbookViewId="0">
      <selection activeCell="S24" sqref="S24"/>
    </sheetView>
  </sheetViews>
  <sheetFormatPr baseColWidth="10" defaultRowHeight="15" x14ac:dyDescent="0.25"/>
  <cols>
    <col min="1" max="1" width="2.5703125" customWidth="1"/>
    <col min="2" max="2" width="12.42578125" style="149" customWidth="1"/>
    <col min="3" max="3" width="16" style="7" customWidth="1"/>
    <col min="4" max="4" width="11.42578125" customWidth="1"/>
    <col min="6" max="6" width="17.85546875" style="7" customWidth="1"/>
    <col min="7" max="7" width="2.85546875" customWidth="1"/>
    <col min="9" max="9" width="14.140625" style="7" customWidth="1"/>
    <col min="10" max="10" width="9.7109375" style="17" bestFit="1" customWidth="1"/>
    <col min="11" max="11" width="14.42578125" customWidth="1"/>
    <col min="12" max="12" width="14.5703125" style="6" customWidth="1"/>
    <col min="13" max="13" width="18.140625" style="7" customWidth="1"/>
    <col min="14" max="14" width="16.140625" style="2" customWidth="1"/>
    <col min="15" max="15" width="3.42578125" customWidth="1"/>
    <col min="16" max="16" width="18.42578125" customWidth="1"/>
    <col min="17" max="17" width="18.140625" customWidth="1"/>
    <col min="18" max="18" width="23.5703125" style="2" hidden="1" customWidth="1"/>
    <col min="19" max="19" width="27" style="3" customWidth="1"/>
    <col min="20" max="20" width="11.42578125" style="4"/>
  </cols>
  <sheetData>
    <row r="1" spans="1:21" ht="23.25" x14ac:dyDescent="0.35">
      <c r="B1" s="1"/>
      <c r="C1" s="209" t="s">
        <v>21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1:21" ht="27.75" customHeight="1" thickBot="1" x14ac:dyDescent="0.35">
      <c r="B2" s="5"/>
      <c r="C2" s="6"/>
      <c r="F2" s="211" t="s">
        <v>23</v>
      </c>
      <c r="G2" s="211"/>
      <c r="H2" s="211"/>
      <c r="I2" s="211"/>
      <c r="J2" s="211"/>
      <c r="L2" s="4"/>
      <c r="M2" s="9"/>
      <c r="N2" s="11"/>
    </row>
    <row r="3" spans="1:21" ht="24.75" customHeight="1" thickBot="1" x14ac:dyDescent="0.35">
      <c r="B3" s="12" t="s">
        <v>0</v>
      </c>
      <c r="C3" s="13"/>
      <c r="D3" s="14"/>
      <c r="E3" s="15"/>
      <c r="F3" s="15"/>
      <c r="H3" s="16" t="s">
        <v>22</v>
      </c>
      <c r="I3" s="16"/>
      <c r="K3" s="18"/>
      <c r="L3" s="18"/>
      <c r="M3" s="8"/>
      <c r="R3" s="19" t="s">
        <v>1</v>
      </c>
    </row>
    <row r="4" spans="1:21" ht="20.25" thickTop="1" thickBot="1" x14ac:dyDescent="0.35">
      <c r="A4" s="20" t="s">
        <v>2</v>
      </c>
      <c r="B4" s="21"/>
      <c r="C4" s="22">
        <v>0</v>
      </c>
      <c r="D4" s="206"/>
      <c r="E4" s="23" t="s">
        <v>3</v>
      </c>
      <c r="F4" s="24"/>
      <c r="H4" s="25" t="s">
        <v>4</v>
      </c>
      <c r="I4" s="26"/>
      <c r="J4" s="27"/>
      <c r="K4" s="28"/>
      <c r="L4" s="29"/>
      <c r="M4" s="204" t="s">
        <v>5</v>
      </c>
      <c r="N4" s="205" t="s">
        <v>6</v>
      </c>
      <c r="P4" s="30" t="s">
        <v>7</v>
      </c>
      <c r="Q4" s="31"/>
      <c r="R4" s="32"/>
    </row>
    <row r="5" spans="1:21" ht="18" thickBot="1" x14ac:dyDescent="0.35">
      <c r="A5" s="33" t="s">
        <v>8</v>
      </c>
      <c r="B5" s="34">
        <v>44990</v>
      </c>
      <c r="C5" s="35">
        <v>4034.32</v>
      </c>
      <c r="D5" s="36" t="s">
        <v>0</v>
      </c>
      <c r="E5" s="37">
        <v>44990</v>
      </c>
      <c r="F5" s="38">
        <v>6029.95</v>
      </c>
      <c r="G5" s="39"/>
      <c r="H5" s="40">
        <v>44990</v>
      </c>
      <c r="I5" s="41">
        <v>0</v>
      </c>
      <c r="J5" s="10"/>
      <c r="K5" s="42"/>
      <c r="L5" s="11"/>
      <c r="M5" s="43">
        <v>1995</v>
      </c>
      <c r="N5" s="44">
        <v>0</v>
      </c>
      <c r="O5" s="45"/>
      <c r="P5" s="46">
        <f>N5+M5+L5+I5+C5</f>
        <v>6029.32</v>
      </c>
      <c r="Q5" s="47">
        <f t="shared" ref="Q5:Q10" si="0">P5-F5</f>
        <v>-0.63000000000010914</v>
      </c>
      <c r="R5" s="61">
        <v>0</v>
      </c>
      <c r="S5" s="48"/>
    </row>
    <row r="6" spans="1:21" ht="18" thickBot="1" x14ac:dyDescent="0.35">
      <c r="A6" s="33"/>
      <c r="B6" s="34">
        <v>44991</v>
      </c>
      <c r="C6" s="35">
        <v>6455</v>
      </c>
      <c r="D6" s="49" t="s">
        <v>0</v>
      </c>
      <c r="E6" s="37">
        <v>44991</v>
      </c>
      <c r="F6" s="38">
        <v>6973.34</v>
      </c>
      <c r="G6" s="39"/>
      <c r="H6" s="40">
        <v>44991</v>
      </c>
      <c r="I6" s="41">
        <v>0</v>
      </c>
      <c r="J6" s="50"/>
      <c r="K6" s="51"/>
      <c r="L6" s="52"/>
      <c r="M6" s="43">
        <v>518</v>
      </c>
      <c r="N6" s="44">
        <v>0</v>
      </c>
      <c r="O6" s="45"/>
      <c r="P6" s="46">
        <f>N6+M6+L6+I6+C6</f>
        <v>6973</v>
      </c>
      <c r="Q6" s="47">
        <f t="shared" si="0"/>
        <v>-0.34000000000014552</v>
      </c>
      <c r="R6" s="61">
        <v>0</v>
      </c>
      <c r="S6" s="48"/>
      <c r="T6" s="11"/>
    </row>
    <row r="7" spans="1:21" ht="18" thickBot="1" x14ac:dyDescent="0.35">
      <c r="A7" s="33"/>
      <c r="B7" s="34">
        <v>44992</v>
      </c>
      <c r="C7" s="35">
        <v>7582.65</v>
      </c>
      <c r="D7" s="53" t="s">
        <v>0</v>
      </c>
      <c r="E7" s="37">
        <v>44992</v>
      </c>
      <c r="F7" s="38">
        <v>7879.03</v>
      </c>
      <c r="G7" s="39"/>
      <c r="H7" s="40">
        <v>44992</v>
      </c>
      <c r="I7" s="41">
        <v>158</v>
      </c>
      <c r="J7" s="50"/>
      <c r="K7" s="54"/>
      <c r="L7" s="52"/>
      <c r="M7" s="43">
        <v>296</v>
      </c>
      <c r="N7" s="44">
        <v>0</v>
      </c>
      <c r="O7" s="45"/>
      <c r="P7" s="46">
        <f>N7+M7+L7+I7+C7</f>
        <v>8036.65</v>
      </c>
      <c r="Q7" s="47">
        <f t="shared" si="0"/>
        <v>157.61999999999989</v>
      </c>
      <c r="R7" s="61">
        <v>0</v>
      </c>
      <c r="S7" s="48"/>
    </row>
    <row r="8" spans="1:21" ht="18" thickBot="1" x14ac:dyDescent="0.35">
      <c r="A8" s="33"/>
      <c r="B8" s="34">
        <v>44993</v>
      </c>
      <c r="C8" s="35">
        <v>2539</v>
      </c>
      <c r="D8" s="53" t="s">
        <v>0</v>
      </c>
      <c r="E8" s="37">
        <v>44993</v>
      </c>
      <c r="F8" s="38">
        <v>3592.1</v>
      </c>
      <c r="G8" s="39"/>
      <c r="H8" s="40">
        <v>44993</v>
      </c>
      <c r="I8" s="41">
        <v>180</v>
      </c>
      <c r="J8" s="55"/>
      <c r="K8" s="56"/>
      <c r="L8" s="52"/>
      <c r="M8" s="43">
        <v>873</v>
      </c>
      <c r="N8" s="44">
        <v>0</v>
      </c>
      <c r="O8" s="45"/>
      <c r="P8" s="46">
        <f t="shared" ref="P8:P45" si="1">N8+M8+L8+I8+C8</f>
        <v>3592</v>
      </c>
      <c r="Q8" s="47">
        <f t="shared" si="0"/>
        <v>-9.9999999999909051E-2</v>
      </c>
      <c r="R8" s="61">
        <v>0</v>
      </c>
      <c r="S8" s="48"/>
    </row>
    <row r="9" spans="1:21" ht="18" thickBot="1" x14ac:dyDescent="0.35">
      <c r="A9" s="33"/>
      <c r="B9" s="34">
        <v>44994</v>
      </c>
      <c r="C9" s="35">
        <v>2427</v>
      </c>
      <c r="D9" s="57" t="s">
        <v>0</v>
      </c>
      <c r="E9" s="37">
        <v>44994</v>
      </c>
      <c r="F9" s="38">
        <v>4872.28</v>
      </c>
      <c r="G9" s="39"/>
      <c r="H9" s="40">
        <v>44994</v>
      </c>
      <c r="I9" s="41">
        <v>0</v>
      </c>
      <c r="J9" s="50"/>
      <c r="K9" s="58"/>
      <c r="L9" s="52"/>
      <c r="M9" s="43">
        <v>2443</v>
      </c>
      <c r="N9" s="44">
        <v>0</v>
      </c>
      <c r="O9" s="45"/>
      <c r="P9" s="46">
        <f t="shared" si="1"/>
        <v>4870</v>
      </c>
      <c r="Q9" s="47">
        <f t="shared" si="0"/>
        <v>-2.2799999999997453</v>
      </c>
      <c r="R9" s="61">
        <v>0</v>
      </c>
      <c r="S9" s="48"/>
    </row>
    <row r="10" spans="1:21" ht="18" thickBot="1" x14ac:dyDescent="0.35">
      <c r="A10" s="33"/>
      <c r="B10" s="34">
        <v>44995</v>
      </c>
      <c r="C10" s="35">
        <v>3514.13</v>
      </c>
      <c r="D10" s="49" t="s">
        <v>0</v>
      </c>
      <c r="E10" s="37">
        <v>44995</v>
      </c>
      <c r="F10" s="38">
        <v>5390.92</v>
      </c>
      <c r="G10" s="39"/>
      <c r="H10" s="40">
        <v>44995</v>
      </c>
      <c r="I10" s="41">
        <v>0</v>
      </c>
      <c r="J10" s="50"/>
      <c r="K10" s="59"/>
      <c r="L10" s="60"/>
      <c r="M10" s="43">
        <v>1877</v>
      </c>
      <c r="N10" s="44">
        <v>0</v>
      </c>
      <c r="O10" s="45"/>
      <c r="P10" s="46">
        <f>N10+M10+L10+I10+C10</f>
        <v>5391.13</v>
      </c>
      <c r="Q10" s="47">
        <f t="shared" si="0"/>
        <v>0.21000000000003638</v>
      </c>
      <c r="R10" s="61">
        <v>0</v>
      </c>
      <c r="S10" s="48"/>
      <c r="U10" t="s">
        <v>8</v>
      </c>
    </row>
    <row r="11" spans="1:21" ht="18" thickBot="1" x14ac:dyDescent="0.35">
      <c r="A11" s="33"/>
      <c r="B11" s="34">
        <v>44996</v>
      </c>
      <c r="C11" s="35">
        <v>2867.72</v>
      </c>
      <c r="D11" s="49" t="s">
        <v>0</v>
      </c>
      <c r="E11" s="37">
        <v>44996</v>
      </c>
      <c r="F11" s="38">
        <v>7104.6</v>
      </c>
      <c r="G11" s="39"/>
      <c r="H11" s="40">
        <v>44996</v>
      </c>
      <c r="I11" s="41">
        <v>10</v>
      </c>
      <c r="J11" s="55">
        <v>44996</v>
      </c>
      <c r="K11" s="208" t="s">
        <v>24</v>
      </c>
      <c r="L11" s="207">
        <v>1000</v>
      </c>
      <c r="M11" s="43">
        <v>3227</v>
      </c>
      <c r="N11" s="44">
        <v>0</v>
      </c>
      <c r="O11" s="45"/>
      <c r="P11" s="46">
        <f>N11+M11+L11+I11+C11</f>
        <v>7104.7199999999993</v>
      </c>
      <c r="Q11" s="47">
        <f t="shared" ref="Q10:Q44" si="2">P11-F11</f>
        <v>0.11999999999898137</v>
      </c>
      <c r="R11" s="61">
        <v>0</v>
      </c>
      <c r="S11" s="48"/>
    </row>
    <row r="12" spans="1:21" ht="18" thickBot="1" x14ac:dyDescent="0.35">
      <c r="A12" s="33"/>
      <c r="B12" s="34">
        <v>44997</v>
      </c>
      <c r="C12" s="35">
        <v>4973.88</v>
      </c>
      <c r="D12" s="49" t="s">
        <v>0</v>
      </c>
      <c r="E12" s="37">
        <v>44997</v>
      </c>
      <c r="F12" s="38">
        <v>5072</v>
      </c>
      <c r="G12" s="39"/>
      <c r="H12" s="40">
        <v>44997</v>
      </c>
      <c r="I12" s="41">
        <v>20</v>
      </c>
      <c r="J12" s="50"/>
      <c r="K12" s="62"/>
      <c r="L12" s="52"/>
      <c r="M12" s="43">
        <v>78</v>
      </c>
      <c r="N12" s="44">
        <v>0</v>
      </c>
      <c r="O12" s="45"/>
      <c r="P12" s="46">
        <f t="shared" si="1"/>
        <v>5071.88</v>
      </c>
      <c r="Q12" s="47">
        <f t="shared" si="2"/>
        <v>-0.11999999999989086</v>
      </c>
      <c r="R12" s="61">
        <v>0</v>
      </c>
      <c r="S12" s="48"/>
    </row>
    <row r="13" spans="1:21" ht="18" thickBot="1" x14ac:dyDescent="0.35">
      <c r="A13" s="33"/>
      <c r="B13" s="34">
        <v>44998</v>
      </c>
      <c r="C13" s="35"/>
      <c r="D13" s="53"/>
      <c r="E13" s="37">
        <v>44998</v>
      </c>
      <c r="F13" s="38"/>
      <c r="G13" s="39"/>
      <c r="H13" s="40">
        <v>44998</v>
      </c>
      <c r="I13" s="41">
        <v>0</v>
      </c>
      <c r="J13" s="50"/>
      <c r="K13" s="51"/>
      <c r="L13" s="52"/>
      <c r="M13" s="43">
        <v>0</v>
      </c>
      <c r="N13" s="44">
        <v>0</v>
      </c>
      <c r="O13" s="45"/>
      <c r="P13" s="46">
        <f t="shared" si="1"/>
        <v>0</v>
      </c>
      <c r="Q13" s="47">
        <f t="shared" si="2"/>
        <v>0</v>
      </c>
      <c r="R13" s="61">
        <v>0</v>
      </c>
      <c r="S13" s="48"/>
    </row>
    <row r="14" spans="1:21" ht="18" thickBot="1" x14ac:dyDescent="0.35">
      <c r="A14" s="33"/>
      <c r="B14" s="34">
        <v>44999</v>
      </c>
      <c r="C14" s="35"/>
      <c r="D14" s="57"/>
      <c r="E14" s="37">
        <v>44999</v>
      </c>
      <c r="F14" s="38"/>
      <c r="G14" s="39"/>
      <c r="H14" s="40">
        <v>44999</v>
      </c>
      <c r="I14" s="41">
        <v>0</v>
      </c>
      <c r="J14" s="50"/>
      <c r="K14" s="56"/>
      <c r="L14" s="52"/>
      <c r="M14" s="43">
        <v>0</v>
      </c>
      <c r="N14" s="44">
        <v>0</v>
      </c>
      <c r="O14" s="45"/>
      <c r="P14" s="46">
        <f t="shared" si="1"/>
        <v>0</v>
      </c>
      <c r="Q14" s="47">
        <f t="shared" si="2"/>
        <v>0</v>
      </c>
      <c r="R14" s="61">
        <v>0</v>
      </c>
      <c r="S14" s="48"/>
    </row>
    <row r="15" spans="1:21" ht="18" thickBot="1" x14ac:dyDescent="0.35">
      <c r="A15" s="33"/>
      <c r="B15" s="34">
        <v>45000</v>
      </c>
      <c r="C15" s="35"/>
      <c r="D15" s="57"/>
      <c r="E15" s="37">
        <v>45000</v>
      </c>
      <c r="F15" s="38"/>
      <c r="G15" s="39"/>
      <c r="H15" s="40">
        <v>45000</v>
      </c>
      <c r="I15" s="41">
        <v>0</v>
      </c>
      <c r="J15" s="50"/>
      <c r="K15" s="56"/>
      <c r="L15" s="52"/>
      <c r="M15" s="43">
        <v>0</v>
      </c>
      <c r="N15" s="44">
        <v>0</v>
      </c>
      <c r="O15" s="45"/>
      <c r="P15" s="46">
        <f t="shared" si="1"/>
        <v>0</v>
      </c>
      <c r="Q15" s="47">
        <f t="shared" si="2"/>
        <v>0</v>
      </c>
      <c r="R15" s="61">
        <v>0</v>
      </c>
      <c r="S15" s="48"/>
    </row>
    <row r="16" spans="1:21" ht="18" thickBot="1" x14ac:dyDescent="0.35">
      <c r="A16" s="33"/>
      <c r="B16" s="34">
        <v>45001</v>
      </c>
      <c r="C16" s="35"/>
      <c r="D16" s="63"/>
      <c r="E16" s="37">
        <v>45001</v>
      </c>
      <c r="F16" s="38"/>
      <c r="G16" s="39"/>
      <c r="H16" s="40">
        <v>45001</v>
      </c>
      <c r="I16" s="41">
        <v>0</v>
      </c>
      <c r="J16" s="50"/>
      <c r="K16" s="56"/>
      <c r="L16" s="11"/>
      <c r="M16" s="43">
        <v>0</v>
      </c>
      <c r="N16" s="44">
        <v>0</v>
      </c>
      <c r="O16" s="45"/>
      <c r="P16" s="46">
        <f t="shared" si="1"/>
        <v>0</v>
      </c>
      <c r="Q16" s="47">
        <f t="shared" si="2"/>
        <v>0</v>
      </c>
      <c r="R16" s="61">
        <v>0</v>
      </c>
      <c r="S16" s="48"/>
    </row>
    <row r="17" spans="1:20" ht="18" thickBot="1" x14ac:dyDescent="0.35">
      <c r="A17" s="33"/>
      <c r="B17" s="34">
        <v>45002</v>
      </c>
      <c r="C17" s="35"/>
      <c r="D17" s="57"/>
      <c r="E17" s="37">
        <v>45002</v>
      </c>
      <c r="F17" s="38"/>
      <c r="G17" s="39"/>
      <c r="H17" s="40">
        <v>45002</v>
      </c>
      <c r="I17" s="41">
        <v>0</v>
      </c>
      <c r="J17" s="50"/>
      <c r="K17" s="64"/>
      <c r="L17" s="60"/>
      <c r="M17" s="43">
        <v>0</v>
      </c>
      <c r="N17" s="44">
        <v>0</v>
      </c>
      <c r="O17" s="45"/>
      <c r="P17" s="46">
        <f t="shared" si="1"/>
        <v>0</v>
      </c>
      <c r="Q17" s="47">
        <f t="shared" si="2"/>
        <v>0</v>
      </c>
      <c r="R17" s="61">
        <v>0</v>
      </c>
      <c r="S17" s="48"/>
    </row>
    <row r="18" spans="1:20" ht="18" thickBot="1" x14ac:dyDescent="0.35">
      <c r="A18" s="33"/>
      <c r="B18" s="34">
        <v>45003</v>
      </c>
      <c r="C18" s="35"/>
      <c r="D18" s="49"/>
      <c r="E18" s="37">
        <v>45003</v>
      </c>
      <c r="F18" s="38"/>
      <c r="G18" s="39"/>
      <c r="H18" s="40">
        <v>45003</v>
      </c>
      <c r="I18" s="41">
        <v>0</v>
      </c>
      <c r="J18" s="50"/>
      <c r="K18" s="65"/>
      <c r="L18" s="52"/>
      <c r="M18" s="43">
        <v>0</v>
      </c>
      <c r="N18" s="44">
        <v>0</v>
      </c>
      <c r="O18" s="45"/>
      <c r="P18" s="46">
        <f t="shared" si="1"/>
        <v>0</v>
      </c>
      <c r="Q18" s="47">
        <f t="shared" si="2"/>
        <v>0</v>
      </c>
      <c r="R18" s="61">
        <v>0</v>
      </c>
      <c r="S18" s="48"/>
    </row>
    <row r="19" spans="1:20" ht="18" thickBot="1" x14ac:dyDescent="0.35">
      <c r="A19" s="33"/>
      <c r="B19" s="34">
        <v>45004</v>
      </c>
      <c r="C19" s="35"/>
      <c r="D19" s="49"/>
      <c r="E19" s="37">
        <v>45004</v>
      </c>
      <c r="F19" s="38"/>
      <c r="G19" s="39"/>
      <c r="H19" s="40">
        <v>45004</v>
      </c>
      <c r="I19" s="41">
        <v>0</v>
      </c>
      <c r="J19" s="50"/>
      <c r="K19" s="66"/>
      <c r="L19" s="67"/>
      <c r="M19" s="43">
        <v>0</v>
      </c>
      <c r="N19" s="44">
        <v>0</v>
      </c>
      <c r="O19" s="45"/>
      <c r="P19" s="46">
        <f t="shared" si="1"/>
        <v>0</v>
      </c>
      <c r="Q19" s="47">
        <f t="shared" si="2"/>
        <v>0</v>
      </c>
      <c r="R19" s="61">
        <v>0</v>
      </c>
      <c r="S19" s="48"/>
    </row>
    <row r="20" spans="1:20" ht="18" thickBot="1" x14ac:dyDescent="0.35">
      <c r="A20" s="33"/>
      <c r="B20" s="34">
        <v>45005</v>
      </c>
      <c r="C20" s="35"/>
      <c r="D20" s="49"/>
      <c r="E20" s="37">
        <v>45005</v>
      </c>
      <c r="F20" s="38"/>
      <c r="G20" s="39"/>
      <c r="H20" s="40">
        <v>45005</v>
      </c>
      <c r="I20" s="41">
        <v>0</v>
      </c>
      <c r="J20" s="50"/>
      <c r="K20" s="68"/>
      <c r="L20" s="60"/>
      <c r="M20" s="43">
        <v>0</v>
      </c>
      <c r="N20" s="44">
        <v>0</v>
      </c>
      <c r="O20" s="45"/>
      <c r="P20" s="46">
        <f t="shared" si="1"/>
        <v>0</v>
      </c>
      <c r="Q20" s="47">
        <f t="shared" si="2"/>
        <v>0</v>
      </c>
      <c r="R20" s="61">
        <v>0</v>
      </c>
      <c r="S20" s="48"/>
    </row>
    <row r="21" spans="1:20" ht="18" thickBot="1" x14ac:dyDescent="0.35">
      <c r="A21" s="33"/>
      <c r="B21" s="34">
        <v>45006</v>
      </c>
      <c r="C21" s="35"/>
      <c r="D21" s="49"/>
      <c r="E21" s="37">
        <v>45006</v>
      </c>
      <c r="F21" s="38"/>
      <c r="G21" s="39"/>
      <c r="H21" s="40">
        <v>45006</v>
      </c>
      <c r="I21" s="41">
        <v>0</v>
      </c>
      <c r="J21" s="50"/>
      <c r="K21" s="69"/>
      <c r="L21" s="60"/>
      <c r="M21" s="43">
        <v>0</v>
      </c>
      <c r="N21" s="44">
        <v>0</v>
      </c>
      <c r="O21" s="45"/>
      <c r="P21" s="46">
        <f t="shared" si="1"/>
        <v>0</v>
      </c>
      <c r="Q21" s="47">
        <f t="shared" si="2"/>
        <v>0</v>
      </c>
      <c r="R21" s="61">
        <v>0</v>
      </c>
      <c r="S21" s="48"/>
    </row>
    <row r="22" spans="1:20" ht="18" thickBot="1" x14ac:dyDescent="0.35">
      <c r="A22" s="33"/>
      <c r="B22" s="34">
        <v>45007</v>
      </c>
      <c r="C22" s="35"/>
      <c r="D22" s="49"/>
      <c r="E22" s="37">
        <v>45007</v>
      </c>
      <c r="F22" s="38"/>
      <c r="G22" s="39"/>
      <c r="H22" s="40">
        <v>45007</v>
      </c>
      <c r="I22" s="41">
        <v>0</v>
      </c>
      <c r="J22" s="50"/>
      <c r="K22" s="56"/>
      <c r="L22" s="70"/>
      <c r="M22" s="43">
        <v>0</v>
      </c>
      <c r="N22" s="44">
        <v>0</v>
      </c>
      <c r="O22" s="45"/>
      <c r="P22" s="46">
        <f t="shared" si="1"/>
        <v>0</v>
      </c>
      <c r="Q22" s="47">
        <f t="shared" si="2"/>
        <v>0</v>
      </c>
      <c r="R22" s="61">
        <v>0</v>
      </c>
      <c r="S22" s="48"/>
    </row>
    <row r="23" spans="1:20" ht="18" thickBot="1" x14ac:dyDescent="0.35">
      <c r="A23" s="33"/>
      <c r="B23" s="34">
        <v>45008</v>
      </c>
      <c r="C23" s="35"/>
      <c r="D23" s="57"/>
      <c r="E23" s="37">
        <v>45008</v>
      </c>
      <c r="F23" s="38"/>
      <c r="G23" s="39"/>
      <c r="H23" s="40">
        <v>45008</v>
      </c>
      <c r="I23" s="41">
        <v>0</v>
      </c>
      <c r="J23" s="71"/>
      <c r="K23" s="72"/>
      <c r="L23" s="60"/>
      <c r="M23" s="43">
        <v>0</v>
      </c>
      <c r="N23" s="44">
        <v>0</v>
      </c>
      <c r="O23" s="45"/>
      <c r="P23" s="46">
        <f t="shared" si="1"/>
        <v>0</v>
      </c>
      <c r="Q23" s="47">
        <f t="shared" si="2"/>
        <v>0</v>
      </c>
      <c r="R23" s="61">
        <v>0</v>
      </c>
      <c r="S23" s="48"/>
    </row>
    <row r="24" spans="1:20" ht="18" thickBot="1" x14ac:dyDescent="0.35">
      <c r="A24" s="33"/>
      <c r="B24" s="34">
        <v>45009</v>
      </c>
      <c r="C24" s="35"/>
      <c r="D24" s="53"/>
      <c r="E24" s="37">
        <v>45009</v>
      </c>
      <c r="F24" s="38"/>
      <c r="G24" s="39"/>
      <c r="H24" s="40">
        <v>45009</v>
      </c>
      <c r="I24" s="41">
        <v>0</v>
      </c>
      <c r="J24" s="73"/>
      <c r="K24" s="74"/>
      <c r="L24" s="75"/>
      <c r="M24" s="43">
        <v>0</v>
      </c>
      <c r="N24" s="44">
        <v>0</v>
      </c>
      <c r="O24" s="45"/>
      <c r="P24" s="46">
        <f t="shared" si="1"/>
        <v>0</v>
      </c>
      <c r="Q24" s="47">
        <f t="shared" si="2"/>
        <v>0</v>
      </c>
      <c r="R24" s="61">
        <v>0</v>
      </c>
      <c r="S24" s="48"/>
    </row>
    <row r="25" spans="1:20" ht="18" thickBot="1" x14ac:dyDescent="0.35">
      <c r="A25" s="33"/>
      <c r="B25" s="34">
        <v>45010</v>
      </c>
      <c r="C25" s="35"/>
      <c r="D25" s="49"/>
      <c r="E25" s="37">
        <v>45010</v>
      </c>
      <c r="F25" s="38"/>
      <c r="G25" s="39"/>
      <c r="H25" s="40">
        <v>45010</v>
      </c>
      <c r="I25" s="41">
        <v>0</v>
      </c>
      <c r="J25" s="76"/>
      <c r="K25" s="77"/>
      <c r="L25" s="78"/>
      <c r="M25" s="43">
        <v>0</v>
      </c>
      <c r="N25" s="44">
        <v>0</v>
      </c>
      <c r="O25" s="45"/>
      <c r="P25" s="46">
        <f t="shared" si="1"/>
        <v>0</v>
      </c>
      <c r="Q25" s="47">
        <f t="shared" si="2"/>
        <v>0</v>
      </c>
      <c r="R25" s="61">
        <v>0</v>
      </c>
      <c r="S25" s="48"/>
    </row>
    <row r="26" spans="1:20" ht="18" thickBot="1" x14ac:dyDescent="0.35">
      <c r="A26" s="33"/>
      <c r="B26" s="34">
        <v>45011</v>
      </c>
      <c r="C26" s="35"/>
      <c r="D26" s="49"/>
      <c r="E26" s="37">
        <v>45011</v>
      </c>
      <c r="F26" s="38"/>
      <c r="G26" s="39"/>
      <c r="H26" s="40">
        <v>45011</v>
      </c>
      <c r="I26" s="41">
        <v>0</v>
      </c>
      <c r="J26" s="50"/>
      <c r="K26" s="74"/>
      <c r="L26" s="60"/>
      <c r="M26" s="43">
        <v>0</v>
      </c>
      <c r="N26" s="44">
        <v>0</v>
      </c>
      <c r="O26" s="45"/>
      <c r="P26" s="46">
        <f t="shared" si="1"/>
        <v>0</v>
      </c>
      <c r="Q26" s="47">
        <f t="shared" si="2"/>
        <v>0</v>
      </c>
      <c r="R26" s="61">
        <v>0</v>
      </c>
      <c r="S26" s="48"/>
    </row>
    <row r="27" spans="1:20" ht="18" thickBot="1" x14ac:dyDescent="0.35">
      <c r="A27" s="33"/>
      <c r="B27" s="34">
        <v>45012</v>
      </c>
      <c r="C27" s="35"/>
      <c r="D27" s="53"/>
      <c r="E27" s="37">
        <v>45012</v>
      </c>
      <c r="F27" s="38"/>
      <c r="G27" s="39"/>
      <c r="H27" s="40">
        <v>45012</v>
      </c>
      <c r="I27" s="41">
        <v>0</v>
      </c>
      <c r="J27" s="79"/>
      <c r="K27" s="80"/>
      <c r="L27" s="78"/>
      <c r="M27" s="43">
        <v>0</v>
      </c>
      <c r="N27" s="44">
        <v>0</v>
      </c>
      <c r="O27" s="45"/>
      <c r="P27" s="46">
        <f t="shared" si="1"/>
        <v>0</v>
      </c>
      <c r="Q27" s="47">
        <f t="shared" si="2"/>
        <v>0</v>
      </c>
      <c r="R27" s="61">
        <v>0</v>
      </c>
      <c r="S27" s="48"/>
    </row>
    <row r="28" spans="1:20" ht="18" thickBot="1" x14ac:dyDescent="0.35">
      <c r="A28" s="33"/>
      <c r="B28" s="34">
        <v>45013</v>
      </c>
      <c r="C28" s="35"/>
      <c r="D28" s="53"/>
      <c r="E28" s="37">
        <v>45013</v>
      </c>
      <c r="F28" s="38"/>
      <c r="G28" s="39"/>
      <c r="H28" s="40">
        <v>45013</v>
      </c>
      <c r="I28" s="41">
        <v>0</v>
      </c>
      <c r="J28" s="81"/>
      <c r="K28" s="82"/>
      <c r="L28" s="78"/>
      <c r="M28" s="43">
        <v>0</v>
      </c>
      <c r="N28" s="44">
        <v>0</v>
      </c>
      <c r="O28" s="45"/>
      <c r="P28" s="46">
        <f t="shared" si="1"/>
        <v>0</v>
      </c>
      <c r="Q28" s="47">
        <f t="shared" si="2"/>
        <v>0</v>
      </c>
      <c r="R28" s="61">
        <v>0</v>
      </c>
      <c r="S28" s="48"/>
    </row>
    <row r="29" spans="1:20" ht="18" thickBot="1" x14ac:dyDescent="0.35">
      <c r="A29" s="33"/>
      <c r="B29" s="34">
        <v>45014</v>
      </c>
      <c r="C29" s="35"/>
      <c r="D29" s="83"/>
      <c r="E29" s="37">
        <v>45014</v>
      </c>
      <c r="F29" s="38"/>
      <c r="G29" s="39"/>
      <c r="H29" s="40">
        <v>45014</v>
      </c>
      <c r="I29" s="41">
        <v>0</v>
      </c>
      <c r="J29" s="79"/>
      <c r="K29" s="84"/>
      <c r="L29" s="78"/>
      <c r="M29" s="43">
        <v>0</v>
      </c>
      <c r="N29" s="44">
        <v>0</v>
      </c>
      <c r="O29" s="45"/>
      <c r="P29" s="46">
        <f t="shared" si="1"/>
        <v>0</v>
      </c>
      <c r="Q29" s="47">
        <f t="shared" si="2"/>
        <v>0</v>
      </c>
      <c r="R29" s="61">
        <v>0</v>
      </c>
      <c r="S29" s="48"/>
      <c r="T29" s="11"/>
    </row>
    <row r="30" spans="1:20" ht="18" thickBot="1" x14ac:dyDescent="0.35">
      <c r="A30" s="33"/>
      <c r="B30" s="34">
        <v>45015</v>
      </c>
      <c r="C30" s="35"/>
      <c r="D30" s="83"/>
      <c r="E30" s="37">
        <v>45015</v>
      </c>
      <c r="F30" s="38"/>
      <c r="G30" s="39"/>
      <c r="H30" s="40">
        <v>45015</v>
      </c>
      <c r="I30" s="41">
        <v>0</v>
      </c>
      <c r="J30" s="85"/>
      <c r="K30" s="86"/>
      <c r="L30" s="87"/>
      <c r="M30" s="43">
        <v>0</v>
      </c>
      <c r="N30" s="44">
        <v>0</v>
      </c>
      <c r="O30" s="45"/>
      <c r="P30" s="46">
        <f t="shared" si="1"/>
        <v>0</v>
      </c>
      <c r="Q30" s="47">
        <f t="shared" si="2"/>
        <v>0</v>
      </c>
      <c r="R30" s="61">
        <v>0</v>
      </c>
      <c r="S30" s="48"/>
    </row>
    <row r="31" spans="1:20" ht="18" thickBot="1" x14ac:dyDescent="0.35">
      <c r="A31" s="33"/>
      <c r="B31" s="34">
        <v>45016</v>
      </c>
      <c r="C31" s="35"/>
      <c r="D31" s="88"/>
      <c r="E31" s="37">
        <v>45016</v>
      </c>
      <c r="F31" s="38"/>
      <c r="G31" s="39"/>
      <c r="H31" s="40">
        <v>45016</v>
      </c>
      <c r="I31" s="41">
        <v>0</v>
      </c>
      <c r="J31" s="85"/>
      <c r="K31" s="89"/>
      <c r="L31" s="90"/>
      <c r="M31" s="43">
        <v>0</v>
      </c>
      <c r="N31" s="44">
        <v>0</v>
      </c>
      <c r="O31" s="45"/>
      <c r="P31" s="46">
        <f t="shared" si="1"/>
        <v>0</v>
      </c>
      <c r="Q31" s="47">
        <f t="shared" si="2"/>
        <v>0</v>
      </c>
      <c r="R31" s="61">
        <v>0</v>
      </c>
      <c r="S31" s="48"/>
    </row>
    <row r="32" spans="1:20" ht="18" thickBot="1" x14ac:dyDescent="0.35">
      <c r="A32" s="33"/>
      <c r="B32" s="34"/>
      <c r="C32" s="35"/>
      <c r="D32" s="91"/>
      <c r="E32" s="37"/>
      <c r="F32" s="38"/>
      <c r="G32" s="39"/>
      <c r="H32" s="40"/>
      <c r="I32" s="41">
        <v>0</v>
      </c>
      <c r="J32" s="85"/>
      <c r="K32" s="86"/>
      <c r="L32" s="87"/>
      <c r="M32" s="43">
        <v>0</v>
      </c>
      <c r="N32" s="44">
        <v>0</v>
      </c>
      <c r="O32" s="45"/>
      <c r="P32" s="46">
        <f t="shared" si="1"/>
        <v>0</v>
      </c>
      <c r="Q32" s="47">
        <f t="shared" si="2"/>
        <v>0</v>
      </c>
      <c r="R32" s="61">
        <v>0</v>
      </c>
      <c r="S32" s="48"/>
    </row>
    <row r="33" spans="1:19" ht="18" hidden="1" thickBot="1" x14ac:dyDescent="0.35">
      <c r="A33" s="33"/>
      <c r="B33" s="34"/>
      <c r="C33" s="35"/>
      <c r="D33" s="92"/>
      <c r="E33" s="37"/>
      <c r="F33" s="38"/>
      <c r="G33" s="39"/>
      <c r="H33" s="40"/>
      <c r="I33" s="41">
        <v>0</v>
      </c>
      <c r="J33" s="85"/>
      <c r="K33" s="89"/>
      <c r="L33" s="93"/>
      <c r="M33" s="43">
        <v>0</v>
      </c>
      <c r="N33" s="44">
        <v>0</v>
      </c>
      <c r="O33" s="45"/>
      <c r="P33" s="46">
        <f t="shared" si="1"/>
        <v>0</v>
      </c>
      <c r="Q33" s="47">
        <f t="shared" si="2"/>
        <v>0</v>
      </c>
      <c r="R33" s="61">
        <v>0</v>
      </c>
      <c r="S33" s="48"/>
    </row>
    <row r="34" spans="1:19" ht="18" hidden="1" thickBot="1" x14ac:dyDescent="0.35">
      <c r="A34" s="33"/>
      <c r="B34" s="34"/>
      <c r="C34" s="35">
        <v>0</v>
      </c>
      <c r="D34" s="91"/>
      <c r="E34" s="37"/>
      <c r="F34" s="38"/>
      <c r="G34" s="39"/>
      <c r="H34" s="40"/>
      <c r="I34" s="41">
        <v>0</v>
      </c>
      <c r="J34" s="85"/>
      <c r="K34" s="94"/>
      <c r="L34" s="95"/>
      <c r="M34" s="43">
        <v>0</v>
      </c>
      <c r="N34" s="44">
        <v>0</v>
      </c>
      <c r="O34" s="45"/>
      <c r="P34" s="46">
        <f t="shared" si="1"/>
        <v>0</v>
      </c>
      <c r="Q34" s="47">
        <f t="shared" si="2"/>
        <v>0</v>
      </c>
      <c r="R34" s="61">
        <v>0</v>
      </c>
      <c r="S34" s="48"/>
    </row>
    <row r="35" spans="1:19" ht="18" hidden="1" thickBot="1" x14ac:dyDescent="0.35">
      <c r="A35" s="33"/>
      <c r="B35" s="34"/>
      <c r="C35" s="35">
        <v>0</v>
      </c>
      <c r="D35" s="88"/>
      <c r="E35" s="37"/>
      <c r="F35" s="38"/>
      <c r="G35" s="39"/>
      <c r="H35" s="40"/>
      <c r="I35" s="41">
        <v>0</v>
      </c>
      <c r="J35" s="85"/>
      <c r="K35" s="89"/>
      <c r="L35" s="93"/>
      <c r="M35" s="43">
        <v>0</v>
      </c>
      <c r="N35" s="44">
        <v>0</v>
      </c>
      <c r="O35" s="45"/>
      <c r="P35" s="46">
        <f t="shared" si="1"/>
        <v>0</v>
      </c>
      <c r="Q35" s="47">
        <f t="shared" si="2"/>
        <v>0</v>
      </c>
      <c r="R35" s="61">
        <v>0</v>
      </c>
      <c r="S35" s="48"/>
    </row>
    <row r="36" spans="1:19" ht="19.5" hidden="1" thickBot="1" x14ac:dyDescent="0.35">
      <c r="A36" s="33"/>
      <c r="B36" s="34"/>
      <c r="C36" s="35">
        <v>0</v>
      </c>
      <c r="D36" s="96"/>
      <c r="E36" s="37"/>
      <c r="F36" s="38"/>
      <c r="G36" s="39"/>
      <c r="H36" s="40"/>
      <c r="I36" s="41">
        <v>0</v>
      </c>
      <c r="J36" s="97"/>
      <c r="K36" s="98"/>
      <c r="L36" s="93"/>
      <c r="M36" s="43">
        <v>0</v>
      </c>
      <c r="N36" s="44">
        <v>0</v>
      </c>
      <c r="O36" s="45"/>
      <c r="P36" s="46">
        <f t="shared" si="1"/>
        <v>0</v>
      </c>
      <c r="Q36" s="47">
        <f t="shared" si="2"/>
        <v>0</v>
      </c>
      <c r="R36" s="61">
        <v>0</v>
      </c>
      <c r="S36" s="48"/>
    </row>
    <row r="37" spans="1:19" ht="18" hidden="1" thickBot="1" x14ac:dyDescent="0.35">
      <c r="A37" s="33"/>
      <c r="B37" s="34"/>
      <c r="C37" s="35">
        <v>0</v>
      </c>
      <c r="D37" s="91"/>
      <c r="E37" s="37"/>
      <c r="F37" s="38"/>
      <c r="G37" s="39"/>
      <c r="H37" s="40"/>
      <c r="I37" s="41">
        <v>0</v>
      </c>
      <c r="J37" s="85"/>
      <c r="K37" s="99"/>
      <c r="L37" s="93"/>
      <c r="M37" s="43">
        <v>0</v>
      </c>
      <c r="N37" s="44">
        <v>0</v>
      </c>
      <c r="O37" s="45"/>
      <c r="P37" s="46">
        <v>0</v>
      </c>
      <c r="Q37" s="47">
        <f t="shared" si="2"/>
        <v>0</v>
      </c>
      <c r="R37" s="61">
        <v>0</v>
      </c>
      <c r="S37" s="48"/>
    </row>
    <row r="38" spans="1:19" ht="18" hidden="1" thickBot="1" x14ac:dyDescent="0.35">
      <c r="A38" s="33"/>
      <c r="B38" s="34"/>
      <c r="C38" s="35"/>
      <c r="D38" s="92"/>
      <c r="E38" s="37"/>
      <c r="F38" s="38"/>
      <c r="G38" s="39"/>
      <c r="H38" s="40"/>
      <c r="I38" s="41">
        <v>0</v>
      </c>
      <c r="J38" s="85"/>
      <c r="K38" s="89"/>
      <c r="L38" s="93"/>
      <c r="M38" s="43">
        <v>0</v>
      </c>
      <c r="N38" s="44">
        <v>0</v>
      </c>
      <c r="O38" s="45"/>
      <c r="P38" s="46">
        <v>0</v>
      </c>
      <c r="Q38" s="47">
        <f t="shared" si="2"/>
        <v>0</v>
      </c>
      <c r="R38" s="61">
        <v>0</v>
      </c>
      <c r="S38" s="48"/>
    </row>
    <row r="39" spans="1:19" ht="18" hidden="1" thickBot="1" x14ac:dyDescent="0.35">
      <c r="A39" s="33"/>
      <c r="B39" s="34"/>
      <c r="C39" s="35"/>
      <c r="D39" s="92"/>
      <c r="E39" s="37"/>
      <c r="F39" s="38"/>
      <c r="G39" s="39"/>
      <c r="H39" s="40"/>
      <c r="I39" s="41">
        <v>0</v>
      </c>
      <c r="J39" s="85"/>
      <c r="K39" s="100"/>
      <c r="L39" s="87"/>
      <c r="M39" s="43">
        <v>0</v>
      </c>
      <c r="N39" s="44">
        <v>0</v>
      </c>
      <c r="O39" s="45"/>
      <c r="P39" s="46">
        <v>0</v>
      </c>
      <c r="Q39" s="47">
        <f t="shared" si="2"/>
        <v>0</v>
      </c>
      <c r="R39" s="61">
        <v>0</v>
      </c>
      <c r="S39" s="48"/>
    </row>
    <row r="40" spans="1:19" ht="19.5" hidden="1" thickBot="1" x14ac:dyDescent="0.35">
      <c r="A40" s="33"/>
      <c r="B40" s="34"/>
      <c r="C40" s="35"/>
      <c r="D40" s="92"/>
      <c r="E40" s="37"/>
      <c r="F40" s="38"/>
      <c r="G40" s="39"/>
      <c r="H40" s="40"/>
      <c r="I40" s="41">
        <v>0</v>
      </c>
      <c r="J40" s="85"/>
      <c r="K40" s="101"/>
      <c r="L40" s="87"/>
      <c r="M40" s="43">
        <v>0</v>
      </c>
      <c r="N40" s="44">
        <v>0</v>
      </c>
      <c r="O40" s="45"/>
      <c r="P40" s="46">
        <v>0</v>
      </c>
      <c r="Q40" s="47">
        <f t="shared" si="2"/>
        <v>0</v>
      </c>
      <c r="R40" s="61">
        <v>0</v>
      </c>
      <c r="S40" s="48"/>
    </row>
    <row r="41" spans="1:19" ht="18" hidden="1" thickBot="1" x14ac:dyDescent="0.35">
      <c r="A41" s="33"/>
      <c r="B41" s="34"/>
      <c r="C41" s="35"/>
      <c r="D41" s="92"/>
      <c r="E41" s="37"/>
      <c r="F41" s="38"/>
      <c r="G41" s="39"/>
      <c r="H41" s="40"/>
      <c r="I41" s="41">
        <v>0</v>
      </c>
      <c r="J41" s="85"/>
      <c r="K41" s="100"/>
      <c r="L41" s="87"/>
      <c r="M41" s="43">
        <v>0</v>
      </c>
      <c r="N41" s="44">
        <v>0</v>
      </c>
      <c r="O41" s="45"/>
      <c r="P41" s="46">
        <v>0</v>
      </c>
      <c r="Q41" s="47">
        <f t="shared" si="2"/>
        <v>0</v>
      </c>
      <c r="R41" s="61">
        <v>0</v>
      </c>
      <c r="S41" s="48"/>
    </row>
    <row r="42" spans="1:19" ht="18" hidden="1" thickBot="1" x14ac:dyDescent="0.35">
      <c r="A42" s="33"/>
      <c r="B42" s="34"/>
      <c r="C42" s="35"/>
      <c r="D42" s="92"/>
      <c r="E42" s="37"/>
      <c r="F42" s="38"/>
      <c r="G42" s="39"/>
      <c r="H42" s="40"/>
      <c r="I42" s="41">
        <v>0</v>
      </c>
      <c r="J42" s="85"/>
      <c r="K42" s="100"/>
      <c r="L42" s="87"/>
      <c r="M42" s="43">
        <v>0</v>
      </c>
      <c r="N42" s="44">
        <v>0</v>
      </c>
      <c r="O42" s="45"/>
      <c r="P42" s="46">
        <v>0</v>
      </c>
      <c r="Q42" s="47">
        <f t="shared" si="2"/>
        <v>0</v>
      </c>
      <c r="R42" s="61">
        <v>0</v>
      </c>
      <c r="S42" s="48"/>
    </row>
    <row r="43" spans="1:19" ht="18" hidden="1" thickBot="1" x14ac:dyDescent="0.35">
      <c r="A43" s="33"/>
      <c r="B43" s="34"/>
      <c r="C43" s="35"/>
      <c r="D43" s="92"/>
      <c r="E43" s="37"/>
      <c r="F43" s="102"/>
      <c r="G43" s="39"/>
      <c r="H43" s="40"/>
      <c r="I43" s="41">
        <v>0</v>
      </c>
      <c r="J43" s="85"/>
      <c r="K43" s="100"/>
      <c r="L43" s="87"/>
      <c r="M43" s="43">
        <v>0</v>
      </c>
      <c r="N43" s="44">
        <v>0</v>
      </c>
      <c r="O43" s="45"/>
      <c r="P43" s="104">
        <f t="shared" si="1"/>
        <v>0</v>
      </c>
      <c r="Q43" s="105">
        <f t="shared" si="2"/>
        <v>0</v>
      </c>
      <c r="R43" s="106">
        <v>0</v>
      </c>
      <c r="S43" s="48"/>
    </row>
    <row r="44" spans="1:19" ht="18" hidden="1" thickBot="1" x14ac:dyDescent="0.35">
      <c r="A44" s="33"/>
      <c r="B44" s="34"/>
      <c r="C44" s="35"/>
      <c r="D44" s="92"/>
      <c r="E44" s="37"/>
      <c r="F44" s="102"/>
      <c r="G44" s="39"/>
      <c r="H44" s="40"/>
      <c r="I44" s="41">
        <v>0</v>
      </c>
      <c r="J44" s="85"/>
      <c r="K44" s="100"/>
      <c r="L44" s="87"/>
      <c r="M44" s="107">
        <v>0</v>
      </c>
      <c r="N44" s="108"/>
      <c r="O44" s="45"/>
      <c r="P44" s="109">
        <f t="shared" si="1"/>
        <v>0</v>
      </c>
      <c r="Q44" s="18">
        <f t="shared" si="2"/>
        <v>0</v>
      </c>
      <c r="R44" s="18">
        <v>0</v>
      </c>
      <c r="S44" s="48"/>
    </row>
    <row r="45" spans="1:19" ht="18.75" thickTop="1" thickBot="1" x14ac:dyDescent="0.35">
      <c r="A45" s="33"/>
      <c r="B45" s="34"/>
      <c r="C45" s="35"/>
      <c r="D45" s="110"/>
      <c r="E45" s="37"/>
      <c r="F45" s="111"/>
      <c r="G45" s="39"/>
      <c r="H45" s="40"/>
      <c r="I45" s="41">
        <v>0</v>
      </c>
      <c r="J45" s="85"/>
      <c r="K45" s="112"/>
      <c r="L45" s="87"/>
      <c r="M45" s="113">
        <f>SUM(M5:M39)</f>
        <v>11307</v>
      </c>
      <c r="N45" s="114">
        <f>SUM(N5:N39)</f>
        <v>0</v>
      </c>
      <c r="P45" s="115">
        <f t="shared" si="1"/>
        <v>11307</v>
      </c>
      <c r="Q45" s="116">
        <f>SUM(Q5:Q39)</f>
        <v>154.47999999999911</v>
      </c>
      <c r="R45" s="116">
        <f>SUM(R5:R39)</f>
        <v>0</v>
      </c>
    </row>
    <row r="46" spans="1:19" ht="18" thickBot="1" x14ac:dyDescent="0.35">
      <c r="A46" s="33"/>
      <c r="B46" s="34"/>
      <c r="C46" s="117"/>
      <c r="D46" s="110"/>
      <c r="E46" s="37"/>
      <c r="F46" s="118"/>
      <c r="G46" s="39"/>
      <c r="H46" s="40"/>
      <c r="I46" s="41">
        <v>0</v>
      </c>
      <c r="J46" s="85"/>
      <c r="K46" s="119"/>
      <c r="L46" s="87"/>
      <c r="M46" s="120"/>
      <c r="N46" s="121"/>
      <c r="P46" s="109"/>
      <c r="Q46" s="11"/>
      <c r="R46" s="18">
        <v>0</v>
      </c>
    </row>
    <row r="47" spans="1:19" ht="18" thickBot="1" x14ac:dyDescent="0.35">
      <c r="A47" s="33"/>
      <c r="B47" s="122"/>
      <c r="C47" s="123"/>
      <c r="D47" s="124"/>
      <c r="E47" s="125"/>
      <c r="F47" s="126"/>
      <c r="G47" s="127"/>
      <c r="H47" s="128"/>
      <c r="I47" s="103"/>
      <c r="J47" s="85"/>
      <c r="K47" s="129"/>
      <c r="L47" s="93"/>
      <c r="M47" s="130"/>
      <c r="N47" s="131"/>
      <c r="P47" s="109"/>
      <c r="Q47" s="11"/>
    </row>
    <row r="48" spans="1:19" ht="15.75" thickBot="1" x14ac:dyDescent="0.3">
      <c r="A48" s="33"/>
      <c r="B48" s="122"/>
      <c r="C48" s="35">
        <v>0</v>
      </c>
      <c r="D48" s="132"/>
      <c r="E48" s="133"/>
      <c r="F48" s="123"/>
      <c r="H48" s="134"/>
      <c r="I48" s="103"/>
      <c r="J48" s="135"/>
      <c r="K48" s="136"/>
      <c r="L48" s="11"/>
      <c r="M48" s="137"/>
      <c r="N48" s="44"/>
      <c r="P48" s="109"/>
      <c r="Q48" s="11"/>
    </row>
    <row r="49" spans="1:17" ht="16.5" thickBot="1" x14ac:dyDescent="0.3">
      <c r="B49" s="138" t="s">
        <v>9</v>
      </c>
      <c r="C49" s="139">
        <f>SUM(C5:C48)</f>
        <v>34393.700000000004</v>
      </c>
      <c r="D49" s="140"/>
      <c r="E49" s="141" t="s">
        <v>9</v>
      </c>
      <c r="F49" s="142">
        <f>SUM(F5:F48)</f>
        <v>46914.219999999994</v>
      </c>
      <c r="G49" s="140"/>
      <c r="H49" s="143" t="s">
        <v>10</v>
      </c>
      <c r="I49" s="144">
        <f>SUM(I5:I48)</f>
        <v>368</v>
      </c>
      <c r="J49" s="145"/>
      <c r="K49" s="146" t="s">
        <v>11</v>
      </c>
      <c r="L49" s="147">
        <f>SUM(L5:L48)</f>
        <v>1000</v>
      </c>
      <c r="M49" s="148"/>
      <c r="N49" s="148"/>
      <c r="P49" s="109"/>
      <c r="Q49" s="11"/>
    </row>
    <row r="50" spans="1:17" ht="16.5" thickTop="1" thickBot="1" x14ac:dyDescent="0.3">
      <c r="C50" s="6" t="s">
        <v>8</v>
      </c>
      <c r="P50" s="109"/>
      <c r="Q50" s="11"/>
    </row>
    <row r="51" spans="1:17" ht="19.5" thickBot="1" x14ac:dyDescent="0.3">
      <c r="A51" s="150"/>
      <c r="B51" s="151"/>
      <c r="C51" s="2"/>
      <c r="H51" s="152" t="s">
        <v>12</v>
      </c>
      <c r="I51" s="153"/>
      <c r="J51" s="154"/>
      <c r="K51" s="155">
        <f>I49+L49</f>
        <v>1368</v>
      </c>
      <c r="L51" s="156"/>
      <c r="M51" s="157">
        <f>N45+M45</f>
        <v>11307</v>
      </c>
      <c r="N51" s="158"/>
      <c r="P51" s="109"/>
      <c r="Q51" s="11"/>
    </row>
    <row r="52" spans="1:17" ht="15.75" x14ac:dyDescent="0.25">
      <c r="D52" s="159" t="s">
        <v>13</v>
      </c>
      <c r="E52" s="159"/>
      <c r="F52" s="160">
        <f>F49-K51-C49</f>
        <v>11152.51999999999</v>
      </c>
      <c r="I52" s="161"/>
      <c r="J52" s="162"/>
      <c r="P52" s="109"/>
      <c r="Q52" s="11"/>
    </row>
    <row r="53" spans="1:17" ht="18.75" x14ac:dyDescent="0.3">
      <c r="D53" s="163" t="s">
        <v>14</v>
      </c>
      <c r="E53" s="163"/>
      <c r="F53" s="148">
        <v>0</v>
      </c>
      <c r="I53" s="164" t="s">
        <v>15</v>
      </c>
      <c r="J53" s="165"/>
      <c r="K53" s="166">
        <f>F55+F56+F57</f>
        <v>11152.51999999999</v>
      </c>
      <c r="L53" s="167"/>
      <c r="P53" s="109"/>
      <c r="Q53" s="11"/>
    </row>
    <row r="54" spans="1:17" ht="19.5" thickBot="1" x14ac:dyDescent="0.35">
      <c r="D54" s="168"/>
      <c r="E54" s="169"/>
      <c r="F54" s="170">
        <v>0</v>
      </c>
      <c r="I54" s="171"/>
      <c r="J54" s="172"/>
      <c r="K54" s="173"/>
      <c r="L54" s="174"/>
    </row>
    <row r="55" spans="1:17" ht="19.5" thickTop="1" x14ac:dyDescent="0.3">
      <c r="C55" s="7" t="s">
        <v>8</v>
      </c>
      <c r="E55" s="150" t="s">
        <v>16</v>
      </c>
      <c r="F55" s="148">
        <f>SUM(F52:F54)</f>
        <v>11152.51999999999</v>
      </c>
      <c r="H55" s="33"/>
      <c r="I55" s="175" t="s">
        <v>17</v>
      </c>
      <c r="J55" s="176"/>
      <c r="K55" s="177">
        <f>-C4</f>
        <v>0</v>
      </c>
      <c r="L55" s="178"/>
    </row>
    <row r="56" spans="1:17" ht="16.5" thickBot="1" x14ac:dyDescent="0.3">
      <c r="D56" s="179" t="s">
        <v>18</v>
      </c>
      <c r="E56" s="150"/>
      <c r="F56" s="180">
        <v>0</v>
      </c>
    </row>
    <row r="57" spans="1:17" ht="20.25" thickTop="1" thickBot="1" x14ac:dyDescent="0.35">
      <c r="C57" s="181"/>
      <c r="D57" s="182" t="s">
        <v>19</v>
      </c>
      <c r="E57" s="183"/>
      <c r="F57" s="184">
        <v>0</v>
      </c>
      <c r="I57" s="185" t="s">
        <v>20</v>
      </c>
      <c r="J57" s="186"/>
      <c r="K57" s="187">
        <f>K53+K55</f>
        <v>11152.51999999999</v>
      </c>
      <c r="L57" s="187"/>
    </row>
    <row r="58" spans="1:17" ht="17.25" x14ac:dyDescent="0.3">
      <c r="C58" s="188"/>
      <c r="D58" s="189"/>
      <c r="E58" s="190"/>
      <c r="F58" s="191"/>
      <c r="J58" s="192"/>
    </row>
    <row r="59" spans="1:17" ht="15" customHeight="1" x14ac:dyDescent="0.25">
      <c r="I59" s="193"/>
      <c r="J59" s="193"/>
      <c r="K59" s="194"/>
      <c r="L59" s="194"/>
    </row>
    <row r="60" spans="1:17" ht="16.5" customHeight="1" x14ac:dyDescent="0.25">
      <c r="B60" s="195"/>
      <c r="C60" s="196"/>
      <c r="D60" s="197"/>
      <c r="E60" s="109"/>
      <c r="I60" s="193"/>
      <c r="J60" s="193"/>
      <c r="K60" s="194"/>
      <c r="L60" s="194"/>
      <c r="M60" s="198"/>
      <c r="N60" s="150"/>
    </row>
    <row r="61" spans="1:17" ht="15.75" x14ac:dyDescent="0.25">
      <c r="B61" s="195"/>
      <c r="C61" s="199"/>
      <c r="E61" s="109"/>
      <c r="M61" s="198"/>
      <c r="N61" s="150"/>
    </row>
    <row r="62" spans="1:17" ht="15.75" x14ac:dyDescent="0.25">
      <c r="B62" s="195"/>
      <c r="C62" s="199"/>
      <c r="E62" s="109"/>
      <c r="F62" s="200"/>
      <c r="L62" s="201"/>
      <c r="M62" s="2"/>
    </row>
    <row r="63" spans="1:17" ht="15.75" x14ac:dyDescent="0.25">
      <c r="B63" s="195"/>
      <c r="C63" s="199"/>
      <c r="E63" s="109"/>
      <c r="M63" s="2"/>
    </row>
    <row r="64" spans="1:17" ht="15.75" x14ac:dyDescent="0.25">
      <c r="B64" s="195"/>
      <c r="C64" s="199"/>
      <c r="E64" s="109"/>
      <c r="F64" s="202"/>
      <c r="M64" s="2"/>
    </row>
    <row r="65" spans="5:13" x14ac:dyDescent="0.25">
      <c r="E65" s="203"/>
      <c r="F65" s="109"/>
      <c r="M65" s="2"/>
    </row>
    <row r="66" spans="5:13" x14ac:dyDescent="0.25">
      <c r="E66" s="203"/>
      <c r="F66" s="109"/>
      <c r="M66" s="2"/>
    </row>
    <row r="67" spans="5:13" x14ac:dyDescent="0.25">
      <c r="E67" s="203"/>
      <c r="F67" s="109"/>
      <c r="M67" s="2"/>
    </row>
    <row r="68" spans="5:13" x14ac:dyDescent="0.25">
      <c r="E68" s="203"/>
      <c r="F68" s="109"/>
      <c r="M68" s="2"/>
    </row>
    <row r="69" spans="5:13" x14ac:dyDescent="0.25">
      <c r="E69" s="203"/>
      <c r="F69" s="109"/>
      <c r="M69" s="2"/>
    </row>
    <row r="70" spans="5:13" x14ac:dyDescent="0.25">
      <c r="E70" s="203"/>
      <c r="F70" s="109"/>
      <c r="M70" s="2"/>
    </row>
    <row r="71" spans="5:13" x14ac:dyDescent="0.25">
      <c r="E71" s="203"/>
      <c r="F71" s="109"/>
      <c r="M71" s="2"/>
    </row>
    <row r="72" spans="5:13" x14ac:dyDescent="0.25">
      <c r="E72" s="203"/>
      <c r="F72" s="109"/>
      <c r="M72" s="2"/>
    </row>
    <row r="73" spans="5:13" x14ac:dyDescent="0.25">
      <c r="E73" s="203"/>
      <c r="F73" s="109"/>
      <c r="M73" s="2"/>
    </row>
    <row r="74" spans="5:13" x14ac:dyDescent="0.25">
      <c r="E74" s="203"/>
      <c r="F74" s="109"/>
      <c r="M74" s="2"/>
    </row>
    <row r="75" spans="5:13" x14ac:dyDescent="0.25">
      <c r="E75" s="203"/>
      <c r="F75" s="109"/>
      <c r="M75" s="2"/>
    </row>
    <row r="76" spans="5:13" x14ac:dyDescent="0.25">
      <c r="E76" s="203"/>
      <c r="F76" s="109"/>
    </row>
    <row r="77" spans="5:13" x14ac:dyDescent="0.25">
      <c r="F77" s="202"/>
    </row>
    <row r="78" spans="5:13" x14ac:dyDescent="0.25">
      <c r="F78" s="202"/>
    </row>
    <row r="79" spans="5:13" x14ac:dyDescent="0.25">
      <c r="F79" s="202"/>
    </row>
  </sheetData>
  <mergeCells count="22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2023-04-24T21:53:14Z</cp:lastPrinted>
  <dcterms:created xsi:type="dcterms:W3CDTF">2023-04-24T17:30:35Z</dcterms:created>
  <dcterms:modified xsi:type="dcterms:W3CDTF">2023-04-24T21:53:44Z</dcterms:modified>
</cp:coreProperties>
</file>