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06  JUNIO  2023\"/>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19   " sheetId="10" r:id="rId4"/>
    <sheet name="INDIANA 2015" sheetId="5" state="hidden" r:id="rId5"/>
    <sheet name="  INDIANA 2016     2017     " sheetId="6" state="hidden" r:id="rId6"/>
    <sheet name="TYSON  FRESH      " sheetId="11" r:id="rId7"/>
    <sheet name="SMITHFIELD   2019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I1103" i="10" l="1"/>
  <c r="I1098" i="10" l="1"/>
  <c r="I1097" i="10"/>
  <c r="I1093" i="10" l="1"/>
  <c r="I1078" i="10" l="1"/>
  <c r="I1079" i="10"/>
  <c r="I1080" i="10"/>
  <c r="I1081" i="10"/>
  <c r="J548" i="11" l="1"/>
  <c r="J549" i="11"/>
  <c r="I548" i="11"/>
  <c r="I549" i="11"/>
  <c r="I550" i="11"/>
  <c r="I1073" i="10"/>
  <c r="I1082" i="10"/>
  <c r="I1083" i="10"/>
  <c r="I1084" i="10"/>
  <c r="I1085" i="10"/>
  <c r="I1086" i="10"/>
  <c r="I1087" i="10"/>
  <c r="I1088" i="10"/>
  <c r="I1089" i="10"/>
  <c r="I1090" i="10"/>
  <c r="I1091" i="10"/>
  <c r="I1092" i="10"/>
  <c r="I1094" i="10"/>
  <c r="I1095" i="10"/>
  <c r="I1096" i="10"/>
  <c r="I1099"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100" i="10"/>
  <c r="I1101" i="10"/>
  <c r="I1102" i="10"/>
  <c r="I1118" i="10"/>
  <c r="I1119" i="10"/>
  <c r="I1120" i="10"/>
  <c r="I1121" i="10"/>
  <c r="I1122" i="10"/>
  <c r="I1123" i="10"/>
  <c r="I1124"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125"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126"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127"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78" i="10" l="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l="1"/>
  <c r="J1098" i="10" s="1"/>
  <c r="J1099" i="10" s="1"/>
  <c r="J1100" i="10" s="1"/>
  <c r="J1101" i="10" s="1"/>
  <c r="J1102" i="10" s="1"/>
  <c r="J1103" i="10" l="1"/>
  <c r="J1104" i="10" s="1"/>
  <c r="J1105" i="10" s="1"/>
  <c r="J1106" i="10" s="1"/>
  <c r="J1107" i="10" s="1"/>
  <c r="J1108" i="10" s="1"/>
  <c r="J1109" i="10" s="1"/>
  <c r="J1110" i="10" s="1"/>
  <c r="J1111" i="10" s="1"/>
  <c r="J1112" i="10" s="1"/>
  <c r="J1113" i="10" s="1"/>
  <c r="J1114" i="10" s="1"/>
  <c r="J1115" i="10" s="1"/>
  <c r="J1116" i="10" s="1"/>
  <c r="J1117" i="10" s="1"/>
  <c r="J1118" i="10" s="1"/>
  <c r="J1119" i="10" s="1"/>
  <c r="J1120" i="10" s="1"/>
  <c r="J1121" i="10" s="1"/>
  <c r="J1122" i="10" s="1"/>
  <c r="J1123" i="10" s="1"/>
  <c r="J1124" i="10" s="1"/>
  <c r="J1125"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<sst xmlns="http://schemas.openxmlformats.org/spreadsheetml/2006/main" count="5991" uniqueCount="4632">
  <si>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</si>
  <si>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</si>
  <si>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</si>
  <si>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</si>
  <si>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</si>
  <si>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</si>
  <si>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</si>
  <si>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</si>
  <si>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</si>
  <si>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</si>
  <si>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</si>
  <si>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</si>
  <si>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</si>
  <si>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</si>
  <si>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</si>
  <si>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</si>
  <si>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</si>
  <si>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</si>
  <si>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</si>
  <si>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</si>
  <si>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</si>
  <si>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</si>
  <si>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</si>
  <si>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</si>
  <si>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</si>
  <si>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</si>
  <si>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</si>
  <si>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</si>
  <si>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</si>
  <si>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</si>
  <si>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</si>
  <si>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</si>
  <si>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</si>
  <si>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</si>
  <si>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</si>
  <si>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</si>
  <si>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</si>
  <si>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</si>
  <si>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</si>
  <si>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</si>
  <si>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</si>
  <si>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</si>
  <si>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</si>
  <si>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</si>
  <si>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</si>
  <si>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</si>
  <si>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</si>
  <si>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</si>
  <si>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</si>
  <si>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</si>
  <si>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</si>
  <si>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</si>
  <si>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</si>
  <si>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</si>
  <si>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</si>
  <si>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</si>
  <si>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</si>
  <si>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</si>
  <si>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</si>
  <si>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</si>
  <si>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</si>
  <si>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</si>
  <si>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</si>
  <si>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</si>
  <si>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</si>
  <si>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</si>
  <si>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</si>
  <si>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</si>
  <si>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</si>
  <si>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</si>
  <si>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</si>
  <si>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</si>
  <si>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</si>
  <si>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</si>
  <si>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</si>
  <si>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</si>
  <si>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</si>
  <si>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</si>
  <si>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</si>
  <si>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</si>
  <si>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</si>
  <si>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</si>
  <si>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</si>
  <si>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</si>
  <si>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</si>
  <si>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</si>
  <si>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</si>
  <si>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</si>
  <si>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</si>
  <si>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</si>
  <si>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</si>
  <si>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</si>
  <si>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</si>
  <si>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</si>
  <si>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</si>
  <si>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</si>
  <si>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</si>
  <si>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</si>
  <si>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</si>
  <si>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</si>
  <si>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</si>
  <si>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</si>
  <si>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</si>
  <si>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</si>
  <si>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</si>
  <si>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</si>
  <si>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</si>
  <si>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</si>
  <si>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</si>
  <si>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</si>
  <si>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</si>
  <si>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</si>
  <si>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</si>
  <si>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</si>
  <si>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</si>
  <si>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</si>
  <si>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</si>
  <si>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</si>
  <si>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</si>
  <si>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</si>
  <si>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</si>
  <si>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</si>
  <si>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</si>
  <si>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</si>
  <si>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</si>
  <si>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</si>
  <si>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</si>
  <si>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</si>
  <si>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</si>
  <si>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</si>
  <si>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</si>
  <si>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</si>
  <si>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</si>
  <si>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</si>
  <si>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</si>
  <si>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</si>
  <si>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</si>
  <si>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</si>
  <si>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</si>
  <si>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</si>
  <si>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</si>
  <si>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</si>
  <si>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</si>
  <si>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</si>
  <si>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</si>
  <si>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</si>
  <si>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</si>
  <si>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</si>
  <si>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</si>
  <si>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</si>
  <si>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</si>
  <si>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</si>
  <si>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</si>
  <si>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</si>
  <si>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</si>
  <si>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</si>
  <si>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</si>
  <si>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</si>
  <si>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</si>
  <si>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</si>
  <si>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</si>
  <si>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</si>
  <si>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</si>
  <si>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</si>
  <si>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</si>
  <si>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</si>
  <si>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</si>
  <si>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</si>
  <si>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</si>
  <si>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</si>
  <si>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</si>
  <si>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</si>
  <si>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</si>
  <si>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</si>
  <si>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</si>
  <si>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</si>
  <si>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</si>
  <si>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</si>
  <si>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</si>
  <si>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</si>
  <si>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</si>
  <si>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</si>
  <si>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</si>
  <si>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</si>
  <si>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</si>
  <si>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</si>
  <si>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</si>
  <si>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</si>
  <si>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</si>
  <si>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</si>
  <si>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</si>
  <si>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</si>
  <si>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</si>
  <si>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</si>
  <si>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</si>
  <si>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</si>
  <si>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</si>
  <si>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</si>
  <si>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</si>
  <si>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</si>
  <si>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</si>
  <si>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</si>
  <si>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</si>
  <si>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</si>
  <si>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</si>
  <si>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</si>
  <si>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</si>
  <si>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</si>
  <si>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</si>
  <si>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</si>
  <si>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</si>
  <si>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</si>
  <si>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</si>
  <si>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</si>
  <si>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</si>
  <si>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</si>
  <si>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</si>
  <si>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</si>
  <si>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</si>
  <si>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</si>
  <si>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</si>
  <si>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</si>
  <si>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</si>
  <si>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</si>
  <si>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</si>
  <si>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</si>
  <si>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</si>
  <si>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</si>
  <si>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</si>
  <si>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</si>
  <si>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</si>
  <si>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</si>
  <si>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</si>
  <si>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</si>
  <si>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</si>
  <si>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</si>
  <si>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</si>
  <si>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</si>
  <si>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</si>
  <si>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</si>
  <si>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</si>
  <si>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</si>
  <si>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</si>
  <si>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</si>
  <si>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</si>
  <si>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</si>
  <si>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</si>
  <si>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</si>
  <si>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</si>
  <si>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</si>
  <si>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</si>
  <si>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</si>
  <si>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</si>
  <si>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</si>
  <si>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</si>
  <si>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</si>
  <si>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</si>
  <si>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</si>
  <si>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</si>
  <si>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</si>
  <si>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</si>
  <si>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</si>
  <si>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</si>
  <si>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</si>
  <si>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</si>
  <si>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</si>
  <si>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</si>
  <si>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</si>
  <si>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</si>
  <si>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</si>
  <si>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</si>
  <si>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</si>
  <si>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</si>
  <si>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</si>
  <si>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</si>
  <si>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</si>
  <si>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</si>
  <si>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</si>
  <si>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</si>
  <si>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</si>
  <si>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</si>
  <si>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</si>
  <si>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</si>
  <si>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</si>
  <si>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</si>
  <si>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</si>
  <si>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</si>
  <si>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</si>
  <si>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</si>
  <si>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</si>
  <si>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</si>
  <si>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</si>
  <si>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</si>
  <si>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</si>
  <si>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</si>
  <si>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</si>
  <si>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</si>
  <si>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</si>
  <si>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</si>
  <si>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</si>
  <si>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</si>
  <si>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</si>
  <si>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</si>
  <si>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</si>
  <si>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</si>
  <si>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</si>
  <si>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</si>
  <si>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</si>
  <si>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</si>
  <si>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</si>
  <si>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</si>
  <si>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</si>
  <si>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</si>
  <si>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</si>
  <si>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</si>
  <si>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</si>
  <si>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</si>
  <si>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</si>
  <si>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</si>
  <si>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</si>
  <si>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</si>
  <si>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</si>
  <si>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</si>
  <si>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</si>
  <si>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</si>
  <si>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</si>
  <si>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</si>
  <si>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</si>
  <si>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</si>
  <si>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</si>
  <si>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</si>
  <si>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</si>
  <si>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</si>
  <si>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</si>
  <si>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</si>
  <si>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</si>
  <si>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</si>
  <si>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</si>
  <si>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</si>
  <si>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</si>
  <si>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</si>
  <si>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</si>
  <si>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</si>
  <si>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</si>
  <si>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</si>
  <si>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</si>
  <si>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</si>
  <si>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</si>
  <si>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</si>
  <si>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</si>
  <si>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</si>
  <si>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</si>
  <si>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</si>
  <si>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</si>
  <si>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</si>
  <si>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</si>
  <si>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</si>
  <si>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</si>
  <si>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</si>
  <si>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</si>
  <si>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</si>
  <si>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</si>
  <si>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</si>
  <si>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</si>
  <si>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</si>
  <si>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</si>
  <si>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</si>
  <si>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</si>
  <si>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</si>
  <si>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</si>
  <si>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</si>
  <si>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</si>
  <si>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</si>
  <si>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</si>
  <si>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</si>
  <si>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</si>
  <si>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</si>
  <si>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</si>
  <si>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</si>
  <si>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</si>
  <si>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</si>
  <si>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</si>
  <si>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</si>
  <si>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</si>
  <si>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</si>
  <si>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</si>
  <si>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</si>
  <si>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</si>
  <si>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</si>
  <si>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</si>
  <si>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</si>
  <si>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</si>
  <si>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</si>
  <si>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</si>
  <si>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</si>
  <si>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</si>
  <si>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</si>
  <si>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</si>
  <si>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</si>
  <si>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</si>
  <si>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</si>
  <si>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</si>
  <si>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</si>
  <si>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</si>
  <si>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</si>
  <si>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</si>
  <si>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</si>
  <si>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</si>
  <si>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</si>
  <si>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</si>
  <si>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</si>
  <si>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</si>
  <si>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</si>
  <si>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</si>
  <si>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</si>
  <si>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</si>
  <si>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</si>
  <si>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</si>
  <si>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</si>
  <si>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</si>
  <si>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</si>
  <si>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</si>
  <si>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</si>
  <si>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</si>
  <si>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</si>
  <si>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</si>
  <si>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</si>
  <si>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</si>
  <si>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</si>
  <si>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</si>
  <si>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</si>
  <si>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</si>
  <si>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</si>
  <si>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</si>
  <si>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</si>
  <si>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</si>
  <si>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</si>
  <si>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</si>
  <si>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</si>
  <si>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</si>
  <si>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</si>
  <si>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</si>
  <si>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</si>
  <si>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</si>
  <si>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</si>
  <si>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</si>
  <si>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</si>
  <si>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</si>
  <si>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</si>
  <si>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</si>
  <si>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</si>
  <si>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</si>
  <si>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</si>
  <si>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</si>
  <si>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</si>
  <si>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</si>
  <si>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</si>
  <si>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</si>
  <si>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</si>
  <si>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</si>
  <si>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</si>
  <si>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</si>
  <si>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</si>
  <si>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</si>
  <si>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</si>
  <si>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</si>
  <si>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</si>
  <si>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</si>
  <si>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</si>
  <si>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</si>
  <si>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</si>
  <si>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</si>
  <si>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</si>
  <si>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</si>
  <si>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</si>
  <si>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</si>
  <si>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</si>
  <si>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</si>
  <si>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</si>
  <si>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</si>
  <si>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</si>
  <si>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</si>
  <si>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</si>
  <si>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</si>
  <si>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</si>
  <si>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</si>
  <si>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</si>
  <si>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</si>
  <si>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</si>
  <si>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</si>
  <si>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</si>
  <si>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</si>
  <si>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</si>
  <si>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</si>
  <si>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</si>
  <si>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</si>
  <si>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</si>
  <si>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</si>
  <si>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</si>
  <si>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</si>
  <si>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</si>
  <si>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</si>
  <si>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</si>
  <si>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</si>
  <si>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</si>
  <si>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</si>
  <si>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</si>
  <si>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</si>
  <si>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</si>
  <si>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</si>
  <si>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</si>
  <si>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</si>
  <si>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</si>
  <si>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</si>
  <si>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</si>
  <si>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</si>
  <si>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</si>
  <si>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</si>
  <si>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</si>
  <si>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</si>
  <si>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</si>
  <si>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</si>
  <si>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</si>
  <si>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</si>
  <si>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</si>
  <si>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</si>
  <si>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</si>
  <si>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</si>
  <si>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</si>
  <si>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</si>
  <si>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</si>
  <si>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</si>
  <si>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</si>
  <si>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</si>
  <si>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</si>
  <si>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</si>
  <si>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</si>
  <si>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</si>
  <si>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</si>
  <si>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</si>
  <si>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</si>
  <si>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</si>
  <si>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</si>
  <si>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</si>
  <si>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</si>
  <si>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</si>
  <si>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</si>
  <si>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</si>
  <si>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</si>
  <si>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</si>
  <si>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</si>
  <si>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</si>
  <si>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</si>
  <si>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</si>
  <si>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</si>
  <si>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</si>
  <si>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</si>
  <si>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</si>
  <si>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</si>
  <si>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</si>
  <si>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</si>
  <si>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</si>
  <si>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</si>
  <si>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</si>
  <si>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</si>
  <si>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</si>
  <si>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</si>
  <si>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</si>
  <si>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</si>
  <si>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</si>
  <si>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</si>
  <si>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</si>
  <si>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</si>
  <si>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</si>
  <si>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</si>
  <si>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</si>
  <si>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</si>
  <si>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</si>
  <si>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</si>
  <si>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</si>
  <si>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</si>
  <si>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</si>
  <si>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</si>
  <si>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</si>
  <si>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</si>
  <si>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</si>
  <si>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</si>
  <si>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</si>
  <si>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</si>
  <si>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</si>
  <si>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</si>
  <si>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</si>
  <si>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</si>
  <si>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</si>
  <si>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</si>
  <si>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</si>
  <si>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</si>
  <si>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</si>
  <si>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</si>
  <si>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</si>
  <si>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</si>
  <si>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</si>
  <si>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</si>
  <si>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</si>
  <si>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</si>
  <si>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</si>
  <si>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</si>
  <si>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</si>
  <si>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</si>
  <si>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</si>
  <si>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</si>
  <si>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</si>
  <si>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</si>
  <si>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</si>
  <si>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</si>
  <si>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</si>
  <si>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</si>
  <si>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</si>
  <si>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</si>
  <si>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</si>
  <si>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</si>
  <si>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</si>
  <si>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</si>
  <si>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</si>
  <si>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</si>
  <si>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</si>
  <si>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</si>
  <si>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</si>
  <si>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</si>
  <si>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</si>
  <si>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</si>
  <si>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</si>
  <si>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</si>
  <si>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</si>
  <si>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</si>
  <si>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</si>
  <si>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</si>
  <si>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</si>
  <si>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</si>
  <si>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</si>
  <si>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</si>
  <si>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</si>
  <si>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</si>
  <si>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</si>
  <si>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</si>
  <si>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</si>
  <si>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</si>
  <si>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</si>
  <si>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</si>
  <si>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</si>
  <si>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</si>
  <si>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</si>
  <si>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</si>
  <si>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</si>
  <si>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</si>
  <si>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</si>
  <si>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</si>
  <si>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</si>
  <si>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</si>
  <si>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</si>
  <si>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</si>
  <si>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</si>
  <si>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</si>
  <si>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</si>
  <si>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</si>
  <si>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</si>
  <si>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</si>
  <si>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</si>
  <si>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</si>
  <si>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</si>
  <si>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</si>
  <si>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</si>
  <si>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</si>
  <si>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</si>
  <si>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</si>
  <si>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</si>
  <si>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</si>
  <si>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</si>
  <si>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</si>
  <si>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</si>
  <si>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</si>
  <si>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</si>
  <si>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</si>
  <si>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</si>
  <si>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</si>
  <si>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</si>
  <si>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</si>
  <si>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</si>
  <si>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</si>
  <si>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</si>
  <si>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</si>
  <si>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</si>
  <si>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</si>
  <si>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</si>
  <si>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</si>
  <si>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</si>
  <si>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</si>
  <si>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</si>
  <si>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</si>
  <si>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</si>
  <si>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</si>
  <si>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</si>
  <si>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</si>
  <si>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</si>
  <si>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</si>
  <si>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</si>
  <si>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</si>
  <si>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</si>
  <si>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</si>
  <si>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</si>
  <si>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</si>
  <si>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</si>
  <si>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</si>
  <si>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</si>
  <si>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</si>
  <si>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</si>
  <si>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</si>
  <si>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</si>
  <si>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</si>
  <si>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</si>
  <si>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</si>
  <si>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</si>
  <si>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</si>
  <si>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</si>
  <si>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</si>
  <si>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</si>
  <si>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</si>
  <si>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</si>
  <si>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</si>
  <si>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</si>
  <si>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</si>
  <si>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</si>
  <si>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</si>
  <si>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</si>
  <si>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</si>
  <si>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</si>
  <si>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</si>
  <si>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</si>
  <si>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</si>
  <si>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</si>
  <si>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</si>
  <si>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</si>
  <si>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</si>
  <si>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</si>
  <si>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</si>
  <si>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</si>
  <si>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</si>
  <si>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</si>
  <si>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</si>
  <si>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</si>
  <si>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</si>
  <si>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</si>
  <si>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</si>
  <si>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</si>
  <si>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</si>
  <si>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</si>
  <si>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</si>
  <si>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</si>
  <si>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</si>
  <si>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</si>
  <si>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</si>
  <si>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</si>
  <si>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</si>
  <si>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</si>
  <si>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</si>
  <si>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</si>
  <si>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</si>
  <si>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</si>
  <si>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</si>
  <si>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</si>
  <si>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</si>
  <si>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</si>
  <si>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</si>
  <si>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</si>
  <si>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</si>
  <si>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</si>
  <si>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</si>
  <si>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</si>
  <si>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</si>
  <si>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</si>
  <si>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</si>
  <si>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</si>
  <si>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</si>
  <si>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</si>
  <si>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</si>
  <si>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</si>
  <si>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</si>
  <si>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</si>
  <si>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</si>
  <si>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</si>
  <si>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</si>
  <si>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</si>
  <si>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</si>
  <si>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</si>
  <si>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</si>
  <si>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</si>
  <si>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</si>
  <si>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</si>
  <si>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</si>
  <si>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</si>
  <si>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</si>
  <si>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</si>
  <si>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</si>
  <si>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</si>
  <si>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</si>
  <si>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</si>
  <si>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</si>
  <si>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</si>
  <si>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</si>
  <si>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</si>
  <si>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</si>
  <si>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</si>
  <si>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</si>
  <si>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</si>
  <si>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</si>
  <si>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</si>
  <si>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</si>
  <si>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</si>
  <si>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</si>
  <si>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</si>
  <si>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</si>
  <si>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</si>
  <si>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</si>
  <si>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</si>
  <si>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</si>
  <si>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</si>
  <si>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</si>
  <si>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</si>
  <si>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</si>
  <si>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</si>
  <si>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</si>
  <si>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</si>
  <si>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</si>
  <si>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</si>
  <si>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</si>
  <si>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</si>
  <si>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</si>
  <si>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</si>
  <si>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</si>
  <si>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</si>
  <si>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</si>
  <si>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</si>
  <si>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</si>
  <si>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</si>
  <si>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</si>
  <si>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</si>
  <si>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</si>
  <si>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</si>
  <si>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</si>
  <si>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</si>
  <si>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</si>
  <si>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</si>
  <si>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</si>
  <si>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</si>
  <si>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</si>
  <si>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</si>
  <si>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</si>
  <si>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</si>
  <si>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</si>
  <si>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</si>
  <si>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</si>
  <si>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</si>
  <si>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</si>
  <si>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</si>
  <si>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</si>
  <si>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</si>
  <si>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</si>
  <si>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</si>
  <si>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</si>
  <si>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</si>
  <si>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</si>
  <si>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</si>
  <si>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</si>
  <si>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</si>
  <si>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</si>
  <si>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</si>
  <si>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</si>
  <si>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</si>
  <si>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</si>
  <si>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</si>
  <si>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</si>
  <si>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</si>
  <si>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</si>
  <si>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</si>
  <si>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</si>
  <si>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</si>
  <si>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</si>
  <si>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</si>
  <si>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</si>
  <si>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</si>
  <si>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</si>
  <si>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</si>
  <si>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</si>
  <si>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</si>
  <si>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</si>
  <si>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</si>
  <si>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</si>
  <si>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</si>
  <si>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</si>
  <si>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</si>
  <si>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</si>
  <si>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</si>
  <si>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</si>
  <si>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</si>
  <si>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</si>
  <si>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</si>
  <si>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</si>
  <si>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</si>
  <si>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</si>
  <si>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</si>
  <si>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</si>
  <si>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</si>
  <si>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</si>
  <si>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</si>
  <si>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</si>
  <si>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</si>
  <si>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</si>
  <si>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</si>
  <si>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</si>
  <si>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</si>
  <si>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</si>
  <si>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</si>
  <si>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</si>
  <si>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</si>
  <si>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</si>
  <si>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</si>
  <si>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</si>
  <si>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</si>
  <si>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</si>
  <si>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</si>
  <si>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</si>
  <si>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</si>
  <si>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</si>
  <si>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</si>
  <si>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</si>
  <si>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</si>
  <si>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</si>
  <si>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</si>
  <si>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</si>
  <si>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</si>
  <si>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</si>
  <si>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</si>
  <si>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</si>
  <si>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</si>
  <si>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</si>
  <si>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</si>
  <si>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</si>
  <si>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</si>
  <si>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</si>
  <si>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</si>
  <si>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</si>
  <si>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</si>
  <si>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</si>
  <si>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</si>
  <si>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</si>
  <si>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</si>
  <si>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</si>
  <si>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</si>
  <si>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</si>
  <si>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</si>
  <si>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</si>
  <si>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</si>
  <si>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</si>
  <si>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</si>
  <si>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</si>
  <si>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</si>
  <si>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</si>
  <si>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</si>
  <si>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</si>
  <si>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</si>
  <si>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</si>
  <si>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</si>
  <si>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</si>
  <si>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</si>
  <si>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</si>
  <si>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</si>
  <si>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</si>
  <si>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</si>
  <si>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</si>
  <si>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</si>
  <si>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</si>
  <si>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</si>
  <si>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</si>
  <si>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</si>
  <si>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</si>
  <si>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</si>
  <si>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</si>
  <si>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</si>
  <si>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</si>
  <si>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</si>
  <si>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</si>
  <si>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</si>
  <si>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</si>
  <si>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</si>
  <si>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</si>
  <si>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</si>
  <si>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</si>
  <si>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</si>
  <si>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</si>
  <si>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</si>
  <si>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</si>
  <si>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</si>
  <si>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</si>
  <si>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</si>
  <si>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</si>
  <si>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</si>
  <si>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</si>
  <si>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</si>
  <si>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</si>
  <si>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</si>
  <si>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</si>
  <si>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</si>
  <si>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</si>
  <si>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</si>
  <si>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</si>
  <si>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</si>
  <si>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</si>
  <si>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</si>
  <si>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</si>
  <si>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</si>
  <si>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</si>
  <si>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</si>
  <si>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</si>
  <si>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</si>
  <si>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</si>
  <si>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</si>
  <si>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</si>
  <si>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</si>
  <si>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</si>
  <si>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</si>
  <si>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</si>
  <si>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</si>
  <si>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</si>
  <si>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</si>
  <si>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</si>
  <si>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</si>
  <si>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</si>
  <si>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</si>
  <si>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</si>
  <si>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</si>
  <si>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</si>
  <si>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</si>
  <si>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</si>
  <si>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</si>
  <si>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</si>
  <si>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</si>
  <si>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</si>
  <si>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</si>
  <si>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</si>
  <si>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</si>
  <si>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</si>
  <si>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</si>
  <si>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</si>
  <si>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</si>
  <si>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</si>
  <si>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</si>
  <si>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</si>
  <si>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</si>
  <si>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</si>
  <si>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</si>
  <si>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</si>
  <si>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</si>
  <si>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</si>
  <si>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</si>
  <si>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</si>
  <si>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</si>
  <si>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</si>
  <si>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</si>
  <si>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</si>
  <si>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</si>
  <si>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</si>
  <si>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</si>
  <si>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</si>
  <si>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</si>
  <si>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</si>
  <si>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</si>
  <si>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</si>
  <si>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</si>
  <si>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</si>
  <si>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</si>
  <si>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</si>
  <si>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</si>
  <si>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</si>
  <si>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</si>
  <si>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</si>
  <si>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</si>
  <si>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</si>
  <si>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</si>
  <si>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</si>
  <si>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</si>
  <si>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</si>
  <si>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</si>
  <si>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</si>
  <si>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</si>
  <si>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</si>
  <si>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</si>
  <si>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</si>
  <si>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</si>
  <si>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</si>
  <si>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</si>
  <si>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</si>
  <si>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</si>
  <si>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</si>
  <si>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</si>
  <si>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</si>
  <si>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</si>
  <si>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</si>
  <si>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</si>
  <si>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</si>
  <si>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</si>
  <si>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</si>
  <si>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</si>
  <si>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</si>
  <si>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</si>
  <si>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</si>
  <si>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</si>
  <si>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</si>
  <si>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</si>
  <si>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</si>
  <si>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</si>
  <si>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</si>
  <si>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</si>
  <si>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</si>
  <si>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</si>
  <si>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</si>
  <si>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</si>
  <si>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</si>
  <si>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</si>
  <si>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</si>
  <si>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</si>
  <si>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</si>
  <si>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</si>
  <si>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</si>
  <si>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</si>
  <si>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</si>
  <si>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</si>
  <si>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</si>
  <si>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</si>
  <si>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</si>
  <si>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</si>
  <si>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</si>
  <si>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</si>
  <si>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</si>
  <si>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</si>
  <si>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</si>
  <si>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</si>
  <si>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</si>
  <si>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</si>
  <si>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</si>
  <si>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</si>
  <si>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</si>
  <si>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</si>
  <si>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</si>
  <si>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</si>
  <si>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</si>
  <si>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</si>
  <si>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</si>
  <si>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</si>
  <si>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</si>
  <si>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</si>
  <si>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</si>
  <si>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</si>
  <si>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</si>
  <si>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</si>
  <si>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</si>
  <si>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</si>
  <si>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</si>
  <si>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</si>
  <si>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</si>
  <si>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</si>
  <si>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</si>
  <si>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</si>
  <si>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</si>
  <si>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</si>
  <si>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</si>
  <si>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</si>
  <si>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</si>
  <si>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</si>
  <si>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</si>
  <si>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</si>
  <si>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</si>
  <si>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</si>
  <si>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</si>
  <si>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</si>
  <si>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</si>
  <si>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</si>
  <si>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</si>
  <si>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</si>
  <si>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</si>
  <si>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</si>
  <si>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</si>
  <si>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</si>
  <si>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</si>
  <si>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</si>
  <si>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</si>
  <si>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</si>
  <si>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</si>
  <si>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</si>
  <si>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</si>
  <si>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</si>
  <si>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</si>
  <si>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</si>
  <si>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</si>
  <si>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</si>
  <si>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</si>
  <si>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</si>
  <si>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</si>
  <si>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</si>
  <si>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</si>
  <si>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</si>
  <si>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</si>
  <si>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</si>
  <si>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</si>
  <si>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</si>
  <si>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</si>
  <si>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</si>
  <si>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</si>
  <si>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</si>
  <si>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</si>
  <si>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</si>
  <si>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</si>
  <si>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</si>
  <si>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</si>
  <si>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</si>
  <si>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</si>
  <si>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</si>
  <si>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</si>
  <si>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</si>
  <si>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</si>
  <si>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</si>
  <si>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</si>
  <si>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</si>
  <si>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</si>
  <si>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</si>
  <si>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</si>
  <si>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</si>
  <si>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</si>
  <si>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</si>
  <si>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</si>
  <si>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</si>
  <si>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</si>
  <si>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</si>
  <si>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</si>
  <si>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</si>
  <si>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</si>
  <si>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</si>
  <si>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</si>
  <si>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</si>
  <si>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</si>
  <si>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</si>
  <si>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</si>
  <si>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</si>
  <si>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</si>
  <si>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</si>
  <si>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</si>
  <si>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</si>
  <si>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</si>
  <si>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</si>
  <si>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</si>
  <si>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</si>
  <si>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</si>
  <si>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</si>
  <si>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</si>
  <si>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</si>
  <si>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</si>
  <si>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</si>
  <si>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</si>
  <si>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</si>
  <si>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</si>
  <si>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</si>
  <si>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</si>
  <si>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</si>
  <si>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</si>
  <si>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</si>
  <si>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</si>
  <si>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</si>
  <si>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</si>
  <si>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</si>
  <si>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</si>
  <si>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</si>
  <si>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</si>
  <si>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</si>
  <si>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</si>
  <si>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</si>
  <si>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</si>
  <si>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</si>
  <si>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</si>
  <si>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</si>
  <si>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</si>
  <si>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</si>
  <si>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</si>
  <si>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</si>
  <si>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</si>
  <si>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</si>
  <si>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</si>
  <si>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</si>
  <si>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</si>
  <si>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</si>
  <si>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</si>
  <si>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</si>
  <si>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</si>
  <si>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</si>
  <si>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</si>
  <si>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</si>
  <si>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</si>
  <si>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</si>
  <si>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</si>
  <si>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</si>
  <si>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</si>
  <si>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</si>
  <si>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</si>
  <si>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</si>
  <si>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</si>
  <si>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</si>
  <si>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</si>
  <si>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</si>
  <si>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</si>
  <si>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</si>
  <si>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</si>
  <si>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</si>
  <si>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</si>
  <si>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</si>
  <si>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</si>
  <si>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</si>
  <si>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</si>
  <si>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</si>
  <si>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</si>
  <si>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</si>
  <si>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</si>
  <si>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</si>
  <si>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</si>
  <si>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</si>
  <si>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</si>
  <si>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</si>
  <si>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</si>
  <si>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</si>
  <si>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</si>
  <si>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</si>
  <si>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</si>
  <si>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</si>
  <si>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</si>
  <si>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</si>
  <si>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</si>
  <si>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</si>
  <si>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</si>
  <si>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</si>
  <si>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</si>
  <si>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</si>
  <si>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</si>
  <si>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</si>
  <si>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</si>
  <si>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</si>
  <si>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</si>
  <si>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</si>
  <si>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</si>
  <si>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</si>
  <si>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</si>
  <si>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</si>
  <si>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</si>
  <si>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</si>
  <si>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</si>
  <si>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</si>
  <si>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</si>
  <si>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</si>
  <si>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</si>
  <si>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</si>
  <si>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</si>
  <si>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</si>
  <si>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</si>
  <si>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</si>
  <si>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</si>
  <si>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</si>
  <si>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</si>
  <si>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</si>
  <si>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</si>
  <si>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</si>
  <si>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</si>
  <si>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</si>
  <si>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</si>
  <si>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</si>
  <si>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</si>
  <si>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</si>
  <si>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</si>
  <si>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</si>
  <si>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</si>
  <si>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</si>
  <si>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</si>
  <si>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</si>
  <si>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</si>
  <si>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</si>
  <si>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</si>
  <si>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</si>
  <si>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</si>
  <si>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</si>
  <si>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</si>
  <si>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</si>
  <si>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</si>
  <si>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</si>
  <si>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</si>
  <si>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</si>
  <si>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</si>
  <si>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</si>
  <si>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</si>
  <si>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</si>
  <si>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</si>
  <si>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</si>
  <si>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</si>
  <si>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</si>
  <si>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</si>
  <si>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</si>
  <si>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</si>
  <si>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</si>
  <si>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</si>
  <si>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</si>
  <si>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</si>
  <si>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</si>
  <si>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</si>
  <si>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</si>
  <si>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</si>
  <si>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</si>
  <si>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</si>
  <si>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</si>
  <si>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</si>
  <si>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</si>
  <si>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</si>
  <si>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</si>
  <si>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</si>
  <si>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</si>
  <si>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</si>
  <si>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</si>
  <si>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</si>
  <si>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</si>
  <si>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</si>
  <si>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</si>
  <si>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</si>
  <si>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</si>
  <si>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</si>
  <si>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</si>
  <si>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</si>
  <si>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</si>
  <si>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</si>
  <si>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</si>
  <si>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</si>
  <si>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</si>
  <si>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</si>
  <si>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</si>
  <si>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</si>
  <si>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</si>
  <si>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</si>
  <si>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</si>
  <si>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</si>
  <si>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</si>
  <si>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</si>
  <si>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</si>
  <si>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</si>
  <si>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</si>
  <si>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</si>
  <si>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</si>
  <si>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</si>
  <si>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</si>
  <si>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</si>
  <si>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</si>
  <si>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</si>
  <si>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</si>
  <si>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</si>
  <si>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</si>
  <si>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</si>
  <si>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</si>
  <si>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</si>
  <si>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</si>
  <si>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</si>
  <si>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</si>
  <si>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</si>
  <si>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</si>
  <si>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</si>
  <si>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</si>
  <si>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</si>
  <si>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</si>
  <si>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</si>
  <si>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</si>
  <si>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</si>
  <si>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</si>
  <si>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</si>
  <si>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</si>
  <si>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</si>
  <si>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</si>
  <si>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</si>
  <si>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</si>
  <si>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</si>
  <si>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</si>
  <si>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</si>
  <si>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</si>
  <si>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</si>
  <si>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</si>
  <si>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</si>
  <si>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</si>
  <si>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</si>
  <si>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</si>
  <si>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</si>
  <si>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</si>
  <si>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</si>
  <si>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</si>
  <si>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</si>
  <si>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</si>
  <si>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</si>
  <si>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</si>
  <si>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</si>
  <si>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</si>
  <si>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</si>
  <si>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</si>
  <si>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</si>
  <si>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</si>
  <si>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</si>
  <si>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</si>
  <si>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</si>
  <si>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</si>
  <si>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</si>
  <si>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</si>
  <si>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</si>
  <si>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</si>
  <si>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</si>
  <si>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</si>
  <si>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</si>
  <si>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</si>
  <si>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</si>
  <si>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</si>
  <si>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</si>
  <si>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</si>
  <si>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</si>
  <si>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</si>
  <si>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</si>
  <si>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</si>
  <si>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</si>
  <si>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</si>
  <si>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</si>
  <si>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</si>
  <si>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</si>
  <si>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</si>
  <si>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</si>
  <si>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</si>
  <si>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</si>
  <si>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</si>
  <si>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</si>
  <si>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</si>
  <si>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</si>
  <si>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</si>
  <si>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</si>
  <si>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</si>
  <si>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</si>
  <si>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</si>
  <si>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</si>
  <si>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</si>
  <si>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</si>
  <si>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</si>
  <si>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</si>
  <si>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</si>
  <si>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</si>
  <si>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</si>
  <si>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</si>
  <si>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</si>
  <si>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</si>
  <si>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</si>
  <si>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</si>
  <si>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</si>
  <si>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</si>
  <si>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</si>
  <si>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</si>
  <si>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</si>
  <si>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</si>
  <si>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</si>
  <si>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</si>
  <si>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</si>
  <si>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</si>
  <si>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</si>
  <si>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</si>
  <si>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</si>
  <si>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</si>
  <si>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</si>
  <si>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</si>
  <si>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</si>
  <si>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</si>
  <si>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</si>
  <si>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</si>
  <si>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</si>
  <si>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</si>
  <si>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</si>
  <si>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</si>
  <si>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</si>
  <si>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</si>
  <si>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</si>
  <si>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</si>
  <si>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</si>
  <si>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</si>
  <si>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</si>
  <si>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</si>
  <si>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</si>
  <si>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</si>
  <si>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</si>
  <si>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</si>
  <si>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</si>
  <si>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</si>
  <si>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</si>
  <si>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</si>
  <si>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</si>
  <si>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</si>
  <si>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</si>
  <si>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</si>
  <si>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</si>
  <si>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</si>
  <si>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</si>
  <si>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</si>
  <si>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</si>
  <si>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</si>
  <si>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</si>
  <si>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</si>
  <si>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</si>
  <si>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</si>
  <si>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</si>
  <si>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</si>
  <si>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</si>
  <si>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</si>
  <si>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</si>
  <si>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</si>
  <si>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</si>
  <si>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</si>
  <si>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</si>
  <si>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</si>
  <si>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</si>
  <si>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</si>
  <si>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</si>
  <si>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</si>
  <si>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</si>
  <si>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</si>
  <si>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</si>
  <si>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</si>
  <si>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</si>
  <si>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</si>
  <si>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</si>
  <si>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</si>
  <si>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</si>
  <si>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</si>
  <si>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</si>
  <si>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</si>
  <si>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</si>
  <si>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</si>
  <si>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</si>
  <si>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</si>
  <si>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</si>
  <si>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</si>
  <si>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</si>
  <si>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</si>
  <si>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</si>
  <si>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</si>
  <si>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</si>
  <si>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</si>
  <si>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</si>
  <si>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</si>
  <si>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</si>
  <si>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</si>
  <si>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</si>
  <si>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</si>
  <si>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</si>
  <si>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</si>
  <si>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</si>
  <si>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</si>
  <si>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</si>
  <si>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</si>
  <si>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</si>
  <si>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</si>
  <si>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</si>
  <si>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</si>
  <si>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</si>
  <si>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</si>
  <si>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</si>
  <si>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</si>
  <si>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</si>
  <si>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</si>
  <si>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</si>
  <si>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</si>
  <si>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</si>
  <si>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</si>
  <si>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</si>
  <si>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</si>
  <si>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</si>
  <si>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</si>
  <si>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</si>
  <si>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</si>
  <si>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</si>
  <si>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</si>
  <si>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</si>
  <si>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</si>
  <si>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</si>
  <si>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</si>
  <si>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</si>
  <si>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</si>
  <si>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</si>
  <si>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</si>
  <si>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</si>
  <si>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</si>
  <si>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</si>
  <si>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</si>
  <si>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</si>
  <si>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</si>
  <si>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</si>
  <si>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</si>
  <si>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</si>
  <si>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</si>
  <si>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</si>
  <si>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</si>
  <si>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</si>
  <si>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</si>
  <si>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</si>
  <si>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</si>
  <si>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</si>
  <si>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</si>
  <si>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</si>
  <si>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</si>
  <si>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</si>
  <si>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</si>
  <si>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</si>
  <si>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</si>
  <si>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</si>
  <si>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</si>
  <si>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</si>
  <si>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</si>
  <si>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</si>
  <si>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</si>
  <si>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</si>
  <si>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</si>
  <si>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</si>
  <si>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</si>
  <si>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</si>
  <si>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</si>
  <si>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</si>
  <si>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</si>
  <si>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</si>
  <si>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</si>
  <si>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</si>
  <si>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</si>
  <si>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</si>
  <si>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</si>
  <si>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</si>
  <si>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</si>
  <si>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</si>
  <si>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</si>
  <si>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</si>
  <si>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</si>
  <si>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</si>
  <si>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</si>
  <si>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</si>
  <si>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</si>
  <si>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</si>
  <si>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</si>
  <si>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</si>
  <si>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</si>
  <si>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</si>
  <si>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</si>
  <si>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</si>
  <si>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</si>
  <si>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</si>
  <si>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</si>
  <si>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</si>
  <si>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</si>
  <si>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</si>
  <si>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</si>
  <si>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</si>
  <si>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</si>
  <si>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</si>
  <si>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</si>
  <si>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</si>
  <si>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</si>
  <si>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</si>
  <si>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</si>
  <si>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</si>
  <si>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</si>
  <si>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</si>
  <si>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</si>
  <si>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</si>
  <si>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</si>
  <si>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</si>
  <si>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</si>
  <si>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</si>
  <si>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</si>
  <si>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</si>
  <si>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</si>
  <si>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</si>
  <si>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</si>
  <si>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</si>
  <si>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</si>
  <si>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</si>
  <si>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</si>
  <si>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</si>
  <si>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</si>
  <si>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</si>
  <si>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</si>
  <si>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</si>
  <si>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</si>
  <si>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</si>
  <si>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</si>
  <si>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</si>
  <si>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</si>
  <si>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</si>
  <si>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</si>
  <si>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</si>
  <si>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</si>
  <si>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</si>
  <si>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</si>
  <si>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</si>
  <si>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</si>
  <si>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</si>
  <si>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</si>
  <si>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</si>
  <si>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</si>
  <si>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</si>
  <si>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</si>
  <si>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</si>
  <si>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</si>
  <si>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</si>
  <si>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</si>
  <si>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</si>
  <si>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</si>
  <si>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</si>
  <si>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</si>
  <si>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</si>
  <si>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</si>
  <si>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</si>
  <si>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</si>
  <si>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</si>
  <si>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</si>
  <si>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</si>
  <si>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</si>
  <si>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</si>
  <si>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</si>
  <si>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</si>
  <si>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</si>
  <si>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</si>
  <si>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</si>
  <si>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</si>
  <si>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</si>
  <si>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</si>
  <si>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</si>
  <si>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</si>
  <si>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</si>
  <si>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</si>
  <si>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</si>
  <si>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</si>
  <si>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</si>
  <si>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</si>
  <si>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</si>
  <si>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</si>
  <si>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</si>
  <si>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</si>
  <si>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</si>
  <si>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</si>
  <si>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</si>
  <si>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</si>
  <si>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</si>
  <si>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</si>
  <si>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</si>
  <si>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</si>
  <si>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</si>
  <si>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</si>
  <si>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</si>
  <si>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</si>
  <si>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</si>
  <si>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</si>
  <si>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</si>
  <si>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</si>
  <si>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</si>
  <si>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</si>
  <si>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</si>
  <si>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</si>
  <si>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</si>
  <si>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</si>
  <si>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</si>
  <si>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</si>
  <si>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</si>
  <si>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</si>
  <si>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</si>
  <si>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</si>
  <si>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</si>
  <si>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</si>
  <si>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</si>
  <si>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</si>
  <si>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</si>
  <si>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</si>
  <si>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</si>
  <si>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</si>
  <si>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</si>
  <si>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</si>
  <si>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</si>
  <si>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</si>
  <si>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</si>
  <si>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</si>
  <si>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</si>
  <si>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</si>
  <si>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</si>
  <si>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</si>
  <si>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</si>
  <si>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</si>
  <si>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</si>
  <si>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</si>
  <si>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</si>
  <si>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</si>
  <si>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</si>
  <si>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</si>
  <si>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</si>
  <si>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</si>
  <si>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</si>
  <si>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</si>
  <si>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</si>
  <si>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</si>
  <si>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</si>
  <si>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</si>
  <si>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</si>
  <si>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</si>
  <si>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</si>
  <si>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</si>
  <si>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</si>
  <si>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</si>
  <si>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</si>
  <si>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</si>
  <si>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</si>
  <si>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</si>
  <si>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</si>
  <si>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</si>
  <si>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</si>
  <si>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</si>
  <si>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</si>
  <si>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</si>
  <si>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</si>
  <si>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</si>
  <si>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</si>
  <si>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</si>
  <si>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</si>
  <si>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</si>
  <si>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</si>
  <si>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</si>
  <si>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</si>
  <si>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</si>
  <si>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</si>
  <si>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</si>
  <si>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</si>
  <si>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</si>
  <si>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</si>
  <si>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</si>
  <si>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</si>
  <si>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</si>
  <si>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</si>
  <si>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</si>
  <si>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</si>
  <si>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</si>
  <si>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</si>
  <si>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</si>
  <si>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</si>
  <si>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</si>
  <si>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</si>
  <si>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</si>
  <si>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</si>
  <si>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</si>
  <si>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</si>
  <si>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</si>
  <si>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</si>
  <si>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</si>
  <si>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</si>
  <si>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</si>
  <si>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</si>
  <si>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</si>
  <si>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</si>
  <si>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</si>
  <si>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</si>
  <si>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</si>
  <si>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</si>
  <si>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</si>
  <si>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</si>
  <si>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</si>
  <si>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</si>
  <si>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</si>
  <si>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</si>
  <si>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</si>
  <si>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</si>
  <si>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</si>
  <si>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</si>
  <si>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</si>
  <si>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</si>
  <si>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</si>
  <si>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</si>
  <si>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</si>
  <si>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</si>
  <si>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</si>
  <si>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</si>
  <si>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</si>
  <si>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</si>
  <si>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</si>
  <si>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</si>
  <si>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</si>
  <si>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</si>
  <si>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</si>
  <si>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</si>
  <si>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</si>
  <si>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</si>
  <si>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</si>
  <si>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</si>
  <si>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</si>
  <si>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</si>
  <si>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</si>
  <si>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</si>
  <si>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</si>
  <si>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</si>
  <si>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</si>
  <si>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</si>
  <si>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</si>
  <si>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</si>
  <si>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</si>
  <si>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</si>
  <si>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</si>
  <si>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</si>
  <si>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</si>
  <si>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</si>
  <si>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</si>
  <si>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</si>
  <si>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</si>
  <si>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</si>
  <si>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</si>
  <si>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</si>
  <si>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</si>
  <si>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</si>
  <si>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</si>
  <si>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</si>
  <si>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</si>
  <si>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</si>
  <si>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</si>
  <si>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</si>
  <si>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</si>
  <si>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</si>
  <si>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</si>
  <si>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</si>
  <si>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</si>
  <si>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</si>
  <si>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</si>
  <si>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</si>
  <si>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</si>
  <si>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</si>
  <si>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</si>
  <si>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</si>
  <si>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</si>
  <si>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</si>
  <si>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</si>
  <si>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</si>
  <si>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</si>
  <si>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</si>
  <si>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</si>
  <si>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</si>
  <si>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</si>
  <si>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</si>
  <si>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</si>
  <si>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</si>
  <si>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</si>
  <si>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</si>
  <si>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</si>
  <si>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</si>
  <si>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</si>
  <si>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</si>
  <si>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</si>
  <si>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</si>
  <si>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</si>
  <si>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</si>
  <si>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</si>
  <si>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</si>
  <si>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</si>
  <si>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</si>
  <si>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</si>
  <si>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</si>
  <si>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</si>
  <si>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</si>
  <si>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</si>
  <si>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</si>
  <si>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</si>
  <si>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</si>
  <si>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</si>
  <si>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</si>
  <si>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</si>
  <si>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</si>
  <si>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</si>
  <si>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</si>
  <si>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</si>
  <si>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</si>
  <si>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</si>
  <si>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</si>
  <si>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</si>
  <si>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</si>
  <si>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</si>
  <si>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</si>
  <si>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</si>
  <si>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</si>
  <si>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</si>
  <si>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</si>
  <si>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</si>
  <si>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</si>
  <si>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</si>
  <si>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</si>
  <si>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</si>
  <si>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</si>
  <si>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</si>
  <si>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</si>
  <si>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</si>
  <si>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</si>
  <si>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</si>
  <si>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</si>
  <si>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</si>
  <si>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</si>
  <si>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</si>
  <si>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</si>
  <si>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</si>
  <si>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</si>
  <si>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</si>
  <si>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</si>
  <si>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</si>
  <si>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</si>
  <si>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</si>
  <si>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</si>
  <si>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</si>
  <si>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</si>
  <si>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</si>
  <si>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</si>
  <si>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</si>
  <si>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</si>
  <si>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</si>
  <si>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</si>
  <si>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</si>
  <si>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</si>
  <si>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</si>
  <si>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</si>
  <si>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</si>
  <si>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</si>
  <si>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</si>
  <si>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</si>
  <si>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</si>
  <si>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</si>
  <si>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</si>
  <si>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</si>
  <si>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</si>
  <si>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</si>
  <si>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</si>
  <si>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</si>
  <si>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</si>
  <si>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</si>
  <si>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</si>
  <si>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</si>
  <si>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</si>
  <si>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</si>
  <si>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</si>
  <si>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</si>
  <si>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</si>
  <si>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</si>
  <si>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</si>
  <si>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</si>
  <si>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</si>
  <si>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</si>
  <si>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</si>
  <si>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</si>
  <si>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</si>
  <si>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</si>
  <si>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</si>
  <si>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</si>
  <si>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</si>
  <si>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</si>
  <si>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</si>
  <si>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</si>
  <si>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</si>
  <si>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</si>
  <si>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</si>
  <si>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</si>
  <si>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</si>
  <si>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</si>
  <si>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</si>
  <si>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</si>
  <si>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</si>
  <si>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</si>
  <si>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</si>
  <si>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</si>
  <si>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</si>
  <si>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</si>
  <si>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</si>
  <si>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</si>
  <si>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</si>
  <si>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</si>
  <si>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</si>
  <si>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</si>
  <si>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</si>
  <si>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</si>
  <si>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</si>
  <si>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</si>
  <si>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</si>
  <si>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</si>
  <si>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</si>
  <si>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</si>
  <si>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</si>
  <si>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</si>
  <si>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</si>
  <si>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</si>
  <si>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</si>
  <si>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</si>
  <si>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</si>
  <si>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</si>
  <si>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</si>
  <si>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</si>
  <si>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</si>
  <si>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</si>
  <si>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</si>
  <si>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</si>
  <si>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</si>
  <si>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</si>
  <si>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</si>
  <si>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</si>
  <si>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</si>
  <si>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</si>
  <si>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</si>
  <si>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</si>
  <si>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</si>
  <si>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</si>
  <si>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</si>
  <si>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</si>
  <si>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</si>
  <si>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</si>
  <si>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</si>
  <si>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</si>
  <si>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</si>
  <si>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</si>
  <si>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</si>
  <si>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</si>
  <si>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</si>
  <si>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</si>
  <si>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</si>
  <si>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</si>
  <si>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</si>
  <si>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</si>
  <si>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</si>
  <si>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</si>
  <si>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</si>
  <si>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</si>
  <si>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</si>
  <si>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</si>
  <si>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</si>
  <si>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</si>
  <si>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</si>
  <si>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</si>
  <si>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</si>
  <si>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</si>
  <si>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</si>
  <si>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</si>
  <si>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</si>
  <si>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</si>
  <si>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</si>
  <si>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</si>
  <si>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</si>
  <si>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</si>
  <si>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</si>
  <si>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</si>
  <si>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</si>
  <si>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</si>
  <si>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</si>
  <si>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</si>
  <si>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</si>
  <si>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</si>
  <si>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</si>
  <si>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</si>
  <si>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</si>
  <si>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</si>
  <si>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</si>
  <si>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</si>
  <si>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</si>
  <si>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</si>
  <si>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</si>
  <si>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</si>
  <si>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</si>
  <si>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</si>
  <si>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</si>
  <si>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</si>
  <si>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</si>
  <si>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</si>
  <si>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</si>
  <si>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</si>
  <si>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</si>
  <si>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</si>
  <si>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</si>
  <si>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</si>
  <si>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</si>
  <si>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</si>
  <si>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</si>
  <si>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</si>
  <si>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</si>
  <si>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</si>
  <si>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</si>
  <si>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</si>
  <si>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</si>
  <si>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</si>
  <si>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</si>
  <si>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</si>
  <si>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</si>
  <si>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</si>
  <si>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</si>
  <si>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</si>
  <si>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</si>
  <si>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</si>
  <si>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</si>
  <si>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</si>
  <si>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</si>
  <si>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</si>
  <si>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</si>
  <si>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</si>
  <si>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</si>
  <si>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</si>
  <si>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</si>
  <si>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</si>
  <si>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</si>
  <si>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</si>
  <si>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</si>
  <si>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</si>
  <si>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</si>
  <si>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</si>
  <si>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</si>
  <si>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</si>
  <si>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</si>
  <si>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</si>
  <si>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</si>
  <si>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</si>
  <si>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</si>
  <si>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</si>
  <si>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</si>
  <si>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</si>
  <si>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</si>
  <si>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</si>
  <si>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</si>
  <si>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</si>
  <si>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</si>
  <si>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</si>
  <si>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</si>
  <si>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</si>
  <si>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</si>
  <si>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</si>
  <si>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</si>
  <si>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</si>
  <si>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</si>
  <si>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</si>
  <si>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</si>
  <si>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</si>
  <si>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</si>
  <si>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</si>
  <si>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</si>
  <si>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</si>
  <si>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</si>
  <si>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</si>
  <si>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</si>
  <si>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</si>
  <si>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</si>
  <si>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</si>
  <si>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</si>
  <si>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</si>
  <si>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</si>
  <si>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</si>
  <si>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</si>
  <si>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</si>
  <si>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</si>
  <si>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</si>
  <si>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</si>
  <si>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</si>
  <si>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</si>
  <si>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</si>
  <si>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</si>
  <si>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</si>
  <si>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</si>
  <si>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</si>
  <si>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</si>
  <si>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</si>
  <si>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</si>
  <si>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</si>
  <si>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</si>
  <si>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</si>
  <si>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</si>
  <si>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</si>
  <si>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</si>
  <si>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</si>
  <si>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</si>
  <si>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</si>
  <si>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</si>
  <si>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</si>
  <si>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</si>
  <si>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</si>
  <si>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</si>
  <si>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</si>
  <si>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</si>
  <si>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</si>
  <si>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</si>
  <si>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</si>
  <si>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</si>
  <si>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</si>
  <si>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</si>
  <si>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</si>
  <si>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</si>
  <si>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</si>
  <si>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</si>
  <si>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</si>
  <si>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</si>
  <si>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</si>
  <si>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</si>
  <si>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</si>
  <si>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</si>
  <si>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</si>
  <si>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</si>
  <si>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</si>
  <si>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</si>
  <si>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</si>
  <si>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</si>
  <si>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</si>
  <si>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</si>
  <si>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</si>
  <si>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</si>
  <si>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</si>
  <si>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</si>
  <si>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</si>
  <si>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</si>
  <si>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</si>
  <si>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</si>
  <si>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</si>
  <si>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</si>
  <si>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</si>
  <si>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</si>
  <si>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</si>
  <si>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</si>
  <si>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</si>
  <si>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</si>
  <si>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</si>
  <si>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</si>
  <si>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</si>
  <si>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</si>
  <si>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</si>
  <si>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</si>
  <si>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</si>
  <si>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</si>
  <si>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</si>
  <si>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</si>
  <si>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</si>
  <si>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</si>
  <si>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</si>
  <si>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</si>
  <si>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</si>
  <si>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</si>
  <si>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</si>
  <si>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</si>
  <si>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</si>
  <si>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</si>
  <si>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</si>
  <si>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</si>
  <si>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</si>
  <si>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</si>
  <si>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</si>
  <si>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</si>
  <si>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</si>
  <si>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</si>
  <si>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</si>
  <si>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</si>
  <si>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</si>
  <si>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</si>
  <si>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</si>
  <si>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</si>
  <si>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</si>
  <si>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</si>
  <si>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</si>
  <si>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</si>
  <si>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</si>
  <si>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</si>
  <si>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</si>
  <si>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</si>
  <si>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</si>
  <si>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</si>
  <si>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</si>
  <si>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</si>
  <si>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</si>
  <si>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</si>
  <si>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</si>
  <si>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</si>
  <si>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</si>
  <si>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</si>
  <si>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</si>
  <si>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</si>
  <si>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</si>
  <si>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</si>
  <si>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</si>
  <si>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</si>
  <si>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</si>
  <si>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</si>
  <si>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</si>
  <si>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</si>
  <si>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</si>
  <si>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</si>
  <si>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</si>
  <si>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</si>
  <si>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</si>
  <si>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</si>
  <si>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</si>
  <si>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</si>
  <si>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</si>
  <si>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</si>
  <si>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</si>
  <si>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</si>
  <si>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</si>
  <si>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</si>
  <si>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</si>
  <si>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</si>
  <si>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</si>
  <si>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</si>
  <si>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</si>
  <si>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</si>
  <si>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</si>
  <si>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</si>
  <si>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</si>
  <si>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</si>
  <si>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</si>
  <si>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</si>
  <si>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</si>
  <si>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</si>
  <si>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</si>
  <si>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</si>
  <si>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</si>
  <si>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</si>
  <si>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</si>
  <si>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</si>
  <si>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</si>
  <si>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</si>
  <si>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</si>
  <si>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</si>
  <si>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</si>
  <si>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</si>
  <si>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</si>
  <si>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</si>
  <si>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</si>
  <si>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</si>
  <si>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</si>
  <si>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</si>
  <si>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</si>
  <si>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</si>
  <si>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</si>
  <si>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</si>
  <si>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</si>
  <si>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</si>
  <si>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</si>
  <si>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</si>
  <si>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</si>
  <si>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</si>
  <si>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</si>
  <si>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</si>
  <si>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</si>
  <si>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</si>
  <si>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</si>
  <si>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</si>
  <si>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</si>
  <si>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</si>
  <si>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</si>
  <si>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</si>
  <si>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</si>
  <si>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</si>
  <si>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</si>
  <si>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</si>
  <si>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</si>
  <si>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</si>
  <si>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</si>
  <si>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</si>
  <si>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</si>
  <si>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</si>
  <si>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</si>
  <si>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</si>
  <si>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</si>
  <si>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</si>
  <si>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</si>
  <si>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</si>
  <si>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</si>
  <si>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</si>
  <si>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</si>
  <si>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</si>
  <si>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</si>
  <si>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</si>
  <si>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</si>
  <si>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</si>
  <si>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</si>
  <si>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</si>
  <si>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</si>
  <si>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</si>
  <si>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</si>
  <si>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</si>
  <si>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</si>
  <si>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</si>
  <si>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</si>
  <si>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</si>
  <si>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</si>
  <si>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</si>
  <si>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</si>
  <si>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</si>
  <si>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</si>
  <si>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</si>
  <si>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</si>
  <si>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</si>
  <si>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</si>
  <si>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</si>
  <si>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</si>
  <si>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</si>
  <si>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</si>
  <si>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</si>
  <si>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</si>
  <si>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</si>
  <si>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</si>
  <si>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</si>
  <si>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</si>
  <si>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</si>
  <si>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</si>
  <si>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</si>
  <si>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</si>
  <si>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</si>
  <si>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</si>
  <si>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</si>
  <si>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</si>
  <si>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</si>
  <si>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</si>
  <si>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</si>
  <si>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</si>
  <si>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</si>
  <si>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</si>
  <si>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</si>
  <si>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</si>
  <si>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</si>
  <si>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</si>
  <si>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</si>
  <si>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</si>
  <si>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</si>
  <si>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</si>
  <si>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</si>
  <si>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</si>
  <si>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</si>
  <si>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</si>
  <si>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</si>
  <si>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</si>
  <si>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</si>
  <si>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</si>
  <si>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</si>
  <si>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</si>
  <si>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</si>
  <si>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</si>
  <si>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</si>
  <si>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</si>
  <si>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</si>
  <si>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</si>
  <si>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</si>
  <si>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</si>
  <si>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</si>
  <si>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</si>
  <si>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</si>
  <si>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</si>
  <si>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</si>
  <si>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</si>
  <si>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</si>
  <si>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</si>
  <si>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</si>
  <si>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</si>
  <si>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</si>
  <si>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</si>
  <si>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</si>
  <si>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</si>
  <si>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</si>
  <si>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</si>
  <si>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</si>
  <si>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</si>
  <si>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</si>
  <si>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</si>
  <si>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</si>
  <si>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</si>
  <si>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</si>
  <si>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</si>
  <si>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</si>
  <si>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</si>
  <si>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</si>
  <si>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</si>
  <si>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</si>
  <si>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</si>
  <si>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</si>
  <si>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</si>
  <si>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</si>
  <si>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</si>
  <si>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</si>
  <si>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</si>
  <si>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</si>
  <si>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</si>
  <si>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</si>
  <si>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</si>
  <si>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</si>
  <si>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</si>
  <si>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</si>
  <si>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</si>
  <si>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</si>
  <si>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</si>
  <si>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</si>
  <si>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</si>
  <si>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</si>
  <si>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</si>
  <si>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</si>
  <si>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</si>
  <si>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</si>
  <si>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</si>
  <si>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</si>
  <si>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</si>
  <si>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</si>
  <si>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</si>
  <si>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</si>
  <si>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</si>
  <si>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</si>
  <si>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</si>
  <si>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</si>
  <si>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</si>
  <si>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</si>
  <si>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</si>
  <si>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</si>
  <si>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</si>
  <si>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</si>
  <si>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</si>
  <si>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</si>
  <si>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</si>
  <si>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</si>
  <si>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</si>
  <si>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</si>
  <si>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</si>
  <si>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</si>
  <si>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</si>
  <si>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</si>
  <si>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</si>
  <si>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</si>
  <si>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</si>
  <si>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</si>
  <si>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</si>
  <si>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</si>
  <si>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</si>
  <si>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</si>
  <si>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</si>
  <si>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</si>
  <si>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</si>
  <si>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</si>
  <si>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</si>
  <si>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</si>
  <si>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</si>
  <si>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</si>
  <si>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</si>
  <si>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</si>
  <si>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</si>
  <si>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</si>
  <si>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</si>
  <si>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</si>
  <si>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</si>
  <si>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</si>
  <si>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</si>
  <si>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</si>
  <si>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</si>
  <si>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</si>
  <si>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</si>
  <si>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</si>
  <si>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</si>
  <si>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</si>
  <si>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</si>
  <si>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</si>
  <si>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</si>
  <si>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</si>
  <si>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</si>
  <si>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</si>
  <si>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</si>
  <si>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</si>
  <si>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</si>
  <si>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</si>
  <si>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</si>
  <si>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</si>
  <si>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</si>
  <si>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</si>
  <si>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</si>
  <si>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</si>
  <si>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</si>
  <si>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</si>
  <si>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</si>
  <si>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</si>
  <si>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</si>
  <si>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</si>
  <si>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</si>
  <si>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</si>
  <si>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</si>
  <si>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</si>
  <si>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</si>
  <si>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</si>
  <si>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</si>
  <si>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</si>
  <si>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</si>
  <si>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</si>
  <si>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</si>
  <si>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</si>
  <si>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</si>
  <si>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</si>
  <si>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</si>
  <si>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</si>
  <si>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</si>
  <si>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</si>
  <si>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</si>
  <si>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</si>
  <si>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</si>
  <si>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</si>
  <si>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</si>
  <si>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</si>
  <si>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</si>
  <si>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</si>
  <si>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</si>
  <si>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</si>
  <si>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</si>
  <si>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</si>
  <si>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</si>
  <si>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</si>
  <si>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</si>
  <si>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</si>
  <si>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</si>
  <si>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</si>
  <si>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</si>
  <si>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</si>
  <si>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</si>
  <si>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</si>
  <si>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</si>
  <si>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</si>
  <si>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</si>
  <si>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</si>
  <si>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</si>
  <si>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</si>
  <si>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</si>
  <si>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</si>
  <si>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</si>
  <si>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</si>
  <si>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</si>
  <si>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</si>
  <si>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</si>
  <si>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</si>
  <si>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</si>
  <si>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</si>
  <si>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</si>
  <si>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</si>
  <si>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</si>
  <si>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</si>
  <si>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</si>
  <si>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</si>
  <si>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</si>
  <si>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</si>
  <si>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</si>
  <si>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</si>
  <si>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</si>
  <si>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</si>
  <si>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</si>
  <si>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</si>
  <si>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</si>
  <si>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</si>
  <si>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</si>
  <si>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</si>
  <si>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</si>
  <si>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</si>
  <si>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</si>
  <si>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</si>
  <si>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</si>
  <si>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</si>
  <si>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</si>
  <si>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</si>
  <si>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</si>
  <si>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</si>
  <si>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</si>
  <si>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</si>
  <si>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</si>
  <si>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</si>
  <si>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</si>
  <si>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</si>
  <si>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</si>
  <si>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</si>
  <si>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</si>
  <si>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</si>
  <si>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</si>
  <si>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</si>
  <si>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</si>
  <si>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</si>
  <si>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</si>
  <si>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</si>
  <si>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</si>
  <si>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</si>
  <si>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</si>
  <si>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</si>
  <si>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</si>
  <si>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</si>
  <si>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</si>
  <si>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</si>
  <si>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</si>
  <si>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</si>
  <si>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</si>
  <si>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</si>
  <si>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</si>
  <si>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</si>
  <si>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</si>
  <si>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</si>
  <si>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</si>
  <si>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</si>
  <si>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</si>
  <si>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</si>
  <si>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</si>
  <si>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</si>
  <si>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</si>
  <si>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</si>
  <si>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</si>
  <si>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</si>
  <si>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</si>
  <si>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</si>
  <si>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</si>
  <si>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</si>
  <si>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</si>
  <si>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</si>
  <si>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</si>
  <si>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</si>
  <si>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</si>
  <si>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</si>
  <si>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</si>
  <si>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</si>
  <si>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</si>
  <si>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</si>
  <si>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</si>
  <si>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</si>
  <si>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</si>
  <si>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</si>
  <si>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</si>
  <si>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</si>
  <si>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</si>
  <si>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</si>
  <si>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</si>
  <si>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</si>
  <si>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</si>
  <si>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</si>
  <si>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</si>
  <si>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</si>
  <si>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</si>
  <si>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</si>
  <si>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</si>
  <si>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</si>
  <si>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</si>
  <si>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</si>
  <si>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</si>
  <si>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</si>
  <si>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</si>
  <si>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</si>
  <si>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</si>
  <si>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</si>
  <si>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</si>
  <si>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</si>
  <si>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</si>
  <si>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</si>
  <si>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</si>
  <si>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</si>
  <si>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</si>
  <si>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</si>
  <si>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</si>
  <si>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</si>
  <si>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</si>
  <si>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</si>
  <si>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</si>
  <si>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</si>
  <si>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</si>
  <si>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</si>
  <si>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</si>
  <si>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</si>
  <si>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</si>
  <si>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</si>
  <si>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</si>
  <si>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</si>
  <si>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</si>
  <si>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</si>
  <si>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</si>
  <si>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</si>
  <si>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</si>
  <si>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</si>
  <si>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</si>
  <si>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</si>
  <si>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</si>
  <si>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</si>
  <si>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</si>
  <si>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</si>
  <si>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</si>
  <si>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</si>
  <si>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</si>
  <si>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</si>
  <si>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</si>
  <si>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</si>
  <si>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</si>
  <si>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</si>
  <si>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</si>
  <si>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</si>
  <si>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</si>
  <si>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</si>
  <si>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</si>
  <si>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</si>
  <si>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</si>
  <si>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</si>
  <si>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</si>
  <si>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</si>
  <si>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</si>
  <si>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</si>
  <si>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</si>
  <si>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</si>
  <si>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</si>
  <si>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</si>
  <si>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</si>
  <si>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</si>
  <si>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</si>
  <si>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</si>
  <si>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</si>
  <si>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</si>
  <si>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</si>
  <si>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</si>
  <si>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</si>
  <si>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</si>
  <si>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</si>
  <si>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</si>
  <si>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</si>
  <si>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</si>
  <si>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</si>
  <si>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</si>
  <si>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</si>
  <si>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</si>
  <si>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</si>
  <si>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</si>
  <si>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</si>
  <si>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</si>
  <si>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</si>
  <si>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</si>
  <si>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</si>
  <si>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</si>
  <si>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</si>
  <si>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</si>
  <si>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</si>
  <si>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</si>
  <si>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</si>
  <si>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</si>
  <si>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</si>
  <si>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</si>
  <si>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</si>
  <si>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</si>
  <si>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</si>
  <si>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</si>
  <si>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</si>
  <si>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</si>
  <si>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</si>
  <si>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</si>
  <si>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</si>
  <si>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</si>
  <si>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</si>
  <si>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</si>
  <si>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</si>
  <si>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</si>
  <si>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</si>
  <si>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</si>
  <si>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</si>
  <si>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</si>
  <si>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</si>
  <si>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</si>
  <si>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</si>
  <si>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</si>
  <si>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</si>
  <si>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</si>
  <si>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</si>
  <si>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</si>
  <si>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</si>
  <si>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</si>
  <si>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</si>
  <si>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</si>
  <si>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</si>
  <si>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</si>
  <si>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</si>
  <si>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</si>
  <si>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</si>
  <si>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</si>
  <si>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</si>
  <si>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</si>
  <si>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</si>
  <si>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</si>
  <si>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</si>
  <si>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</si>
  <si>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</si>
  <si>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</si>
  <si>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</si>
  <si>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</si>
  <si>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</si>
  <si>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</si>
  <si>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</si>
  <si>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</si>
  <si>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</si>
  <si>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</si>
  <si>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</si>
  <si>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</si>
  <si>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</si>
  <si>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</si>
  <si>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</si>
  <si>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</si>
  <si>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</si>
  <si>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</si>
  <si>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</si>
  <si>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</si>
  <si>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</si>
  <si>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</si>
  <si>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</si>
  <si>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</si>
  <si>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</si>
  <si>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</si>
  <si>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</si>
  <si>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</si>
  <si>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</si>
  <si>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</si>
  <si>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</si>
  <si>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</si>
  <si>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</si>
  <si>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</si>
  <si>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</si>
  <si>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</si>
  <si>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</si>
  <si>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</si>
  <si>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</si>
  <si>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</si>
  <si>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</si>
  <si>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</si>
  <si>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</si>
  <si>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</si>
  <si>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</si>
  <si>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</si>
  <si>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</si>
  <si>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</si>
  <si>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</si>
  <si>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</si>
  <si>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</si>
  <si>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</si>
  <si>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</si>
  <si>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</si>
  <si>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</si>
  <si>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</si>
  <si>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</si>
  <si>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</si>
  <si>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</si>
  <si>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</si>
  <si>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</si>
  <si>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</si>
  <si>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</si>
  <si>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</si>
  <si>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</si>
  <si>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</si>
  <si>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</si>
  <si>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</si>
  <si>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</si>
  <si>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</si>
  <si>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</si>
  <si>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</si>
  <si>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</si>
  <si>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</si>
  <si>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</si>
  <si>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</si>
  <si>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</si>
  <si>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</si>
  <si>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</si>
  <si>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</si>
  <si>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</si>
  <si>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</si>
  <si>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</si>
  <si>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</si>
  <si>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</si>
  <si>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</si>
  <si>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</si>
  <si>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</si>
  <si>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</si>
  <si>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</si>
  <si>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</si>
  <si>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</si>
  <si>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</si>
  <si>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</si>
  <si>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</si>
  <si>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</si>
  <si>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</si>
  <si>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</si>
  <si>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</si>
  <si>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</si>
  <si>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</si>
  <si>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</si>
  <si>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</si>
  <si>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</si>
  <si>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</si>
  <si>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</si>
  <si>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</si>
  <si>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</si>
  <si>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</si>
  <si>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</si>
  <si>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</si>
  <si>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</si>
  <si>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</si>
  <si>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</si>
  <si>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</si>
  <si>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</si>
  <si>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</si>
  <si>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</si>
  <si>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</si>
  <si>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</si>
  <si>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</si>
  <si>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</si>
  <si>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</si>
  <si>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</si>
  <si>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</si>
  <si>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</si>
  <si>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</si>
  <si>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</si>
  <si>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</si>
  <si>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</si>
  <si>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</si>
  <si>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</si>
  <si>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</si>
  <si>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</si>
  <si>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</si>
  <si>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</si>
  <si>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</si>
  <si>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</si>
  <si>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</si>
  <si>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</si>
  <si>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</si>
  <si>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</si>
  <si>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</si>
  <si>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</si>
  <si>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</si>
  <si>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</si>
  <si>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</si>
  <si>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</si>
  <si>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</si>
  <si>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</si>
  <si>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</si>
  <si>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</si>
  <si>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</si>
  <si>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</si>
  <si>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</si>
  <si>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</si>
  <si>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</si>
  <si>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</si>
  <si>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</si>
  <si>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</si>
  <si>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</si>
  <si>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</si>
  <si>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</si>
  <si>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</si>
  <si>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</si>
  <si>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</si>
  <si>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</si>
  <si>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</si>
  <si>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</si>
  <si>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</si>
  <si>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</si>
  <si>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</si>
  <si>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</si>
  <si>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</si>
  <si>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</si>
  <si>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</si>
  <si>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</si>
  <si>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</si>
  <si>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</si>
  <si>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</si>
  <si>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</si>
  <si>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</si>
  <si>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</si>
  <si>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</si>
  <si>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</si>
  <si>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</si>
  <si>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</si>
  <si>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</si>
  <si>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</si>
  <si>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</si>
  <si>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</si>
  <si>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</si>
  <si>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</si>
  <si>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</si>
  <si>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</si>
  <si>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</si>
  <si>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</si>
  <si>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</si>
  <si>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</si>
  <si>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</si>
  <si>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</si>
  <si>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</si>
  <si>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</si>
  <si>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</si>
  <si>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</si>
  <si>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</si>
  <si>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</si>
  <si>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</si>
  <si>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</si>
  <si>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</si>
  <si>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</si>
  <si>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</si>
  <si>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</si>
  <si>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</si>
  <si>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</si>
  <si>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</si>
  <si>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</si>
  <si>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</si>
  <si>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</si>
  <si>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</si>
  <si>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</si>
  <si>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</si>
  <si>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</si>
  <si>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</si>
  <si>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</si>
  <si>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</si>
  <si>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</si>
  <si>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</si>
  <si>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</si>
  <si>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</si>
  <si>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</si>
  <si>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</si>
  <si>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</si>
  <si>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</si>
  <si>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</si>
  <si>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</si>
  <si>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</si>
  <si>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</si>
  <si>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</si>
  <si>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</si>
  <si>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</si>
  <si>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</si>
  <si>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</si>
  <si>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</si>
  <si>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</si>
  <si>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</si>
  <si>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</si>
  <si>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</si>
  <si>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</si>
  <si>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</si>
  <si>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</si>
  <si>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</si>
  <si>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</si>
  <si>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</si>
  <si>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</si>
  <si>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</si>
  <si>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</si>
  <si>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</si>
  <si>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</si>
  <si>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</si>
  <si>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</si>
  <si>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</si>
  <si>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</si>
  <si>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</si>
  <si>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</si>
  <si>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</si>
  <si>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</si>
  <si>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</si>
  <si>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</si>
  <si>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</si>
  <si>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</si>
  <si>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</si>
  <si>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</si>
  <si>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</si>
  <si>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</si>
  <si>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</si>
  <si>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</si>
  <si>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</si>
  <si>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</si>
  <si>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</si>
  <si>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</si>
  <si>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</si>
  <si>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</si>
  <si>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</si>
  <si>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</si>
  <si>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</si>
  <si>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</si>
  <si>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</si>
  <si>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</si>
  <si>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</si>
  <si>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</si>
  <si>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</si>
  <si>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</si>
  <si>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</si>
  <si>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</si>
  <si>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</si>
  <si>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</si>
  <si>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</si>
  <si>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</si>
  <si>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</si>
  <si>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</si>
  <si>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</si>
  <si>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</si>
  <si>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</si>
  <si>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</si>
  <si>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</si>
  <si>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</si>
  <si>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</si>
  <si>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</si>
  <si>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</si>
  <si>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</si>
  <si>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</si>
  <si>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</si>
  <si>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</si>
  <si>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</si>
  <si>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</si>
  <si>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</si>
  <si>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</si>
  <si>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</si>
  <si>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</si>
  <si>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</si>
  <si>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</si>
  <si>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</si>
  <si>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</si>
  <si>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</si>
  <si>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</si>
  <si>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</si>
  <si>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</si>
  <si>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</si>
  <si>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</si>
  <si>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</si>
  <si>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</si>
  <si>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</si>
  <si>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</si>
  <si>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</si>
  <si>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</si>
  <si>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</si>
  <si>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</si>
  <si>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</si>
  <si>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</si>
  <si>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</si>
  <si>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</si>
  <si>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</si>
  <si>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</si>
  <si>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</si>
  <si>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</si>
  <si>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</si>
  <si>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</si>
  <si>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</si>
  <si>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</si>
  <si>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</si>
  <si>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</si>
  <si>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</si>
  <si>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</si>
  <si>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</si>
  <si>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</si>
  <si>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</si>
  <si>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</si>
  <si>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</si>
  <si>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</si>
  <si>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</si>
  <si>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</si>
  <si>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</si>
  <si>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</si>
  <si>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</si>
  <si>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</si>
  <si>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</si>
  <si>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</si>
  <si>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</si>
  <si>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</si>
  <si>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</si>
  <si>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</si>
  <si>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</si>
  <si>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</si>
  <si>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</si>
  <si>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</si>
  <si>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</si>
  <si>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</si>
  <si>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</si>
  <si>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</si>
  <si>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</si>
  <si>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</si>
  <si>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</si>
  <si>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</si>
  <si>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</si>
  <si>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</si>
  <si>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</si>
  <si>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</si>
  <si>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</si>
  <si>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</si>
  <si>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</si>
  <si>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</si>
  <si>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</si>
  <si>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</si>
  <si>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</si>
  <si>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</si>
  <si>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</si>
  <si>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</si>
  <si>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</si>
  <si>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</si>
  <si>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</si>
  <si>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</si>
  <si>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</si>
  <si>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</si>
  <si>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</si>
  <si>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</si>
  <si>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</si>
  <si>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</si>
  <si>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</si>
  <si>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</si>
  <si>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</si>
  <si>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</si>
  <si>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</si>
  <si>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</si>
  <si>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</si>
  <si>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</si>
  <si>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</si>
  <si>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</si>
  <si>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</si>
  <si>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</si>
  <si>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</si>
  <si>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</si>
  <si>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</si>
  <si>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</si>
  <si>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</si>
  <si>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</si>
  <si>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</si>
  <si>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</si>
  <si>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</si>
  <si>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</si>
  <si>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</si>
  <si>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</si>
  <si>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</si>
  <si>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</si>
  <si>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</si>
  <si>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</si>
  <si>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</si>
  <si>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</si>
  <si>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</si>
  <si>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</si>
  <si>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</si>
  <si>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</si>
  <si>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</si>
  <si>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</si>
  <si>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</si>
  <si>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</si>
  <si>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</si>
  <si>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</si>
  <si>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</si>
  <si>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</si>
  <si>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</si>
  <si>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</si>
  <si>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</si>
  <si>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</si>
  <si>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</si>
  <si>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</si>
  <si>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</si>
  <si>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</si>
  <si>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</si>
  <si>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</si>
  <si>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</si>
  <si>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</si>
  <si>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</si>
  <si>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</si>
  <si>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</si>
  <si>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</si>
  <si>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</si>
  <si>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</si>
  <si>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</si>
  <si>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</si>
  <si>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</si>
  <si>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</si>
  <si>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</si>
  <si>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</si>
  <si>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</si>
  <si>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</si>
  <si>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</si>
  <si>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</si>
  <si>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</si>
  <si>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</si>
  <si>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</si>
  <si>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</si>
  <si>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</si>
  <si>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</si>
  <si>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</si>
  <si>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</si>
  <si>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</si>
  <si>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</si>
  <si>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</si>
  <si>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</si>
  <si>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</si>
  <si>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</si>
  <si>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</si>
  <si>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</si>
  <si>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</si>
  <si>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</si>
  <si>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</si>
  <si>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</si>
  <si>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</si>
  <si>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</si>
  <si>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</si>
  <si>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</si>
  <si>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</si>
  <si>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</si>
  <si>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</si>
  <si>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</si>
  <si>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</si>
  <si>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</si>
  <si>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</si>
  <si>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</si>
  <si>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</si>
  <si>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</si>
  <si>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</si>
  <si>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</si>
  <si>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</si>
  <si>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</si>
  <si>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</si>
  <si>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</si>
  <si>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</si>
  <si>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</si>
  <si>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</si>
  <si>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</si>
  <si>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</si>
  <si>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</si>
  <si>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</si>
  <si>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</si>
  <si>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</si>
  <si>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</si>
  <si>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</si>
  <si>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</si>
  <si>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</si>
  <si>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</si>
  <si>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</si>
  <si>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</si>
  <si>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</si>
  <si>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</si>
  <si>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</si>
  <si>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</si>
  <si>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</si>
  <si>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</si>
  <si>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</si>
  <si>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</si>
  <si>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</si>
  <si>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</si>
  <si>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</si>
  <si>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</si>
  <si>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</si>
  <si>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</si>
  <si>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</si>
  <si>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</si>
  <si>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</si>
  <si>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</si>
  <si>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</si>
  <si>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</si>
  <si>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</si>
  <si>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</si>
  <si>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</si>
  <si>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</si>
  <si>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</si>
  <si>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</si>
  <si>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</si>
  <si>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</si>
  <si>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</si>
  <si>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</si>
  <si>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</si>
  <si>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</si>
  <si>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</si>
  <si>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</si>
  <si>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</si>
  <si>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</si>
  <si>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</si>
  <si>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</si>
  <si>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</si>
  <si>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</si>
  <si>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</si>
  <si>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</si>
  <si>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</si>
  <si>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</si>
  <si>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</si>
  <si>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</si>
  <si>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</si>
  <si>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</si>
  <si>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</si>
  <si>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</si>
  <si>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</si>
  <si>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</si>
  <si>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</si>
  <si>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</si>
  <si>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</si>
  <si>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</si>
  <si>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</si>
  <si>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</si>
  <si>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</si>
  <si>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</si>
  <si>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</si>
  <si>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</si>
  <si>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</si>
  <si>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</si>
  <si>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</si>
  <si>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</si>
  <si>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</si>
  <si>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</si>
  <si>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</si>
  <si>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</si>
  <si>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</si>
  <si>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</si>
  <si>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</si>
  <si>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</si>
  <si>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</si>
  <si>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</si>
  <si>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</si>
  <si>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</si>
  <si>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</si>
  <si>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</si>
  <si>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</si>
  <si>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</si>
  <si>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</si>
  <si>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</si>
  <si>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</si>
  <si>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</si>
  <si>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</si>
  <si>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</si>
  <si>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</si>
  <si>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</si>
  <si>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</si>
  <si>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</si>
  <si>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</si>
  <si>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</si>
  <si>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</si>
  <si>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</si>
  <si>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</si>
  <si>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</si>
  <si>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</si>
  <si>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</si>
  <si>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</si>
  <si>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</si>
  <si>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</si>
  <si>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</si>
  <si>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</si>
  <si>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</si>
  <si>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</si>
  <si>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</si>
  <si>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</si>
  <si>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</si>
  <si>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</si>
  <si>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</si>
  <si>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</si>
  <si>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</si>
  <si>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</si>
  <si>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</si>
  <si>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</si>
  <si>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</si>
  <si>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</si>
  <si>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</si>
  <si>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</si>
  <si>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</si>
  <si>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</si>
  <si>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</si>
  <si>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</si>
  <si>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</si>
  <si>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</si>
  <si>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</si>
  <si>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</si>
  <si>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</si>
  <si>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</si>
  <si>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</si>
  <si>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</si>
  <si>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</si>
  <si>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</si>
  <si>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</si>
  <si>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</si>
  <si>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</si>
  <si>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</si>
  <si>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</si>
  <si>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</si>
  <si>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</si>
  <si>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</si>
  <si>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</si>
  <si>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</si>
  <si>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</si>
  <si>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</si>
  <si>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</si>
  <si>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</si>
  <si>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</si>
  <si>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</si>
  <si>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</si>
  <si>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</si>
  <si>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</si>
  <si>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</si>
  <si>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</si>
  <si>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</si>
  <si>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</si>
  <si>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</si>
  <si>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</si>
  <si>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</si>
  <si>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</si>
  <si>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</si>
  <si>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</si>
  <si>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</si>
  <si>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</si>
  <si>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</si>
  <si>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</si>
  <si>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</si>
  <si>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</si>
  <si>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</si>
  <si>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</si>
  <si>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</si>
  <si>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</si>
  <si>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</si>
  <si>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</si>
  <si>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</si>
  <si>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</si>
  <si>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</si>
  <si>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</si>
  <si>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</si>
  <si>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</si>
  <si>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</si>
  <si>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</si>
  <si>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</si>
  <si>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</si>
  <si>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</si>
  <si>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</si>
  <si>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</si>
  <si>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</si>
  <si>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</si>
  <si>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</si>
  <si>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</si>
  <si>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</si>
  <si>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</si>
  <si>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</si>
  <si>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</si>
  <si>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</si>
  <si>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</si>
  <si>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</si>
  <si>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</si>
  <si>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</si>
  <si>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</si>
  <si>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</si>
  <si>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</si>
  <si>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</si>
  <si>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</si>
  <si>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</si>
  <si>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</si>
  <si>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</si>
  <si>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</si>
  <si>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</si>
  <si>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</si>
  <si>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</si>
  <si>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</si>
  <si>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</si>
  <si>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</si>
  <si>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</si>
  <si>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</si>
  <si>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</si>
  <si>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</si>
  <si>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</si>
  <si>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</si>
  <si>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</si>
  <si>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</si>
  <si>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</si>
  <si>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</si>
  <si>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</si>
  <si>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</si>
  <si>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</si>
  <si>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</si>
  <si>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</si>
  <si>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</si>
  <si>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</si>
  <si>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</si>
  <si>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</si>
  <si>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</si>
  <si>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</si>
  <si>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</si>
  <si>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</si>
  <si>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</si>
  <si>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</si>
  <si>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</si>
  <si>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</si>
  <si>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</si>
  <si>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</si>
  <si>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</si>
  <si>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</si>
  <si>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</si>
  <si>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</si>
  <si>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</si>
  <si>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</si>
  <si>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</si>
  <si>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</si>
  <si>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</si>
  <si>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</si>
  <si>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</si>
  <si>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</si>
  <si>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</si>
  <si>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</si>
  <si>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</si>
  <si>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</si>
  <si>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</si>
  <si>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</si>
  <si>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</si>
  <si>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</si>
  <si>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</si>
  <si>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</si>
  <si>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</si>
  <si>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</si>
  <si>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</si>
  <si>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</si>
  <si>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</si>
  <si>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</si>
  <si>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</si>
  <si>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</si>
  <si>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</si>
  <si>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</si>
  <si>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</si>
  <si>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</si>
  <si>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</si>
  <si>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</si>
  <si>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</si>
  <si>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</si>
  <si>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</si>
  <si>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</si>
  <si>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</si>
  <si>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</si>
  <si>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</si>
  <si>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</si>
  <si>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</si>
  <si>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</si>
  <si>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</si>
  <si>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</si>
  <si>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</si>
  <si>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</si>
  <si>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</si>
  <si>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</si>
  <si>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</si>
  <si>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</si>
  <si>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</si>
  <si>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</si>
  <si>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</si>
  <si>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</si>
  <si>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</si>
  <si>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</si>
  <si>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</si>
  <si>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</si>
  <si>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</si>
  <si>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</si>
  <si>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</si>
  <si>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</si>
  <si>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</si>
  <si>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</si>
  <si>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</si>
  <si>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</si>
  <si>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</si>
  <si>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</si>
  <si>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</si>
  <si>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</si>
  <si>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</si>
  <si>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</si>
  <si>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</si>
  <si>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</si>
  <si>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</si>
  <si>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</si>
  <si>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</si>
  <si>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</si>
  <si>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</si>
  <si>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</si>
  <si>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</si>
  <si>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</si>
  <si>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</si>
  <si>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</si>
  <si>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</si>
  <si>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</si>
  <si>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</si>
  <si>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</si>
  <si>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</si>
  <si>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</si>
  <si>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</si>
  <si>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</si>
  <si>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</si>
  <si>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</si>
  <si>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</si>
  <si>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</si>
  <si>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</si>
  <si>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</si>
  <si>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</si>
  <si>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</si>
  <si>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</si>
  <si>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</si>
  <si>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</si>
  <si>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</si>
  <si>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</si>
  <si>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</si>
  <si>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</si>
  <si>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</si>
  <si>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</si>
  <si>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</si>
  <si>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</si>
  <si>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</si>
  <si>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</si>
  <si>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</si>
  <si>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</si>
  <si>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</si>
  <si>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</si>
  <si>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</si>
  <si>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</si>
  <si>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</si>
  <si>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</si>
  <si>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</si>
  <si>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</si>
  <si>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</si>
  <si>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</si>
  <si>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</si>
  <si>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</si>
  <si>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</si>
  <si>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</si>
  <si>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</si>
  <si>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</si>
  <si>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</si>
  <si>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</si>
  <si>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</si>
  <si>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</si>
  <si>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</si>
  <si>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</si>
  <si>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</si>
  <si>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</si>
  <si>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</si>
  <si>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</si>
  <si>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</si>
  <si>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</si>
  <si>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</si>
  <si>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</si>
  <si>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</si>
  <si>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</si>
  <si>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</si>
  <si>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</si>
  <si>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</si>
  <si>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</si>
  <si>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</si>
  <si>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</si>
  <si>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</si>
  <si>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</si>
  <si>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</si>
  <si>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</si>
  <si>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</si>
  <si>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</si>
  <si>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</si>
  <si>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</si>
  <si>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</si>
  <si>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</si>
  <si>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</si>
  <si>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</si>
  <si>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</si>
  <si>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</si>
  <si>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</si>
  <si>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</si>
  <si>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</si>
  <si>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</si>
  <si>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</si>
  <si>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</si>
  <si>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</si>
  <si>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</si>
  <si>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</si>
  <si>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</si>
  <si>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</si>
  <si>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</si>
  <si>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</si>
  <si>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</si>
  <si>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</si>
  <si>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</si>
  <si>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</si>
  <si>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</si>
  <si>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</si>
  <si>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</si>
  <si>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</si>
  <si>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</si>
  <si>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</si>
  <si>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</si>
  <si>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</si>
  <si>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</si>
  <si>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</si>
  <si>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</si>
  <si>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</si>
  <si>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</si>
  <si>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</si>
  <si>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</si>
  <si>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</si>
  <si>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</si>
  <si>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</si>
  <si>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</si>
  <si>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</si>
  <si>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</si>
  <si>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</si>
  <si>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</si>
  <si>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</si>
  <si>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</si>
  <si>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</si>
  <si>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</si>
  <si>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</si>
  <si>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</si>
  <si>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</si>
  <si>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</si>
  <si>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</si>
  <si>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</si>
  <si>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</si>
  <si>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</si>
  <si>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</si>
  <si>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</si>
  <si>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</si>
  <si>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</si>
  <si>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</si>
  <si>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</si>
  <si>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</si>
  <si>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</si>
  <si>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</si>
  <si>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</si>
  <si>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</si>
  <si>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</si>
  <si>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</si>
  <si>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</si>
  <si>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</si>
  <si>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</si>
  <si>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</si>
  <si>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</si>
  <si>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</si>
  <si>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</si>
  <si>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</si>
  <si>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</si>
  <si>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</si>
  <si>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</si>
  <si>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</si>
  <si>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</si>
  <si>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</si>
  <si>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</si>
  <si>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</si>
  <si>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</si>
  <si>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</si>
  <si>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</si>
  <si>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</si>
  <si>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</si>
  <si>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</si>
  <si>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</si>
  <si>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</si>
  <si>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</si>
  <si>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</si>
  <si>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</si>
  <si>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</si>
  <si>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</si>
  <si>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</si>
  <si>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</si>
  <si>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</si>
  <si>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</si>
  <si>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</si>
  <si>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</si>
  <si>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</si>
  <si>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</si>
  <si>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</si>
  <si>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</si>
  <si>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</si>
  <si>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</si>
  <si>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</si>
  <si>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</si>
  <si>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</si>
  <si>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</si>
  <si>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</si>
  <si>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</si>
  <si>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</si>
  <si>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</si>
  <si>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</si>
  <si>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</si>
  <si>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</si>
  <si>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</si>
  <si>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</si>
  <si>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</si>
  <si>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</si>
  <si>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</si>
  <si>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</si>
  <si>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</si>
  <si>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</si>
  <si>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</si>
  <si>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</si>
  <si>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</si>
  <si>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</si>
  <si>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</si>
  <si>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</si>
  <si>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</si>
  <si>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</si>
  <si>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</si>
  <si>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</si>
  <si>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</si>
  <si>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</si>
  <si>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</si>
  <si>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</si>
  <si>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</si>
  <si>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</si>
  <si>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</si>
  <si>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</si>
  <si>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</si>
  <si>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</si>
  <si>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</si>
  <si>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</si>
  <si>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</si>
  <si>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</si>
  <si>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</si>
  <si>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</si>
  <si>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</si>
  <si>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</si>
  <si>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</si>
  <si>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</si>
  <si>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</si>
  <si>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</si>
  <si>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</si>
  <si>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</si>
  <si>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</si>
  <si>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</si>
  <si>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</si>
  <si>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</si>
  <si>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</si>
  <si>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</si>
  <si>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</si>
  <si>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</si>
  <si>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</si>
  <si>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</si>
  <si>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</si>
  <si>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</si>
  <si>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</si>
  <si>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</si>
  <si>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</si>
  <si>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</si>
  <si>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</si>
  <si>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</si>
  <si>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</si>
  <si>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</si>
  <si>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</si>
  <si>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</si>
  <si>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</si>
  <si>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</si>
  <si>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</si>
  <si>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</si>
  <si>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</si>
  <si>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</si>
  <si>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</si>
  <si>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</si>
  <si>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</si>
  <si>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</si>
  <si>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</si>
  <si>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</si>
  <si>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</si>
  <si>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</si>
  <si>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</si>
  <si>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</si>
  <si>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</si>
  <si>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</si>
  <si>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</si>
  <si>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</si>
  <si>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</si>
  <si>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</si>
  <si>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</si>
  <si>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</si>
  <si>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</si>
  <si>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</si>
  <si>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</si>
  <si>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</si>
  <si>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</si>
  <si>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</si>
  <si>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</si>
  <si>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</si>
  <si>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</si>
  <si>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</si>
  <si>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</si>
  <si>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</si>
  <si>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</si>
  <si>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</si>
  <si>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</si>
  <si>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</si>
  <si>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</si>
  <si>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</si>
  <si>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</si>
  <si>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</si>
  <si>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</si>
  <si>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</si>
  <si>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</si>
  <si>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</si>
  <si>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</si>
  <si>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</si>
  <si>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</si>
  <si>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</si>
  <si>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</si>
  <si>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</si>
  <si>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</si>
  <si>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</si>
  <si>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</si>
  <si>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</si>
  <si>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</si>
  <si>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</si>
  <si>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</si>
  <si>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</si>
  <si>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</si>
  <si>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</si>
  <si>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</si>
  <si>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</si>
  <si>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</si>
  <si>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</si>
  <si>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</si>
  <si>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</si>
  <si>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</si>
  <si>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</si>
  <si>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</si>
  <si>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</si>
  <si>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</si>
  <si>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</si>
  <si>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</si>
  <si>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</si>
  <si>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</si>
  <si>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</si>
  <si>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</si>
  <si>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</si>
  <si>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</si>
  <si>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</si>
  <si>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</si>
  <si>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</si>
  <si>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</si>
  <si>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</si>
  <si>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</si>
  <si>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</si>
  <si>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</si>
  <si>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</si>
  <si>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</si>
  <si>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</si>
  <si>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</si>
  <si>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</si>
  <si>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</si>
  <si>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</si>
  <si>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</si>
  <si>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</si>
  <si>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</si>
  <si>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</si>
  <si>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</si>
  <si>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</si>
  <si>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</si>
  <si>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</si>
  <si>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</si>
  <si>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</si>
  <si>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</si>
  <si>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</si>
  <si>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</si>
  <si>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</si>
  <si>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</si>
  <si>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</si>
  <si>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</si>
  <si>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</si>
  <si>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</si>
  <si>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</si>
  <si>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</si>
  <si>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</si>
  <si>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</si>
  <si>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</si>
  <si>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</si>
  <si>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</si>
  <si>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</si>
  <si>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</si>
  <si>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</si>
  <si>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</si>
  <si>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</si>
  <si>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</si>
  <si>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</si>
  <si>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</si>
  <si>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</si>
  <si>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</si>
  <si>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</si>
  <si>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</si>
  <si>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</si>
  <si>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</si>
  <si>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</si>
  <si>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</si>
  <si>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</si>
  <si>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</si>
  <si>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</si>
  <si>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</si>
  <si>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</si>
  <si>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</si>
  <si>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</si>
  <si>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</si>
  <si>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</si>
  <si>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</si>
  <si>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</si>
  <si>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</si>
  <si>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</si>
  <si>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</si>
  <si>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</si>
  <si>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</si>
  <si>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</si>
  <si>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</si>
  <si>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</si>
  <si>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</si>
  <si>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</si>
  <si>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</si>
  <si>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</si>
  <si>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</si>
  <si>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</si>
  <si>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</si>
  <si>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</si>
  <si>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</si>
  <si>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</si>
  <si>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</si>
  <si>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</si>
  <si>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</si>
  <si>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</si>
  <si>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</si>
  <si>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</si>
  <si>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</si>
  <si>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</si>
  <si>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</si>
  <si>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</si>
  <si>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</si>
  <si>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</si>
  <si>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</si>
  <si>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</si>
  <si>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</si>
  <si>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</si>
  <si>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</si>
  <si>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</si>
  <si>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</si>
  <si>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</si>
  <si>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</si>
  <si>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</si>
  <si>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</si>
  <si>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</si>
  <si>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</si>
  <si>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</si>
  <si>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</si>
  <si>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</si>
  <si>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</si>
  <si>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</si>
  <si>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</si>
  <si>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</si>
  <si>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</si>
  <si>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</si>
  <si>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</si>
  <si>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</si>
  <si>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</si>
  <si>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</si>
  <si>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</si>
  <si>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</si>
  <si>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</si>
  <si>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</si>
  <si>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</si>
  <si>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</si>
  <si>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</si>
  <si>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</si>
  <si>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</si>
  <si>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</si>
  <si>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</si>
  <si>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</si>
  <si>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</si>
  <si>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</si>
  <si>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</si>
  <si>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</si>
  <si>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</si>
  <si>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</si>
  <si>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</si>
  <si>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</si>
  <si>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</si>
  <si>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</si>
  <si>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</si>
  <si>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</si>
  <si>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</si>
  <si>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</si>
  <si>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</si>
  <si>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</si>
  <si>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</si>
  <si>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</si>
  <si>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</si>
  <si>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</si>
  <si>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</si>
  <si>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</si>
  <si>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</si>
  <si>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</si>
  <si>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</si>
  <si>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</si>
  <si>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</si>
  <si>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</si>
  <si>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</si>
  <si>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</si>
  <si>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</si>
  <si>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</si>
  <si>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</si>
  <si>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</si>
  <si>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</si>
  <si>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</si>
  <si>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</si>
  <si>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</si>
  <si>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</si>
  <si>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</si>
  <si>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</si>
  <si>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</si>
  <si>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</si>
  <si>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</si>
  <si>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</si>
  <si>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</si>
  <si>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</si>
  <si>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</si>
  <si>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</si>
  <si>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</si>
  <si>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</si>
  <si>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</si>
  <si>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</si>
  <si>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</si>
  <si>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</si>
  <si>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</si>
  <si>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</si>
  <si>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</si>
  <si>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</si>
  <si>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</si>
  <si>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</si>
  <si>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</si>
  <si>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</si>
  <si>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</si>
  <si>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</si>
  <si>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</si>
  <si>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</si>
  <si>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</si>
  <si>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</si>
  <si>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</si>
  <si>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</si>
  <si>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</si>
  <si>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</si>
  <si>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</si>
  <si>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</si>
  <si>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</si>
  <si>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</si>
  <si>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</si>
  <si>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</si>
  <si>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</si>
  <si>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</si>
  <si>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</si>
  <si>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</si>
  <si>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</si>
  <si>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</si>
  <si>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</si>
  <si>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</si>
  <si>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</si>
  <si>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</si>
  <si>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</si>
  <si>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</si>
  <si>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</si>
  <si>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</si>
  <si>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</si>
  <si>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</si>
  <si>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</si>
  <si>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</si>
  <si>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</si>
  <si>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</si>
  <si>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</si>
  <si>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</si>
  <si>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</si>
  <si>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</si>
  <si>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</si>
  <si>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</si>
  <si>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</si>
  <si>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</si>
  <si>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</si>
  <si>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</si>
  <si>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</si>
  <si>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</si>
  <si>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</si>
  <si>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</si>
  <si>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</si>
  <si>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</si>
  <si>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</si>
  <si>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</si>
  <si>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</si>
  <si>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</si>
  <si>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</si>
  <si>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</si>
  <si>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</si>
  <si>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</si>
  <si>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</si>
  <si>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</si>
  <si>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</si>
  <si>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</si>
  <si>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</si>
  <si>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</si>
  <si>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</si>
  <si>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</si>
  <si>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</si>
  <si>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</si>
  <si>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</si>
  <si>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</si>
  <si>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</si>
  <si>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</si>
  <si>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</si>
  <si>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</si>
  <si>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</si>
  <si>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</si>
  <si>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</si>
  <si>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</si>
  <si>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</si>
  <si>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</si>
  <si>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</si>
  <si>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</si>
  <si>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</si>
  <si>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</si>
  <si>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</si>
  <si>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</si>
  <si>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</si>
  <si>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</si>
  <si>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</si>
  <si>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</si>
  <si>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NLSE23-79</t>
    </r>
    <r>
      <rPr>
        <b/>
        <sz val="12"/>
        <color theme="1"/>
        <rFont val="Calibri"/>
        <family val="2"/>
        <scheme val="minor"/>
      </rPr>
      <t xml:space="preserve">       FACTURA</t>
    </r>
    <r>
      <rPr>
        <b/>
        <sz val="14"/>
        <color theme="1"/>
        <rFont val="Calibri"/>
        <family val="2"/>
        <scheme val="minor"/>
      </rPr>
      <t xml:space="preserve"> --2176849     </t>
    </r>
    <r>
      <rPr>
        <b/>
        <sz val="12"/>
        <color theme="1"/>
        <rFont val="Calibri"/>
        <family val="2"/>
        <scheme val="minor"/>
      </rPr>
      <t xml:space="preserve">  valor   FACTURA  41,806.51 </t>
    </r>
    <r>
      <rPr>
        <b/>
        <sz val="12"/>
        <color rgb="FF0000FF"/>
        <rFont val="Calibri"/>
        <family val="2"/>
        <scheme val="minor"/>
      </rPr>
      <t xml:space="preserve">    </t>
    </r>
    <r>
      <rPr>
        <b/>
        <sz val="12"/>
        <color theme="1"/>
        <rFont val="Calibri"/>
        <family val="2"/>
        <scheme val="minor"/>
      </rPr>
      <t xml:space="preserve">       SALDO  A FAVOR     3,693.49    usd</t>
    </r>
  </si>
  <si>
    <t>NLSE23-79</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</si>
  <si>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NLSE23-80</t>
    </r>
    <r>
      <rPr>
        <b/>
        <sz val="12"/>
        <color theme="1"/>
        <rFont val="Calibri"/>
        <family val="2"/>
        <scheme val="minor"/>
      </rPr>
      <t xml:space="preserve">       FACTURA</t>
    </r>
    <r>
      <rPr>
        <b/>
        <sz val="14"/>
        <color theme="1"/>
        <rFont val="Calibri"/>
        <family val="2"/>
        <scheme val="minor"/>
      </rPr>
      <t xml:space="preserve"> --2176850     </t>
    </r>
    <r>
      <rPr>
        <b/>
        <sz val="12"/>
        <color theme="1"/>
        <rFont val="Calibri"/>
        <family val="2"/>
        <scheme val="minor"/>
      </rPr>
      <t xml:space="preserve">  valor   FACTURA  42,069.89 </t>
    </r>
    <r>
      <rPr>
        <b/>
        <sz val="12"/>
        <color rgb="FF0000FF"/>
        <rFont val="Calibri"/>
        <family val="2"/>
        <scheme val="minor"/>
      </rPr>
      <t xml:space="preserve">    </t>
    </r>
    <r>
      <rPr>
        <b/>
        <sz val="12"/>
        <color theme="1"/>
        <rFont val="Calibri"/>
        <family val="2"/>
        <scheme val="minor"/>
      </rPr>
      <t xml:space="preserve">       SALDO  A FAVOR     3,430.11    usd</t>
    </r>
  </si>
  <si>
    <t>NLSE23-80</t>
  </si>
  <si>
    <r>
      <t xml:space="preserve">Compra de 45,500.00    usd t.c.   17.495     A SEABOARD    </t>
    </r>
    <r>
      <rPr>
        <b/>
        <sz val="18"/>
        <color rgb="FF0000FF"/>
        <rFont val="Calibri"/>
        <family val="2"/>
        <scheme val="minor"/>
      </rPr>
      <t xml:space="preserve"> </t>
    </r>
    <r>
      <rPr>
        <b/>
        <sz val="16"/>
        <color rgb="FF0000FF"/>
        <rFont val="Calibri"/>
        <family val="2"/>
        <scheme val="minor"/>
      </rPr>
      <t xml:space="preserve"> NLSE23-81</t>
    </r>
    <r>
      <rPr>
        <b/>
        <sz val="12"/>
        <color theme="1"/>
        <rFont val="Calibri"/>
        <family val="2"/>
        <scheme val="minor"/>
      </rPr>
      <t xml:space="preserve">       FACTURA</t>
    </r>
    <r>
      <rPr>
        <b/>
        <sz val="14"/>
        <color theme="1"/>
        <rFont val="Calibri"/>
        <family val="2"/>
        <scheme val="minor"/>
      </rPr>
      <t xml:space="preserve"> --2178129     </t>
    </r>
    <r>
      <rPr>
        <b/>
        <sz val="12"/>
        <color theme="1"/>
        <rFont val="Calibri"/>
        <family val="2"/>
        <scheme val="minor"/>
      </rPr>
      <t xml:space="preserve">  valor   FACTURA  40,921.84</t>
    </r>
    <r>
      <rPr>
        <b/>
        <sz val="12"/>
        <color rgb="FF0000FF"/>
        <rFont val="Calibri"/>
        <family val="2"/>
        <scheme val="minor"/>
      </rPr>
      <t xml:space="preserve">    </t>
    </r>
    <r>
      <rPr>
        <b/>
        <sz val="12"/>
        <color theme="1"/>
        <rFont val="Calibri"/>
        <family val="2"/>
        <scheme val="minor"/>
      </rPr>
      <t xml:space="preserve">       SALDO  A FAVOR     4,578.16    usd</t>
    </r>
  </si>
  <si>
    <t>NLSE23-81</t>
  </si>
  <si>
    <r>
      <t xml:space="preserve">Compra de 45,000.00    usd t.c.   17.740     A SEABOARD    </t>
    </r>
    <r>
      <rPr>
        <b/>
        <sz val="18"/>
        <color rgb="FF0000FF"/>
        <rFont val="Calibri"/>
        <family val="2"/>
        <scheme val="minor"/>
      </rPr>
      <t xml:space="preserve"> </t>
    </r>
    <r>
      <rPr>
        <b/>
        <sz val="16"/>
        <color rgb="FF0000FF"/>
        <rFont val="Calibri"/>
        <family val="2"/>
        <scheme val="minor"/>
      </rPr>
      <t xml:space="preserve"> NLSE23-82</t>
    </r>
    <r>
      <rPr>
        <b/>
        <sz val="12"/>
        <color theme="1"/>
        <rFont val="Calibri"/>
        <family val="2"/>
        <scheme val="minor"/>
      </rPr>
      <t xml:space="preserve">       FACTURA</t>
    </r>
    <r>
      <rPr>
        <b/>
        <sz val="14"/>
        <color theme="1"/>
        <rFont val="Calibri"/>
        <family val="2"/>
        <scheme val="minor"/>
      </rPr>
      <t xml:space="preserve"> --2178130     </t>
    </r>
    <r>
      <rPr>
        <b/>
        <sz val="12"/>
        <color theme="1"/>
        <rFont val="Calibri"/>
        <family val="2"/>
        <scheme val="minor"/>
      </rPr>
      <t xml:space="preserve">  valor   FACTURA  40,724.16</t>
    </r>
    <r>
      <rPr>
        <b/>
        <sz val="12"/>
        <color rgb="FF0000FF"/>
        <rFont val="Calibri"/>
        <family val="2"/>
        <scheme val="minor"/>
      </rPr>
      <t xml:space="preserve">    </t>
    </r>
    <r>
      <rPr>
        <b/>
        <sz val="12"/>
        <color theme="1"/>
        <rFont val="Calibri"/>
        <family val="2"/>
        <scheme val="minor"/>
      </rPr>
      <t xml:space="preserve">       SALDO  A FAVOR     4,275.84    usd</t>
    </r>
  </si>
  <si>
    <t>NLSE23-82</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</si>
  <si>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NLSE23-83</t>
    </r>
    <r>
      <rPr>
        <b/>
        <sz val="12"/>
        <color theme="1"/>
        <rFont val="Calibri"/>
        <family val="2"/>
        <scheme val="minor"/>
      </rPr>
      <t xml:space="preserve">       FACTURA</t>
    </r>
    <r>
      <rPr>
        <b/>
        <sz val="14"/>
        <color theme="1"/>
        <rFont val="Calibri"/>
        <family val="2"/>
        <scheme val="minor"/>
      </rPr>
      <t xml:space="preserve"> --2178131     </t>
    </r>
    <r>
      <rPr>
        <b/>
        <sz val="12"/>
        <color theme="1"/>
        <rFont val="Calibri"/>
        <family val="2"/>
        <scheme val="minor"/>
      </rPr>
      <t xml:space="preserve">  valor   FACTURA  41,052.65</t>
    </r>
    <r>
      <rPr>
        <b/>
        <sz val="12"/>
        <color rgb="FF0000FF"/>
        <rFont val="Calibri"/>
        <family val="2"/>
        <scheme val="minor"/>
      </rPr>
      <t xml:space="preserve">    </t>
    </r>
    <r>
      <rPr>
        <b/>
        <sz val="12"/>
        <color theme="1"/>
        <rFont val="Calibri"/>
        <family val="2"/>
        <scheme val="minor"/>
      </rPr>
      <t xml:space="preserve">       SALDO  PENDIENTE      3,052.65    usd</t>
    </r>
  </si>
  <si>
    <t>NLSE23-83</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</si>
  <si>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NLSE23-84</t>
    </r>
    <r>
      <rPr>
        <b/>
        <sz val="12"/>
        <color theme="1"/>
        <rFont val="Calibri"/>
        <family val="2"/>
        <scheme val="minor"/>
      </rPr>
      <t xml:space="preserve">       FACTURA</t>
    </r>
    <r>
      <rPr>
        <b/>
        <sz val="14"/>
        <color theme="1"/>
        <rFont val="Calibri"/>
        <family val="2"/>
        <scheme val="minor"/>
      </rPr>
      <t xml:space="preserve"> --2178132     </t>
    </r>
    <r>
      <rPr>
        <b/>
        <sz val="12"/>
        <color theme="1"/>
        <rFont val="Calibri"/>
        <family val="2"/>
        <scheme val="minor"/>
      </rPr>
      <t xml:space="preserve">  valor   FACTURA  40,517.77</t>
    </r>
    <r>
      <rPr>
        <b/>
        <sz val="12"/>
        <color rgb="FF0000FF"/>
        <rFont val="Calibri"/>
        <family val="2"/>
        <scheme val="minor"/>
      </rPr>
      <t xml:space="preserve">    </t>
    </r>
    <r>
      <rPr>
        <b/>
        <sz val="12"/>
        <color theme="1"/>
        <rFont val="Calibri"/>
        <family val="2"/>
        <scheme val="minor"/>
      </rPr>
      <t xml:space="preserve">       SALDO  PENDIENTE     2,517.77    usd</t>
    </r>
  </si>
  <si>
    <t>NLSE23-84</t>
  </si>
  <si>
    <r>
      <t xml:space="preserve">Compra de  40,114.74     usd  tc   17.840    PAGO A TYSON FRESH MEATS. INC        I-1707         FACTURA    1463110      VALOR FACTURA   40,114.74 </t>
    </r>
    <r>
      <rPr>
        <b/>
        <sz val="14"/>
        <color rgb="FFFF0000"/>
        <rFont val="Calibri"/>
        <family val="2"/>
        <scheme val="minor"/>
      </rPr>
      <t xml:space="preserve">  </t>
    </r>
    <r>
      <rPr>
        <b/>
        <sz val="14"/>
        <color theme="1"/>
        <rFont val="Calibri"/>
        <family val="2"/>
        <scheme val="minor"/>
      </rPr>
      <t>usd</t>
    </r>
  </si>
  <si>
    <t>I-1707</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</si>
  <si>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NLSE23-85</t>
    </r>
    <r>
      <rPr>
        <b/>
        <sz val="12"/>
        <color theme="1"/>
        <rFont val="Calibri"/>
        <family val="2"/>
        <scheme val="minor"/>
      </rPr>
      <t xml:space="preserve">       FACTURA</t>
    </r>
    <r>
      <rPr>
        <b/>
        <sz val="14"/>
        <color theme="1"/>
        <rFont val="Calibri"/>
        <family val="2"/>
        <scheme val="minor"/>
      </rPr>
      <t xml:space="preserve"> --2179476     </t>
    </r>
    <r>
      <rPr>
        <b/>
        <sz val="12"/>
        <color theme="1"/>
        <rFont val="Calibri"/>
        <family val="2"/>
        <scheme val="minor"/>
      </rPr>
      <t xml:space="preserve">  valor   FACTURA  36,987.75</t>
    </r>
    <r>
      <rPr>
        <b/>
        <sz val="12"/>
        <color rgb="FF0000FF"/>
        <rFont val="Calibri"/>
        <family val="2"/>
        <scheme val="minor"/>
      </rPr>
      <t xml:space="preserve">    </t>
    </r>
    <r>
      <rPr>
        <b/>
        <sz val="12"/>
        <color theme="1"/>
        <rFont val="Calibri"/>
        <family val="2"/>
        <scheme val="minor"/>
      </rPr>
      <t xml:space="preserve">       SALDO   A FAVOR    1,012.25    usd</t>
    </r>
  </si>
  <si>
    <t>NLSE23-85</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</si>
  <si>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NLSE23-86</t>
    </r>
    <r>
      <rPr>
        <b/>
        <sz val="12"/>
        <color theme="1"/>
        <rFont val="Calibri"/>
        <family val="2"/>
        <scheme val="minor"/>
      </rPr>
      <t xml:space="preserve">       FACTURA</t>
    </r>
    <r>
      <rPr>
        <b/>
        <sz val="14"/>
        <color theme="1"/>
        <rFont val="Calibri"/>
        <family val="2"/>
        <scheme val="minor"/>
      </rPr>
      <t xml:space="preserve"> --2179477     </t>
    </r>
    <r>
      <rPr>
        <b/>
        <sz val="12"/>
        <color theme="1"/>
        <rFont val="Calibri"/>
        <family val="2"/>
        <scheme val="minor"/>
      </rPr>
      <t xml:space="preserve">  valor   FACTURA  36,244.51</t>
    </r>
    <r>
      <rPr>
        <b/>
        <sz val="12"/>
        <color rgb="FF0000FF"/>
        <rFont val="Calibri"/>
        <family val="2"/>
        <scheme val="minor"/>
      </rPr>
      <t xml:space="preserve">    </t>
    </r>
    <r>
      <rPr>
        <b/>
        <sz val="12"/>
        <color theme="1"/>
        <rFont val="Calibri"/>
        <family val="2"/>
        <scheme val="minor"/>
      </rPr>
      <t xml:space="preserve">       SALDO   A FAVOR    1,755.49    usd</t>
    </r>
  </si>
  <si>
    <t>NLSE23-86</t>
  </si>
  <si>
    <r>
      <t xml:space="preserve">Compra de 34,000.00    usd t.c.   17.850     A SEABOARD    </t>
    </r>
    <r>
      <rPr>
        <b/>
        <sz val="18"/>
        <color rgb="FF0000FF"/>
        <rFont val="Calibri"/>
        <family val="2"/>
        <scheme val="minor"/>
      </rPr>
      <t xml:space="preserve"> </t>
    </r>
    <r>
      <rPr>
        <b/>
        <sz val="16"/>
        <color rgb="FF0000FF"/>
        <rFont val="Calibri"/>
        <family val="2"/>
        <scheme val="minor"/>
      </rPr>
      <t xml:space="preserve"> NLSE23-87</t>
    </r>
    <r>
      <rPr>
        <b/>
        <sz val="12"/>
        <color theme="1"/>
        <rFont val="Calibri"/>
        <family val="2"/>
        <scheme val="minor"/>
      </rPr>
      <t xml:space="preserve">       FACTURA</t>
    </r>
    <r>
      <rPr>
        <b/>
        <sz val="14"/>
        <color theme="1"/>
        <rFont val="Calibri"/>
        <family val="2"/>
        <scheme val="minor"/>
      </rPr>
      <t xml:space="preserve"> --2178845     </t>
    </r>
    <r>
      <rPr>
        <b/>
        <sz val="12"/>
        <color theme="1"/>
        <rFont val="Calibri"/>
        <family val="2"/>
        <scheme val="minor"/>
      </rPr>
      <t xml:space="preserve">  valor   FACTURA  35,752.79</t>
    </r>
    <r>
      <rPr>
        <b/>
        <sz val="12"/>
        <color rgb="FF0000FF"/>
        <rFont val="Calibri"/>
        <family val="2"/>
        <scheme val="minor"/>
      </rPr>
      <t xml:space="preserve">    </t>
    </r>
    <r>
      <rPr>
        <b/>
        <sz val="12"/>
        <color theme="1"/>
        <rFont val="Calibri"/>
        <family val="2"/>
        <scheme val="minor"/>
      </rPr>
      <t xml:space="preserve">       SALDO   PENDIENTE     1,752.79    usd</t>
    </r>
  </si>
  <si>
    <t>NLSE23-87</t>
  </si>
  <si>
    <r>
      <t xml:space="preserve">Compra de 34,000.00    usd t.c.   17.860     A SEABOARD    </t>
    </r>
    <r>
      <rPr>
        <b/>
        <sz val="18"/>
        <color rgb="FF0000FF"/>
        <rFont val="Calibri"/>
        <family val="2"/>
        <scheme val="minor"/>
      </rPr>
      <t xml:space="preserve"> </t>
    </r>
    <r>
      <rPr>
        <b/>
        <sz val="16"/>
        <color rgb="FF0000FF"/>
        <rFont val="Calibri"/>
        <family val="2"/>
        <scheme val="minor"/>
      </rPr>
      <t xml:space="preserve"> NLSE23-88</t>
    </r>
    <r>
      <rPr>
        <b/>
        <sz val="12"/>
        <color theme="1"/>
        <rFont val="Calibri"/>
        <family val="2"/>
        <scheme val="minor"/>
      </rPr>
      <t xml:space="preserve">       FACTURA</t>
    </r>
    <r>
      <rPr>
        <b/>
        <sz val="14"/>
        <color theme="1"/>
        <rFont val="Calibri"/>
        <family val="2"/>
        <scheme val="minor"/>
      </rPr>
      <t xml:space="preserve"> --2178846     </t>
    </r>
    <r>
      <rPr>
        <b/>
        <sz val="12"/>
        <color theme="1"/>
        <rFont val="Calibri"/>
        <family val="2"/>
        <scheme val="minor"/>
      </rPr>
      <t xml:space="preserve">  valor   FACTURA  37,243.11</t>
    </r>
    <r>
      <rPr>
        <b/>
        <sz val="12"/>
        <color rgb="FF0000FF"/>
        <rFont val="Calibri"/>
        <family val="2"/>
        <scheme val="minor"/>
      </rPr>
      <t xml:space="preserve">    </t>
    </r>
    <r>
      <rPr>
        <b/>
        <sz val="12"/>
        <color theme="1"/>
        <rFont val="Calibri"/>
        <family val="2"/>
        <scheme val="minor"/>
      </rPr>
      <t xml:space="preserve">       SALDO   PENDIENTE     3,243.11    usd</t>
    </r>
  </si>
  <si>
    <t>NLSE23-88</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</si>
  <si>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NLSE23-91</t>
    </r>
    <r>
      <rPr>
        <b/>
        <sz val="12"/>
        <color theme="1"/>
        <rFont val="Calibri"/>
        <family val="2"/>
        <scheme val="minor"/>
      </rPr>
      <t xml:space="preserve">       FACTURA</t>
    </r>
    <r>
      <rPr>
        <b/>
        <sz val="14"/>
        <color theme="1"/>
        <rFont val="Calibri"/>
        <family val="2"/>
        <scheme val="minor"/>
      </rPr>
      <t xml:space="preserve"> --2181586     </t>
    </r>
    <r>
      <rPr>
        <b/>
        <sz val="12"/>
        <color theme="1"/>
        <rFont val="Calibri"/>
        <family val="2"/>
        <scheme val="minor"/>
      </rPr>
      <t xml:space="preserve">  valor   FACTURA  38,570.64</t>
    </r>
    <r>
      <rPr>
        <b/>
        <sz val="12"/>
        <color rgb="FF0000FF"/>
        <rFont val="Calibri"/>
        <family val="2"/>
        <scheme val="minor"/>
      </rPr>
      <t xml:space="preserve">    </t>
    </r>
    <r>
      <rPr>
        <b/>
        <sz val="12"/>
        <color theme="1"/>
        <rFont val="Calibri"/>
        <family val="2"/>
        <scheme val="minor"/>
      </rPr>
      <t xml:space="preserve">       SALDO   PENDIENTE    5,070.64    usd</t>
    </r>
  </si>
  <si>
    <t>NLSE23-91</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</si>
  <si>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NLSE23-92</t>
    </r>
    <r>
      <rPr>
        <b/>
        <sz val="12"/>
        <color theme="1"/>
        <rFont val="Calibri"/>
        <family val="2"/>
        <scheme val="minor"/>
      </rPr>
      <t xml:space="preserve">       FACTURA</t>
    </r>
    <r>
      <rPr>
        <b/>
        <sz val="14"/>
        <color theme="1"/>
        <rFont val="Calibri"/>
        <family val="2"/>
        <scheme val="minor"/>
      </rPr>
      <t xml:space="preserve"> --2181587     </t>
    </r>
    <r>
      <rPr>
        <b/>
        <sz val="12"/>
        <color theme="1"/>
        <rFont val="Calibri"/>
        <family val="2"/>
        <scheme val="minor"/>
      </rPr>
      <t xml:space="preserve">  valor   FACTURA  38,573.41</t>
    </r>
    <r>
      <rPr>
        <b/>
        <sz val="12"/>
        <color rgb="FF0000FF"/>
        <rFont val="Calibri"/>
        <family val="2"/>
        <scheme val="minor"/>
      </rPr>
      <t xml:space="preserve">    </t>
    </r>
    <r>
      <rPr>
        <b/>
        <sz val="12"/>
        <color theme="1"/>
        <rFont val="Calibri"/>
        <family val="2"/>
        <scheme val="minor"/>
      </rPr>
      <t xml:space="preserve">       SALDO   PENDIENTE    5,073.41    usd</t>
    </r>
  </si>
  <si>
    <t>NLSE23-92</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</si>
  <si>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NLSE23-93</t>
    </r>
    <r>
      <rPr>
        <b/>
        <sz val="12"/>
        <color theme="1"/>
        <rFont val="Calibri"/>
        <family val="2"/>
        <scheme val="minor"/>
      </rPr>
      <t xml:space="preserve">       FACTURA</t>
    </r>
    <r>
      <rPr>
        <b/>
        <sz val="14"/>
        <color theme="1"/>
        <rFont val="Calibri"/>
        <family val="2"/>
        <scheme val="minor"/>
      </rPr>
      <t xml:space="preserve"> --2182082     </t>
    </r>
    <r>
      <rPr>
        <b/>
        <sz val="12"/>
        <color theme="1"/>
        <rFont val="Calibri"/>
        <family val="2"/>
        <scheme val="minor"/>
      </rPr>
      <t xml:space="preserve">  valor   FACTURA  37,893.56</t>
    </r>
    <r>
      <rPr>
        <b/>
        <sz val="12"/>
        <color rgb="FF0000FF"/>
        <rFont val="Calibri"/>
        <family val="2"/>
        <scheme val="minor"/>
      </rPr>
      <t xml:space="preserve">    </t>
    </r>
    <r>
      <rPr>
        <b/>
        <sz val="12"/>
        <color theme="1"/>
        <rFont val="Calibri"/>
        <family val="2"/>
        <scheme val="minor"/>
      </rPr>
      <t xml:space="preserve">       SALDO   A FAVOR  2,106.44    usd</t>
    </r>
  </si>
  <si>
    <t>NLSE23-93</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</si>
  <si>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NLSE23-89</t>
    </r>
    <r>
      <rPr>
        <b/>
        <sz val="12"/>
        <color theme="1"/>
        <rFont val="Calibri"/>
        <family val="2"/>
        <scheme val="minor"/>
      </rPr>
      <t xml:space="preserve">       FACTURA</t>
    </r>
    <r>
      <rPr>
        <b/>
        <sz val="14"/>
        <color theme="1"/>
        <rFont val="Calibri"/>
        <family val="2"/>
        <scheme val="minor"/>
      </rPr>
      <t xml:space="preserve"> --2182511    </t>
    </r>
    <r>
      <rPr>
        <b/>
        <sz val="12"/>
        <color theme="1"/>
        <rFont val="Calibri"/>
        <family val="2"/>
        <scheme val="minor"/>
      </rPr>
      <t xml:space="preserve">  valor   FACTURA  37,977.87</t>
    </r>
    <r>
      <rPr>
        <b/>
        <sz val="12"/>
        <color rgb="FF0000FF"/>
        <rFont val="Calibri"/>
        <family val="2"/>
        <scheme val="minor"/>
      </rPr>
      <t xml:space="preserve">    </t>
    </r>
    <r>
      <rPr>
        <b/>
        <sz val="12"/>
        <color theme="1"/>
        <rFont val="Calibri"/>
        <family val="2"/>
        <scheme val="minor"/>
      </rPr>
      <t xml:space="preserve">       SALDO   A FAVOR      2,022.13   usd</t>
    </r>
  </si>
  <si>
    <t>NLSE23-89</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</si>
  <si>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NLSE23-90</t>
    </r>
    <r>
      <rPr>
        <b/>
        <sz val="12"/>
        <color theme="1"/>
        <rFont val="Calibri"/>
        <family val="2"/>
        <scheme val="minor"/>
      </rPr>
      <t xml:space="preserve">       FACTURA</t>
    </r>
    <r>
      <rPr>
        <b/>
        <sz val="14"/>
        <color theme="1"/>
        <rFont val="Calibri"/>
        <family val="2"/>
        <scheme val="minor"/>
      </rPr>
      <t xml:space="preserve"> --2182081    </t>
    </r>
    <r>
      <rPr>
        <b/>
        <sz val="12"/>
        <color theme="1"/>
        <rFont val="Calibri"/>
        <family val="2"/>
        <scheme val="minor"/>
      </rPr>
      <t xml:space="preserve">  valor   FACTURA  37,719.32</t>
    </r>
    <r>
      <rPr>
        <b/>
        <sz val="12"/>
        <color rgb="FF0000FF"/>
        <rFont val="Calibri"/>
        <family val="2"/>
        <scheme val="minor"/>
      </rPr>
      <t xml:space="preserve">    </t>
    </r>
    <r>
      <rPr>
        <b/>
        <sz val="12"/>
        <color theme="1"/>
        <rFont val="Calibri"/>
        <family val="2"/>
        <scheme val="minor"/>
      </rPr>
      <t xml:space="preserve">       SALDO   A FAVOR      2,280.68   usd</t>
    </r>
  </si>
  <si>
    <t>NLSE23-90</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</si>
  <si>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NLSE23-94</t>
    </r>
    <r>
      <rPr>
        <b/>
        <sz val="12"/>
        <color theme="1"/>
        <rFont val="Calibri"/>
        <family val="2"/>
        <scheme val="minor"/>
      </rPr>
      <t xml:space="preserve">       FACTURA</t>
    </r>
    <r>
      <rPr>
        <b/>
        <sz val="14"/>
        <color theme="1"/>
        <rFont val="Calibri"/>
        <family val="2"/>
        <scheme val="minor"/>
      </rPr>
      <t xml:space="preserve"> --2182512     </t>
    </r>
    <r>
      <rPr>
        <b/>
        <sz val="12"/>
        <color theme="1"/>
        <rFont val="Calibri"/>
        <family val="2"/>
        <scheme val="minor"/>
      </rPr>
      <t xml:space="preserve">  valor   FACTURA  37,310.87</t>
    </r>
    <r>
      <rPr>
        <b/>
        <sz val="12"/>
        <color rgb="FF0000FF"/>
        <rFont val="Calibri"/>
        <family val="2"/>
        <scheme val="minor"/>
      </rPr>
      <t xml:space="preserve">    </t>
    </r>
    <r>
      <rPr>
        <b/>
        <sz val="12"/>
        <color theme="1"/>
        <rFont val="Calibri"/>
        <family val="2"/>
        <scheme val="minor"/>
      </rPr>
      <t xml:space="preserve">       SALDO   A FAVOR  2,689.13    usd</t>
    </r>
  </si>
  <si>
    <t>NLSE23-94</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</si>
  <si>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NLSE23-95</t>
    </r>
    <r>
      <rPr>
        <b/>
        <sz val="12"/>
        <color theme="1"/>
        <rFont val="Calibri"/>
        <family val="2"/>
        <scheme val="minor"/>
      </rPr>
      <t xml:space="preserve">      FACTURA</t>
    </r>
    <r>
      <rPr>
        <b/>
        <sz val="14"/>
        <color theme="1"/>
        <rFont val="Calibri"/>
        <family val="2"/>
        <scheme val="minor"/>
      </rPr>
      <t xml:space="preserve"> --2182685     </t>
    </r>
    <r>
      <rPr>
        <b/>
        <sz val="12"/>
        <color theme="1"/>
        <rFont val="Calibri"/>
        <family val="2"/>
        <scheme val="minor"/>
      </rPr>
      <t xml:space="preserve">  valor   FACTURA   41,210.95</t>
    </r>
    <r>
      <rPr>
        <b/>
        <sz val="12"/>
        <color rgb="FF0000FF"/>
        <rFont val="Calibri"/>
        <family val="2"/>
        <scheme val="minor"/>
      </rPr>
      <t xml:space="preserve">    </t>
    </r>
    <r>
      <rPr>
        <b/>
        <sz val="12"/>
        <color theme="1"/>
        <rFont val="Calibri"/>
        <family val="2"/>
        <scheme val="minor"/>
      </rPr>
      <t xml:space="preserve">       SALDO    PENDIENTE   1,210.95   usd</t>
    </r>
  </si>
  <si>
    <t>NLSE23-95</t>
  </si>
  <si>
    <r>
      <t xml:space="preserve">Compra de 40,000.00    usd t.c.   17.573    A SEABOARD    </t>
    </r>
    <r>
      <rPr>
        <b/>
        <sz val="18"/>
        <color rgb="FF0000FF"/>
        <rFont val="Calibri"/>
        <family val="2"/>
        <scheme val="minor"/>
      </rPr>
      <t xml:space="preserve"> </t>
    </r>
    <r>
      <rPr>
        <b/>
        <sz val="16"/>
        <color rgb="FF0000FF"/>
        <rFont val="Calibri"/>
        <family val="2"/>
        <scheme val="minor"/>
      </rPr>
      <t xml:space="preserve"> NLSE23-96</t>
    </r>
    <r>
      <rPr>
        <b/>
        <sz val="12"/>
        <color theme="1"/>
        <rFont val="Calibri"/>
        <family val="2"/>
        <scheme val="minor"/>
      </rPr>
      <t xml:space="preserve">      FACTURA</t>
    </r>
    <r>
      <rPr>
        <b/>
        <sz val="14"/>
        <color theme="1"/>
        <rFont val="Calibri"/>
        <family val="2"/>
        <scheme val="minor"/>
      </rPr>
      <t xml:space="preserve"> --2182686     </t>
    </r>
    <r>
      <rPr>
        <b/>
        <sz val="12"/>
        <color theme="1"/>
        <rFont val="Calibri"/>
        <family val="2"/>
        <scheme val="minor"/>
      </rPr>
      <t xml:space="preserve">  valor   FACTURA   39,828.13</t>
    </r>
    <r>
      <rPr>
        <b/>
        <sz val="12"/>
        <color rgb="FF0000FF"/>
        <rFont val="Calibri"/>
        <family val="2"/>
        <scheme val="minor"/>
      </rPr>
      <t xml:space="preserve">    </t>
    </r>
    <r>
      <rPr>
        <b/>
        <sz val="12"/>
        <color theme="1"/>
        <rFont val="Calibri"/>
        <family val="2"/>
        <scheme val="minor"/>
      </rPr>
      <t xml:space="preserve">       SALDO    A FAVOR     173.87   usd</t>
    </r>
  </si>
  <si>
    <t>NLSE23-96</t>
  </si>
  <si>
    <t>NLSE23-119</t>
  </si>
  <si>
    <r>
      <t xml:space="preserve">Compra de 40,000.00    usd t.c.   17.490  A SEABOARD    </t>
    </r>
    <r>
      <rPr>
        <b/>
        <sz val="18"/>
        <color rgb="FF0000FF"/>
        <rFont val="Calibri"/>
        <family val="2"/>
        <scheme val="minor"/>
      </rPr>
      <t xml:space="preserve"> </t>
    </r>
    <r>
      <rPr>
        <b/>
        <sz val="16"/>
        <color rgb="FF0000FF"/>
        <rFont val="Calibri"/>
        <family val="2"/>
        <scheme val="minor"/>
      </rPr>
      <t xml:space="preserve"> NLSE23-119</t>
    </r>
    <r>
      <rPr>
        <b/>
        <sz val="12"/>
        <color theme="1"/>
        <rFont val="Calibri"/>
        <family val="2"/>
        <scheme val="minor"/>
      </rPr>
      <t xml:space="preserve">      FACTURA</t>
    </r>
    <r>
      <rPr>
        <b/>
        <sz val="14"/>
        <color theme="1"/>
        <rFont val="Calibri"/>
        <family val="2"/>
        <scheme val="minor"/>
      </rPr>
      <t xml:space="preserve"> --2182083     </t>
    </r>
    <r>
      <rPr>
        <b/>
        <sz val="12"/>
        <color theme="1"/>
        <rFont val="Calibri"/>
        <family val="2"/>
        <scheme val="minor"/>
      </rPr>
      <t xml:space="preserve">  valor   FACTURA   36,976.97</t>
    </r>
    <r>
      <rPr>
        <b/>
        <sz val="12"/>
        <color rgb="FF0000FF"/>
        <rFont val="Calibri"/>
        <family val="2"/>
        <scheme val="minor"/>
      </rPr>
      <t xml:space="preserve">    </t>
    </r>
    <r>
      <rPr>
        <b/>
        <sz val="12"/>
        <color theme="1"/>
        <rFont val="Calibri"/>
        <family val="2"/>
        <scheme val="minor"/>
      </rPr>
      <t xml:space="preserve">       SALDO    A FAVOR     3,023.03   usd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</si>
</sst>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2"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s>
  <fills count="46">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65">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0" borderId="0" xfId="0" applyFont="1" applyFill="1" applyBorder="1" applyAlignment="1">
      <alignment horizontal="lef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0" fillId="0" borderId="0" xfId="0" applyAlignment="1">
      <alignment vertical="center" wrapText="1"/>
    </xf>
    <xf numFmtId="0" fontId="7" fillId="0" borderId="3" xfId="0" applyFont="1" applyBorder="1" applyAlignment="1">
      <alignment horizontal="center" vertical="center" wrapText="1"/>
    </xf>
    <xf numFmtId="0" fontId="7" fillId="0" borderId="25" xfId="0" applyFont="1" applyBorder="1" applyAlignment="1">
      <alignment horizontal="center" vertical="center" wrapText="1"/>
    </xf>
    <xf numFmtId="0" fontId="7" fillId="5" borderId="3" xfId="0" applyFont="1" applyFill="1" applyBorder="1" applyAlignment="1">
      <alignment horizontal="center" vertical="center" wrapText="1"/>
    </xf>
    <xf numFmtId="0" fontId="7" fillId="0" borderId="0" xfId="0" applyFont="1" applyAlignment="1">
      <alignment horizontal="center" vertical="center" wrapText="1"/>
    </xf>
    <xf numFmtId="0" fontId="7" fillId="19" borderId="3"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7" fillId="20" borderId="3" xfId="0" applyFont="1" applyFill="1" applyBorder="1" applyAlignment="1">
      <alignment horizontal="center" vertical="center" wrapText="1"/>
    </xf>
    <xf numFmtId="0" fontId="30" fillId="17" borderId="3"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12" fillId="0" borderId="3" xfId="0" applyFont="1" applyBorder="1" applyAlignment="1">
      <alignment horizontal="center" vertical="center" wrapText="1"/>
    </xf>
    <xf numFmtId="0" fontId="7" fillId="0" borderId="4" xfId="0" applyFont="1" applyBorder="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0" fontId="31" fillId="0" borderId="3" xfId="0" applyFont="1" applyBorder="1" applyAlignment="1">
      <alignment horizontal="center"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xf numFmtId="0" fontId="16" fillId="44" borderId="36" xfId="0" applyFont="1" applyFill="1" applyBorder="1" applyAlignment="1">
      <alignment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CCFFCC"/>
      <color rgb="FF66CCFF"/>
      <color rgb="FF99CC00"/>
      <color rgb="FF990033"/>
      <color rgb="FF0000FF"/>
      <color rgb="FFCC99FF"/>
      <color rgb="FFFF5050"/>
      <color rgb="FFCC3399"/>
      <color rgb="FFCC00CC"/>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34" t="s">
        <v>8</v>
      </c>
      <c r="G1" s="534"/>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30">
        <f>SUM(J3:J180)</f>
        <v>2999.9999999999864</v>
      </c>
      <c r="J181" s="531"/>
      <c r="K181"/>
    </row>
    <row r="182" spans="1:11" ht="15.75" thickBot="1" x14ac:dyDescent="0.3">
      <c r="I182" s="532"/>
      <c r="J182" s="533"/>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34" t="s">
        <v>181</v>
      </c>
      <c r="G1" s="534"/>
      <c r="H1" s="534"/>
      <c r="I1" s="534"/>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30">
        <f>SUM(J3:J414)</f>
        <v>34203.089999999982</v>
      </c>
      <c r="J415" s="531"/>
      <c r="K415"/>
    </row>
    <row r="416" spans="2:11" ht="15.75" thickBot="1" x14ac:dyDescent="0.3">
      <c r="I416" s="532"/>
      <c r="J416" s="533"/>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34" t="s">
        <v>628</v>
      </c>
      <c r="F1" s="534"/>
      <c r="G1" s="534"/>
      <c r="H1" s="534"/>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37" t="s">
        <v>638</v>
      </c>
      <c r="G551" s="538"/>
      <c r="H551" s="535">
        <f>SUM(I3:I550)</f>
        <v>-1923.8799999999865</v>
      </c>
      <c r="I551" s="531"/>
    </row>
    <row r="552" spans="1:11" ht="15.75" customHeight="1" thickBot="1" x14ac:dyDescent="0.3">
      <c r="A552" s="2"/>
      <c r="D552" s="42"/>
      <c r="E552" s="51"/>
      <c r="F552" s="539"/>
      <c r="G552" s="540"/>
      <c r="H552" s="536"/>
      <c r="I552" s="533"/>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129"/>
  <sheetViews>
    <sheetView tabSelected="1" topLeftCell="A1100" zoomScaleNormal="100" workbookViewId="0">
      <selection activeCell="B1103" sqref="B1103"/>
    </sheetView>
  </sheetViews>
  <sheetFormatPr baseColWidth="10" defaultRowHeight="15.75" x14ac:dyDescent="0.25"/>
  <cols>
    <col min="1" max="1" width="11.7109375" style="426" bestFit="1" customWidth="1"/>
    <col min="2" max="2" width="66.140625" style="350" customWidth="1"/>
    <col min="3" max="3" width="9.28515625" style="355" customWidth="1"/>
    <col min="4" max="4" width="13.5703125" style="518" customWidth="1"/>
    <col min="5" max="5" width="14" style="350" bestFit="1" customWidth="1"/>
    <col min="6" max="6" width="16.7109375" style="491" bestFit="1" customWidth="1"/>
    <col min="7" max="8" width="12.7109375" style="350" bestFit="1" customWidth="1"/>
    <col min="9" max="9" width="14.5703125" style="350" customWidth="1"/>
    <col min="10" max="10" width="13.85546875" style="350" customWidth="1"/>
    <col min="11" max="11" width="12.7109375" style="350" bestFit="1" customWidth="1"/>
    <col min="12" max="16384" width="11.42578125" style="350"/>
  </cols>
  <sheetData>
    <row r="1" spans="1:10" ht="19.5" thickBot="1" x14ac:dyDescent="0.35">
      <c r="A1" s="346"/>
      <c r="B1" s="347" t="s">
        <v>7</v>
      </c>
      <c r="C1" s="348"/>
      <c r="D1" s="510"/>
      <c r="E1" s="542" t="s">
        <v>1315</v>
      </c>
      <c r="F1" s="542"/>
      <c r="G1" s="542"/>
      <c r="H1" s="542"/>
      <c r="I1" s="349"/>
    </row>
    <row r="2" spans="1:10" ht="32.25" thickBot="1" x14ac:dyDescent="0.3">
      <c r="A2" s="351"/>
      <c r="B2" s="352" t="s">
        <v>0</v>
      </c>
      <c r="C2" s="353"/>
      <c r="D2" s="511"/>
      <c r="E2" s="146" t="s">
        <v>1</v>
      </c>
      <c r="F2" s="15" t="s">
        <v>2</v>
      </c>
      <c r="G2" s="14" t="s">
        <v>3</v>
      </c>
      <c r="H2" s="28" t="s">
        <v>4</v>
      </c>
      <c r="I2" s="126" t="s">
        <v>1293</v>
      </c>
      <c r="J2" s="130" t="s">
        <v>1294</v>
      </c>
    </row>
    <row r="3" spans="1:10" ht="20.25" thickTop="1" thickBot="1" x14ac:dyDescent="0.35">
      <c r="A3" s="354">
        <v>42736</v>
      </c>
      <c r="B3" s="83" t="s">
        <v>637</v>
      </c>
      <c r="D3" s="435"/>
      <c r="E3" s="356"/>
      <c r="F3" s="492"/>
      <c r="G3" s="349"/>
      <c r="H3" s="349"/>
      <c r="I3" s="357">
        <v>-1923.88</v>
      </c>
      <c r="J3" s="358">
        <f>I3</f>
        <v>-1923.88</v>
      </c>
    </row>
    <row r="4" spans="1:10" x14ac:dyDescent="0.25">
      <c r="A4" s="346"/>
      <c r="B4" s="48"/>
      <c r="D4" s="435"/>
      <c r="E4" s="356"/>
      <c r="F4" s="492"/>
      <c r="G4" s="349">
        <v>294.10000000000002</v>
      </c>
      <c r="H4" s="349"/>
      <c r="I4" s="359">
        <f t="shared" ref="I4:I9" si="0">H4-G4</f>
        <v>-294.10000000000002</v>
      </c>
      <c r="J4" s="360">
        <f>J3+I4</f>
        <v>-2217.98</v>
      </c>
    </row>
    <row r="5" spans="1:10" ht="36" customHeight="1" x14ac:dyDescent="0.25">
      <c r="A5" s="346">
        <v>42738</v>
      </c>
      <c r="B5" s="153" t="s">
        <v>1323</v>
      </c>
      <c r="D5" s="435" t="s">
        <v>1316</v>
      </c>
      <c r="E5" s="356">
        <v>723975</v>
      </c>
      <c r="F5" s="492">
        <v>1327059</v>
      </c>
      <c r="G5" s="349">
        <v>29286.47</v>
      </c>
      <c r="H5" s="349">
        <v>35000</v>
      </c>
      <c r="I5" s="359">
        <f t="shared" si="0"/>
        <v>5713.5299999999988</v>
      </c>
      <c r="J5" s="361">
        <f t="shared" ref="J5:J9" si="1">J4+I5</f>
        <v>3495.5499999999988</v>
      </c>
    </row>
    <row r="6" spans="1:10" ht="36" customHeight="1" x14ac:dyDescent="0.25">
      <c r="A6" s="346">
        <v>42739</v>
      </c>
      <c r="B6" s="153" t="s">
        <v>1317</v>
      </c>
      <c r="D6" s="435" t="s">
        <v>1319</v>
      </c>
      <c r="E6" s="356">
        <v>686730</v>
      </c>
      <c r="F6" s="492">
        <v>1326576</v>
      </c>
      <c r="G6" s="349">
        <v>27101.8</v>
      </c>
      <c r="H6" s="349">
        <v>33000</v>
      </c>
      <c r="I6" s="359">
        <f t="shared" si="0"/>
        <v>5898.2000000000007</v>
      </c>
      <c r="J6" s="361">
        <f t="shared" si="1"/>
        <v>9393.75</v>
      </c>
    </row>
    <row r="7" spans="1:10" ht="36" customHeight="1" x14ac:dyDescent="0.25">
      <c r="A7" s="346">
        <v>42739</v>
      </c>
      <c r="B7" s="153" t="s">
        <v>1320</v>
      </c>
      <c r="D7" s="435" t="s">
        <v>1318</v>
      </c>
      <c r="E7" s="356">
        <v>686730</v>
      </c>
      <c r="F7" s="492">
        <v>1326577</v>
      </c>
      <c r="G7" s="349">
        <v>27288.69</v>
      </c>
      <c r="H7" s="349">
        <v>33000</v>
      </c>
      <c r="I7" s="359">
        <f t="shared" si="0"/>
        <v>5711.3100000000013</v>
      </c>
      <c r="J7" s="361">
        <f t="shared" si="1"/>
        <v>15105.060000000001</v>
      </c>
    </row>
    <row r="8" spans="1:10" ht="33.75" customHeight="1" x14ac:dyDescent="0.25">
      <c r="A8" s="346">
        <v>42740</v>
      </c>
      <c r="B8" s="153" t="s">
        <v>1322</v>
      </c>
      <c r="D8" s="435" t="s">
        <v>1321</v>
      </c>
      <c r="E8" s="356">
        <v>425400</v>
      </c>
      <c r="F8" s="492">
        <v>1328016</v>
      </c>
      <c r="G8" s="349">
        <v>25895.23</v>
      </c>
      <c r="H8" s="349">
        <v>20000</v>
      </c>
      <c r="I8" s="359">
        <f t="shared" si="0"/>
        <v>-5895.23</v>
      </c>
      <c r="J8" s="361">
        <f t="shared" si="1"/>
        <v>9209.8300000000017</v>
      </c>
    </row>
    <row r="9" spans="1:10" ht="39.75" customHeight="1" x14ac:dyDescent="0.25">
      <c r="A9" s="346">
        <v>42744</v>
      </c>
      <c r="B9" s="153" t="s">
        <v>1324</v>
      </c>
      <c r="D9" s="435" t="s">
        <v>1325</v>
      </c>
      <c r="E9" s="356">
        <v>534300</v>
      </c>
      <c r="F9" s="492">
        <v>1328399</v>
      </c>
      <c r="G9" s="349">
        <v>25541.63</v>
      </c>
      <c r="H9" s="349">
        <v>25000</v>
      </c>
      <c r="I9" s="359">
        <f t="shared" si="0"/>
        <v>-541.63000000000102</v>
      </c>
      <c r="J9" s="361">
        <f t="shared" si="1"/>
        <v>8668.2000000000007</v>
      </c>
    </row>
    <row r="10" spans="1:10" ht="39.75" customHeight="1" x14ac:dyDescent="0.25">
      <c r="A10" s="346">
        <v>42746</v>
      </c>
      <c r="B10" s="153" t="s">
        <v>1328</v>
      </c>
      <c r="D10" s="435" t="s">
        <v>1329</v>
      </c>
      <c r="E10" s="356">
        <v>566888</v>
      </c>
      <c r="F10" s="492">
        <v>1329282</v>
      </c>
      <c r="G10" s="349">
        <v>25531.99</v>
      </c>
      <c r="H10" s="349">
        <v>26500</v>
      </c>
      <c r="I10" s="359">
        <f t="shared" ref="I10" si="2">H10-G10</f>
        <v>968.0099999999984</v>
      </c>
      <c r="J10" s="361">
        <f t="shared" ref="J10:J73" si="3">J9+I10</f>
        <v>9636.2099999999991</v>
      </c>
    </row>
    <row r="11" spans="1:10" ht="38.25" customHeight="1" x14ac:dyDescent="0.25">
      <c r="A11" s="346">
        <v>42746</v>
      </c>
      <c r="B11" s="153" t="s">
        <v>1330</v>
      </c>
      <c r="D11" s="435" t="s">
        <v>1331</v>
      </c>
      <c r="E11" s="356">
        <v>566888</v>
      </c>
      <c r="F11" s="492">
        <v>1329760</v>
      </c>
      <c r="G11" s="349">
        <v>26241.05</v>
      </c>
      <c r="H11" s="349">
        <v>26500</v>
      </c>
      <c r="I11" s="359">
        <f>H11-G11</f>
        <v>258.95000000000073</v>
      </c>
      <c r="J11" s="361">
        <f t="shared" si="3"/>
        <v>9895.16</v>
      </c>
    </row>
    <row r="12" spans="1:10" ht="37.5" customHeight="1" x14ac:dyDescent="0.25">
      <c r="A12" s="346">
        <v>42748</v>
      </c>
      <c r="B12" s="153" t="s">
        <v>1333</v>
      </c>
      <c r="D12" s="435" t="s">
        <v>1332</v>
      </c>
      <c r="E12" s="356">
        <v>547500</v>
      </c>
      <c r="F12" s="492">
        <v>1329840</v>
      </c>
      <c r="G12" s="349">
        <v>26279.08</v>
      </c>
      <c r="H12" s="349">
        <v>25000</v>
      </c>
      <c r="I12" s="359">
        <f>H12-G12</f>
        <v>-1279.0800000000017</v>
      </c>
      <c r="J12" s="361">
        <f t="shared" si="3"/>
        <v>8616.0799999999981</v>
      </c>
    </row>
    <row r="13" spans="1:10" ht="36.75" customHeight="1" x14ac:dyDescent="0.25">
      <c r="A13" s="346">
        <v>42744</v>
      </c>
      <c r="B13" s="153" t="s">
        <v>1326</v>
      </c>
      <c r="D13" s="435" t="s">
        <v>1327</v>
      </c>
      <c r="E13" s="356">
        <v>534300</v>
      </c>
      <c r="F13" s="492">
        <v>1330464</v>
      </c>
      <c r="G13" s="349">
        <v>27980.3</v>
      </c>
      <c r="H13" s="349">
        <v>25000</v>
      </c>
      <c r="I13" s="359">
        <f>H13-G13</f>
        <v>-2980.2999999999993</v>
      </c>
      <c r="J13" s="361">
        <f t="shared" si="3"/>
        <v>5635.7799999999988</v>
      </c>
    </row>
    <row r="14" spans="1:10" ht="35.25" customHeight="1" x14ac:dyDescent="0.25">
      <c r="A14" s="346">
        <v>42752</v>
      </c>
      <c r="B14" s="153" t="s">
        <v>1334</v>
      </c>
      <c r="D14" s="435" t="s">
        <v>1335</v>
      </c>
      <c r="E14" s="356">
        <v>498709</v>
      </c>
      <c r="F14" s="492">
        <v>1330465</v>
      </c>
      <c r="G14" s="349">
        <v>27622.76</v>
      </c>
      <c r="H14" s="349">
        <v>23000</v>
      </c>
      <c r="I14" s="359">
        <f t="shared" ref="I14:I75" si="4">H14-G14</f>
        <v>-4622.7599999999984</v>
      </c>
      <c r="J14" s="361">
        <f t="shared" si="3"/>
        <v>1013.0200000000004</v>
      </c>
    </row>
    <row r="15" spans="1:10" ht="35.25" customHeight="1" x14ac:dyDescent="0.25">
      <c r="A15" s="346">
        <v>42753</v>
      </c>
      <c r="B15" s="153" t="s">
        <v>1337</v>
      </c>
      <c r="D15" s="435" t="s">
        <v>1336</v>
      </c>
      <c r="E15" s="356">
        <v>607768</v>
      </c>
      <c r="F15" s="492">
        <v>1331390</v>
      </c>
      <c r="G15" s="349">
        <v>27553.46</v>
      </c>
      <c r="H15" s="349">
        <v>28000</v>
      </c>
      <c r="I15" s="359">
        <f t="shared" si="4"/>
        <v>446.54000000000087</v>
      </c>
      <c r="J15" s="361">
        <f t="shared" si="3"/>
        <v>1459.5600000000013</v>
      </c>
    </row>
    <row r="16" spans="1:10" ht="36" customHeight="1" x14ac:dyDescent="0.25">
      <c r="A16" s="346">
        <v>42753</v>
      </c>
      <c r="B16" s="153" t="s">
        <v>1339</v>
      </c>
      <c r="D16" s="435" t="s">
        <v>1338</v>
      </c>
      <c r="E16" s="356">
        <v>607768</v>
      </c>
      <c r="F16" s="492">
        <v>1330954</v>
      </c>
      <c r="G16" s="349">
        <v>27916.91</v>
      </c>
      <c r="H16" s="349">
        <v>28000</v>
      </c>
      <c r="I16" s="359">
        <f t="shared" si="4"/>
        <v>83.090000000000146</v>
      </c>
      <c r="J16" s="361">
        <f t="shared" si="3"/>
        <v>1542.6500000000015</v>
      </c>
    </row>
    <row r="17" spans="1:10" ht="36" customHeight="1" x14ac:dyDescent="0.25">
      <c r="A17" s="346">
        <v>42754</v>
      </c>
      <c r="B17" s="153" t="s">
        <v>1340</v>
      </c>
      <c r="D17" s="435" t="s">
        <v>1341</v>
      </c>
      <c r="E17" s="356">
        <v>607040</v>
      </c>
      <c r="F17" s="492">
        <v>1332066</v>
      </c>
      <c r="G17" s="349">
        <v>28177.52</v>
      </c>
      <c r="H17" s="349">
        <v>28000</v>
      </c>
      <c r="I17" s="359">
        <f t="shared" si="4"/>
        <v>-177.52000000000044</v>
      </c>
      <c r="J17" s="361">
        <f t="shared" si="3"/>
        <v>1365.130000000001</v>
      </c>
    </row>
    <row r="18" spans="1:10" ht="36" customHeight="1" x14ac:dyDescent="0.25">
      <c r="A18" s="346">
        <v>42758</v>
      </c>
      <c r="B18" s="153" t="s">
        <v>1345</v>
      </c>
      <c r="D18" s="435" t="s">
        <v>1344</v>
      </c>
      <c r="E18" s="356">
        <v>614320</v>
      </c>
      <c r="F18" s="492">
        <v>1332357</v>
      </c>
      <c r="G18" s="349">
        <v>31343.88</v>
      </c>
      <c r="H18" s="349">
        <v>28000</v>
      </c>
      <c r="I18" s="359">
        <f t="shared" si="4"/>
        <v>-3343.880000000001</v>
      </c>
      <c r="J18" s="361">
        <f t="shared" si="3"/>
        <v>-1978.75</v>
      </c>
    </row>
    <row r="19" spans="1:10" ht="34.5" customHeight="1" x14ac:dyDescent="0.25">
      <c r="A19" s="346">
        <v>42758</v>
      </c>
      <c r="B19" s="153" t="s">
        <v>1347</v>
      </c>
      <c r="D19" s="435" t="s">
        <v>1346</v>
      </c>
      <c r="E19" s="356">
        <v>614320</v>
      </c>
      <c r="F19" s="492">
        <v>1332519</v>
      </c>
      <c r="G19" s="349">
        <v>30939.67</v>
      </c>
      <c r="H19" s="349">
        <v>28000</v>
      </c>
      <c r="I19" s="359">
        <f t="shared" si="4"/>
        <v>-2939.6699999999983</v>
      </c>
      <c r="J19" s="361">
        <f t="shared" si="3"/>
        <v>-4918.4199999999983</v>
      </c>
    </row>
    <row r="20" spans="1:10" ht="36" customHeight="1" x14ac:dyDescent="0.25">
      <c r="A20" s="346">
        <v>42760</v>
      </c>
      <c r="B20" s="153" t="s">
        <v>1348</v>
      </c>
      <c r="D20" s="435" t="s">
        <v>1349</v>
      </c>
      <c r="E20" s="356">
        <v>610680</v>
      </c>
      <c r="F20" s="492">
        <v>1333024</v>
      </c>
      <c r="G20" s="349">
        <v>30788.959999999999</v>
      </c>
      <c r="H20" s="349">
        <v>28000</v>
      </c>
      <c r="I20" s="359">
        <f t="shared" si="4"/>
        <v>-2788.9599999999991</v>
      </c>
      <c r="J20" s="361">
        <f t="shared" si="3"/>
        <v>-7707.3799999999974</v>
      </c>
    </row>
    <row r="21" spans="1:10" ht="34.5" customHeight="1" x14ac:dyDescent="0.25">
      <c r="A21" s="346">
        <v>42760</v>
      </c>
      <c r="B21" s="153" t="s">
        <v>1350</v>
      </c>
      <c r="D21" s="435" t="s">
        <v>1351</v>
      </c>
      <c r="E21" s="356">
        <v>610680</v>
      </c>
      <c r="F21" s="492">
        <v>1333554</v>
      </c>
      <c r="G21" s="349">
        <v>30781</v>
      </c>
      <c r="H21" s="349">
        <v>28000</v>
      </c>
      <c r="I21" s="359">
        <f t="shared" si="4"/>
        <v>-2781</v>
      </c>
      <c r="J21" s="361">
        <f t="shared" si="3"/>
        <v>-10488.379999999997</v>
      </c>
    </row>
    <row r="22" spans="1:10" ht="34.5" customHeight="1" x14ac:dyDescent="0.25">
      <c r="A22" s="346">
        <v>42761</v>
      </c>
      <c r="B22" s="153" t="s">
        <v>1356</v>
      </c>
      <c r="D22" s="435" t="s">
        <v>1355</v>
      </c>
      <c r="E22" s="356">
        <v>602840</v>
      </c>
      <c r="F22" s="492">
        <v>1334296</v>
      </c>
      <c r="G22" s="349">
        <v>30444.21</v>
      </c>
      <c r="H22" s="349">
        <v>28000</v>
      </c>
      <c r="I22" s="359">
        <f t="shared" si="4"/>
        <v>-2444.2099999999991</v>
      </c>
      <c r="J22" s="361">
        <f t="shared" si="3"/>
        <v>-12932.589999999997</v>
      </c>
    </row>
    <row r="23" spans="1:10" ht="35.25" customHeight="1" x14ac:dyDescent="0.25">
      <c r="A23" s="346">
        <v>42765</v>
      </c>
      <c r="B23" s="153" t="s">
        <v>1353</v>
      </c>
      <c r="D23" s="435" t="s">
        <v>1354</v>
      </c>
      <c r="E23" s="356">
        <v>599760</v>
      </c>
      <c r="F23" s="492">
        <v>1334425</v>
      </c>
      <c r="G23" s="349">
        <v>29560.51</v>
      </c>
      <c r="H23" s="349">
        <v>28000</v>
      </c>
      <c r="I23" s="359">
        <f t="shared" si="4"/>
        <v>-1560.5099999999984</v>
      </c>
      <c r="J23" s="361">
        <f t="shared" si="3"/>
        <v>-14493.099999999995</v>
      </c>
    </row>
    <row r="24" spans="1:10" ht="34.5" customHeight="1" x14ac:dyDescent="0.25">
      <c r="A24" s="346">
        <v>42766</v>
      </c>
      <c r="B24" s="153" t="s">
        <v>1357</v>
      </c>
      <c r="D24" s="435" t="s">
        <v>1358</v>
      </c>
      <c r="E24" s="356">
        <v>599760</v>
      </c>
      <c r="F24" s="492">
        <v>1334426</v>
      </c>
      <c r="G24" s="349">
        <v>29736.61</v>
      </c>
      <c r="H24" s="349">
        <v>28000</v>
      </c>
      <c r="I24" s="359">
        <f t="shared" si="4"/>
        <v>-1736.6100000000006</v>
      </c>
      <c r="J24" s="361">
        <f t="shared" si="3"/>
        <v>-16229.709999999995</v>
      </c>
    </row>
    <row r="25" spans="1:10" x14ac:dyDescent="0.25">
      <c r="A25" s="346"/>
      <c r="B25" s="154"/>
      <c r="D25" s="435"/>
      <c r="E25" s="356"/>
      <c r="F25" s="492"/>
      <c r="G25" s="349"/>
      <c r="H25" s="349"/>
      <c r="I25" s="359">
        <f t="shared" si="4"/>
        <v>0</v>
      </c>
      <c r="J25" s="361">
        <f t="shared" si="3"/>
        <v>-16229.709999999995</v>
      </c>
    </row>
    <row r="26" spans="1:10" ht="38.25" customHeight="1" x14ac:dyDescent="0.25">
      <c r="A26" s="346">
        <v>42767</v>
      </c>
      <c r="B26" s="158" t="s">
        <v>1365</v>
      </c>
      <c r="D26" s="435" t="s">
        <v>1366</v>
      </c>
      <c r="E26" s="356">
        <v>601293</v>
      </c>
      <c r="F26" s="492">
        <v>1335510</v>
      </c>
      <c r="G26" s="349">
        <v>29471.11</v>
      </c>
      <c r="H26" s="349">
        <v>28500</v>
      </c>
      <c r="I26" s="359">
        <f t="shared" si="4"/>
        <v>-971.11000000000058</v>
      </c>
      <c r="J26" s="361">
        <f t="shared" si="3"/>
        <v>-17200.819999999996</v>
      </c>
    </row>
    <row r="27" spans="1:10" ht="35.25" customHeight="1" x14ac:dyDescent="0.25">
      <c r="A27" s="346">
        <v>42767</v>
      </c>
      <c r="B27" s="158" t="s">
        <v>1364</v>
      </c>
      <c r="D27" s="435" t="s">
        <v>1363</v>
      </c>
      <c r="E27" s="356">
        <v>601293</v>
      </c>
      <c r="F27" s="492">
        <v>1336468</v>
      </c>
      <c r="G27" s="349">
        <v>29447.279999999999</v>
      </c>
      <c r="H27" s="349">
        <v>28500</v>
      </c>
      <c r="I27" s="359">
        <f t="shared" si="4"/>
        <v>-947.27999999999884</v>
      </c>
      <c r="J27" s="361">
        <f t="shared" si="3"/>
        <v>-18148.099999999995</v>
      </c>
    </row>
    <row r="28" spans="1:10" ht="36.75" customHeight="1" x14ac:dyDescent="0.25">
      <c r="A28" s="346">
        <v>42768</v>
      </c>
      <c r="B28" s="158" t="s">
        <v>1368</v>
      </c>
      <c r="D28" s="435" t="s">
        <v>1367</v>
      </c>
      <c r="E28" s="356">
        <v>831200</v>
      </c>
      <c r="F28" s="492">
        <v>1336672</v>
      </c>
      <c r="G28" s="349">
        <v>30043.19</v>
      </c>
      <c r="H28" s="349">
        <v>40000</v>
      </c>
      <c r="I28" s="359">
        <f t="shared" si="4"/>
        <v>9956.8100000000013</v>
      </c>
      <c r="J28" s="361">
        <f t="shared" si="3"/>
        <v>-8191.2899999999936</v>
      </c>
    </row>
    <row r="29" spans="1:10" ht="36.75" customHeight="1" x14ac:dyDescent="0.25">
      <c r="A29" s="346">
        <v>42769</v>
      </c>
      <c r="B29" s="158" t="s">
        <v>1372</v>
      </c>
      <c r="D29" s="435" t="s">
        <v>1369</v>
      </c>
      <c r="E29" s="356">
        <v>832400</v>
      </c>
      <c r="F29" s="492">
        <v>1336971</v>
      </c>
      <c r="G29" s="349">
        <v>29687.16</v>
      </c>
      <c r="H29" s="349">
        <v>40000</v>
      </c>
      <c r="I29" s="359">
        <f t="shared" si="4"/>
        <v>10312.84</v>
      </c>
      <c r="J29" s="361">
        <f t="shared" si="3"/>
        <v>2121.5500000000065</v>
      </c>
    </row>
    <row r="30" spans="1:10" ht="37.5" customHeight="1" x14ac:dyDescent="0.25">
      <c r="A30" s="346">
        <v>42774</v>
      </c>
      <c r="B30" s="158" t="s">
        <v>1373</v>
      </c>
      <c r="D30" s="435" t="s">
        <v>1374</v>
      </c>
      <c r="E30" s="356">
        <v>621300</v>
      </c>
      <c r="F30" s="492">
        <v>1337636</v>
      </c>
      <c r="G30" s="349">
        <v>30404.09</v>
      </c>
      <c r="H30" s="349">
        <v>30000</v>
      </c>
      <c r="I30" s="359">
        <f t="shared" si="4"/>
        <v>-404.09000000000015</v>
      </c>
      <c r="J30" s="361">
        <f t="shared" si="3"/>
        <v>1717.4600000000064</v>
      </c>
    </row>
    <row r="31" spans="1:10" ht="40.5" customHeight="1" x14ac:dyDescent="0.25">
      <c r="A31" s="346">
        <v>42775</v>
      </c>
      <c r="B31" s="158" t="s">
        <v>1375</v>
      </c>
      <c r="D31" s="435" t="s">
        <v>1376</v>
      </c>
      <c r="E31" s="356">
        <v>621300</v>
      </c>
      <c r="F31" s="492">
        <v>1338571</v>
      </c>
      <c r="G31" s="349">
        <v>31650.11</v>
      </c>
      <c r="H31" s="349">
        <v>30000</v>
      </c>
      <c r="I31" s="359">
        <f t="shared" si="4"/>
        <v>-1650.1100000000006</v>
      </c>
      <c r="J31" s="361">
        <f t="shared" si="3"/>
        <v>67.350000000005821</v>
      </c>
    </row>
    <row r="32" spans="1:10" ht="36" customHeight="1" x14ac:dyDescent="0.25">
      <c r="A32" s="346">
        <v>42779</v>
      </c>
      <c r="B32" s="158" t="s">
        <v>1379</v>
      </c>
      <c r="D32" s="435" t="s">
        <v>1377</v>
      </c>
      <c r="E32" s="356">
        <v>634787</v>
      </c>
      <c r="F32" s="492">
        <v>1338847</v>
      </c>
      <c r="G32" s="349">
        <v>30801.31</v>
      </c>
      <c r="H32" s="349">
        <v>31000</v>
      </c>
      <c r="I32" s="359">
        <f t="shared" si="4"/>
        <v>198.68999999999869</v>
      </c>
      <c r="J32" s="361">
        <f t="shared" si="3"/>
        <v>266.04000000000451</v>
      </c>
    </row>
    <row r="33" spans="1:10" ht="38.25" customHeight="1" x14ac:dyDescent="0.25">
      <c r="A33" s="346">
        <v>42779</v>
      </c>
      <c r="B33" s="158" t="s">
        <v>1378</v>
      </c>
      <c r="D33" s="435" t="s">
        <v>1380</v>
      </c>
      <c r="E33" s="356">
        <v>634787</v>
      </c>
      <c r="F33" s="492">
        <v>1338724</v>
      </c>
      <c r="G33" s="349">
        <v>31252.240000000002</v>
      </c>
      <c r="H33" s="349">
        <v>31000</v>
      </c>
      <c r="I33" s="359">
        <f t="shared" si="4"/>
        <v>-252.2400000000016</v>
      </c>
      <c r="J33" s="361">
        <f t="shared" si="3"/>
        <v>13.80000000000291</v>
      </c>
    </row>
    <row r="34" spans="1:10" ht="36.75" customHeight="1" x14ac:dyDescent="0.25">
      <c r="A34" s="346">
        <v>42781</v>
      </c>
      <c r="B34" s="158" t="s">
        <v>1384</v>
      </c>
      <c r="D34" s="435" t="s">
        <v>1385</v>
      </c>
      <c r="E34" s="356">
        <v>672507</v>
      </c>
      <c r="F34" s="492">
        <v>1339812</v>
      </c>
      <c r="G34" s="349">
        <v>29812.11</v>
      </c>
      <c r="H34" s="349">
        <v>33000</v>
      </c>
      <c r="I34" s="359">
        <f t="shared" si="4"/>
        <v>3187.8899999999994</v>
      </c>
      <c r="J34" s="361">
        <f t="shared" si="3"/>
        <v>3201.6900000000023</v>
      </c>
    </row>
    <row r="35" spans="1:10" ht="36.75" customHeight="1" x14ac:dyDescent="0.25">
      <c r="A35" s="346">
        <v>42782</v>
      </c>
      <c r="B35" s="158" t="s">
        <v>1386</v>
      </c>
      <c r="D35" s="435" t="s">
        <v>1387</v>
      </c>
      <c r="E35" s="356">
        <v>671418</v>
      </c>
      <c r="F35" s="492">
        <v>1340530</v>
      </c>
      <c r="G35" s="349">
        <v>29352.77</v>
      </c>
      <c r="H35" s="349">
        <v>33000</v>
      </c>
      <c r="I35" s="359">
        <f t="shared" si="4"/>
        <v>3647.2299999999996</v>
      </c>
      <c r="J35" s="361">
        <f t="shared" si="3"/>
        <v>6848.9200000000019</v>
      </c>
    </row>
    <row r="36" spans="1:10" ht="37.5" customHeight="1" x14ac:dyDescent="0.25">
      <c r="A36" s="346">
        <v>42787</v>
      </c>
      <c r="B36" s="158" t="s">
        <v>1388</v>
      </c>
      <c r="D36" s="435" t="s">
        <v>1389</v>
      </c>
      <c r="E36" s="356">
        <v>631966</v>
      </c>
      <c r="F36" s="492">
        <v>1340746</v>
      </c>
      <c r="G36" s="349">
        <v>28124.17</v>
      </c>
      <c r="H36" s="349">
        <v>31000</v>
      </c>
      <c r="I36" s="359">
        <f t="shared" si="4"/>
        <v>2875.8300000000017</v>
      </c>
      <c r="J36" s="361">
        <f t="shared" si="3"/>
        <v>9724.7500000000036</v>
      </c>
    </row>
    <row r="37" spans="1:10" ht="34.5" customHeight="1" x14ac:dyDescent="0.25">
      <c r="A37" s="346">
        <v>42787</v>
      </c>
      <c r="B37" s="158" t="s">
        <v>1390</v>
      </c>
      <c r="D37" s="435" t="s">
        <v>1391</v>
      </c>
      <c r="E37" s="356">
        <v>631966</v>
      </c>
      <c r="F37" s="492">
        <v>1341010</v>
      </c>
      <c r="G37" s="349">
        <v>28118.9</v>
      </c>
      <c r="H37" s="349">
        <v>31000</v>
      </c>
      <c r="I37" s="359">
        <f t="shared" si="4"/>
        <v>2881.0999999999985</v>
      </c>
      <c r="J37" s="361">
        <f t="shared" si="3"/>
        <v>12605.850000000002</v>
      </c>
    </row>
    <row r="38" spans="1:10" ht="39.75" customHeight="1" x14ac:dyDescent="0.25">
      <c r="A38" s="346">
        <v>42788</v>
      </c>
      <c r="B38" s="158" t="s">
        <v>1395</v>
      </c>
      <c r="D38" s="435" t="s">
        <v>1396</v>
      </c>
      <c r="E38" s="356">
        <v>511000</v>
      </c>
      <c r="F38" s="492">
        <v>1342267</v>
      </c>
      <c r="G38" s="349">
        <v>27272.89</v>
      </c>
      <c r="H38" s="349">
        <v>25000</v>
      </c>
      <c r="I38" s="359">
        <f t="shared" si="4"/>
        <v>-2272.8899999999994</v>
      </c>
      <c r="J38" s="361">
        <f t="shared" si="3"/>
        <v>10332.960000000003</v>
      </c>
    </row>
    <row r="39" spans="1:10" ht="35.25" customHeight="1" x14ac:dyDescent="0.25">
      <c r="A39" s="346">
        <v>42790</v>
      </c>
      <c r="B39" s="158" t="s">
        <v>1398</v>
      </c>
      <c r="D39" s="435" t="s">
        <v>1399</v>
      </c>
      <c r="E39" s="356">
        <v>511475</v>
      </c>
      <c r="F39" s="492">
        <v>1343970</v>
      </c>
      <c r="G39" s="349">
        <v>28816.29</v>
      </c>
      <c r="H39" s="349">
        <v>25000</v>
      </c>
      <c r="I39" s="359">
        <f t="shared" si="4"/>
        <v>-3816.2900000000009</v>
      </c>
      <c r="J39" s="361">
        <f t="shared" si="3"/>
        <v>6516.6700000000019</v>
      </c>
    </row>
    <row r="40" spans="1:10" ht="36" customHeight="1" x14ac:dyDescent="0.25">
      <c r="A40" s="346">
        <v>42793</v>
      </c>
      <c r="B40" s="158" t="s">
        <v>1400</v>
      </c>
      <c r="D40" s="435" t="s">
        <v>1401</v>
      </c>
      <c r="E40" s="356">
        <v>498200</v>
      </c>
      <c r="F40" s="492">
        <v>1345458</v>
      </c>
      <c r="G40" s="349">
        <v>30693.360000000001</v>
      </c>
      <c r="H40" s="349">
        <v>25000</v>
      </c>
      <c r="I40" s="359">
        <f t="shared" si="4"/>
        <v>-5693.3600000000006</v>
      </c>
      <c r="J40" s="361">
        <f t="shared" si="3"/>
        <v>823.31000000000131</v>
      </c>
    </row>
    <row r="41" spans="1:10" ht="36.75" customHeight="1" x14ac:dyDescent="0.25">
      <c r="A41" s="346">
        <v>42793</v>
      </c>
      <c r="B41" s="158" t="s">
        <v>1402</v>
      </c>
      <c r="D41" s="435" t="s">
        <v>1403</v>
      </c>
      <c r="E41" s="356">
        <v>498200</v>
      </c>
      <c r="F41" s="492">
        <v>1343971</v>
      </c>
      <c r="G41" s="349">
        <v>28068.35</v>
      </c>
      <c r="H41" s="349">
        <v>25000</v>
      </c>
      <c r="I41" s="359">
        <f t="shared" si="4"/>
        <v>-3068.3499999999985</v>
      </c>
      <c r="J41" s="361">
        <f t="shared" si="3"/>
        <v>-2245.0399999999972</v>
      </c>
    </row>
    <row r="42" spans="1:10" ht="38.25" customHeight="1" x14ac:dyDescent="0.25">
      <c r="A42" s="346">
        <v>42796</v>
      </c>
      <c r="B42" s="163" t="s">
        <v>1410</v>
      </c>
      <c r="D42" s="435" t="s">
        <v>1411</v>
      </c>
      <c r="E42" s="356">
        <v>540270</v>
      </c>
      <c r="F42" s="492">
        <v>1344956</v>
      </c>
      <c r="G42" s="349">
        <v>30196.35</v>
      </c>
      <c r="H42" s="349">
        <v>27000</v>
      </c>
      <c r="I42" s="359">
        <f t="shared" si="4"/>
        <v>-3196.3499999999985</v>
      </c>
      <c r="J42" s="361">
        <f t="shared" si="3"/>
        <v>-5441.3899999999958</v>
      </c>
    </row>
    <row r="43" spans="1:10" ht="37.5" customHeight="1" x14ac:dyDescent="0.25">
      <c r="A43" s="346">
        <v>42800</v>
      </c>
      <c r="B43" s="163" t="s">
        <v>1412</v>
      </c>
      <c r="D43" s="435" t="s">
        <v>1413</v>
      </c>
      <c r="E43" s="356">
        <v>591600</v>
      </c>
      <c r="F43" s="492">
        <v>1345459</v>
      </c>
      <c r="G43" s="349">
        <v>30633.14</v>
      </c>
      <c r="H43" s="349">
        <v>30000</v>
      </c>
      <c r="I43" s="359">
        <f t="shared" si="4"/>
        <v>-633.13999999999942</v>
      </c>
      <c r="J43" s="361">
        <f t="shared" si="3"/>
        <v>-6074.5299999999952</v>
      </c>
    </row>
    <row r="44" spans="1:10" ht="36" customHeight="1" x14ac:dyDescent="0.25">
      <c r="A44" s="346">
        <v>42803</v>
      </c>
      <c r="B44" s="163" t="s">
        <v>1420</v>
      </c>
      <c r="D44" s="435" t="s">
        <v>1421</v>
      </c>
      <c r="E44" s="356">
        <v>689150</v>
      </c>
      <c r="F44" s="492">
        <v>1347193</v>
      </c>
      <c r="G44" s="349">
        <v>31291.5</v>
      </c>
      <c r="H44" s="349">
        <v>35000</v>
      </c>
      <c r="I44" s="359">
        <f t="shared" si="4"/>
        <v>3708.5</v>
      </c>
      <c r="J44" s="361">
        <f t="shared" si="3"/>
        <v>-2366.0299999999952</v>
      </c>
    </row>
    <row r="45" spans="1:10" ht="36" customHeight="1" x14ac:dyDescent="0.25">
      <c r="A45" s="346">
        <v>42807</v>
      </c>
      <c r="B45" s="163" t="s">
        <v>1422</v>
      </c>
      <c r="D45" s="435" t="s">
        <v>1423</v>
      </c>
      <c r="E45" s="356">
        <v>650430</v>
      </c>
      <c r="F45" s="492">
        <v>1347396</v>
      </c>
      <c r="G45" s="349">
        <v>30436.85</v>
      </c>
      <c r="H45" s="349">
        <v>33000</v>
      </c>
      <c r="I45" s="359">
        <f t="shared" si="4"/>
        <v>2563.1500000000015</v>
      </c>
      <c r="J45" s="361">
        <f t="shared" si="3"/>
        <v>197.12000000000626</v>
      </c>
    </row>
    <row r="46" spans="1:10" ht="33.75" customHeight="1" x14ac:dyDescent="0.25">
      <c r="A46" s="346">
        <v>42807</v>
      </c>
      <c r="B46" s="163" t="s">
        <v>1424</v>
      </c>
      <c r="D46" s="435" t="s">
        <v>1425</v>
      </c>
      <c r="E46" s="356">
        <v>650430</v>
      </c>
      <c r="F46" s="492">
        <v>1348458</v>
      </c>
      <c r="G46" s="349">
        <v>31248.2</v>
      </c>
      <c r="H46" s="349">
        <v>33000</v>
      </c>
      <c r="I46" s="359">
        <f t="shared" si="4"/>
        <v>1751.7999999999993</v>
      </c>
      <c r="J46" s="361">
        <f t="shared" si="3"/>
        <v>1948.9200000000055</v>
      </c>
    </row>
    <row r="47" spans="1:10" ht="34.5" customHeight="1" x14ac:dyDescent="0.25">
      <c r="A47" s="346">
        <v>42810</v>
      </c>
      <c r="B47" s="163" t="s">
        <v>1432</v>
      </c>
      <c r="D47" s="435" t="s">
        <v>1433</v>
      </c>
      <c r="E47" s="356">
        <v>645150</v>
      </c>
      <c r="F47" s="492">
        <v>1349148</v>
      </c>
      <c r="G47" s="349">
        <v>31352.44</v>
      </c>
      <c r="H47" s="349">
        <v>33000</v>
      </c>
      <c r="I47" s="359">
        <f t="shared" si="4"/>
        <v>1647.5600000000013</v>
      </c>
      <c r="J47" s="361">
        <f t="shared" si="3"/>
        <v>3596.4800000000068</v>
      </c>
    </row>
    <row r="48" spans="1:10" ht="35.25" customHeight="1" x14ac:dyDescent="0.25">
      <c r="A48" s="346">
        <v>42815</v>
      </c>
      <c r="B48" s="163" t="s">
        <v>1435</v>
      </c>
      <c r="D48" s="435" t="s">
        <v>1434</v>
      </c>
      <c r="E48" s="356">
        <v>634953</v>
      </c>
      <c r="F48" s="492">
        <v>1349537</v>
      </c>
      <c r="G48" s="349">
        <v>30793.119999999999</v>
      </c>
      <c r="H48" s="349">
        <v>33000</v>
      </c>
      <c r="I48" s="359">
        <f t="shared" si="4"/>
        <v>2206.880000000001</v>
      </c>
      <c r="J48" s="361">
        <f t="shared" si="3"/>
        <v>5803.3600000000079</v>
      </c>
    </row>
    <row r="49" spans="1:10" ht="36" customHeight="1" x14ac:dyDescent="0.25">
      <c r="A49" s="346">
        <v>42817</v>
      </c>
      <c r="B49" s="163" t="s">
        <v>1443</v>
      </c>
      <c r="D49" s="435" t="s">
        <v>1442</v>
      </c>
      <c r="E49" s="356">
        <v>574500</v>
      </c>
      <c r="F49" s="492">
        <v>1351611</v>
      </c>
      <c r="G49" s="349">
        <v>30935.64</v>
      </c>
      <c r="H49" s="349">
        <v>30000</v>
      </c>
      <c r="I49" s="359">
        <f t="shared" si="4"/>
        <v>-935.63999999999942</v>
      </c>
      <c r="J49" s="361">
        <f t="shared" si="3"/>
        <v>4867.7200000000084</v>
      </c>
    </row>
    <row r="50" spans="1:10" ht="34.5" customHeight="1" x14ac:dyDescent="0.25">
      <c r="A50" s="346">
        <v>42821</v>
      </c>
      <c r="B50" s="163" t="s">
        <v>1445</v>
      </c>
      <c r="D50" s="435" t="s">
        <v>1444</v>
      </c>
      <c r="E50" s="356">
        <v>564000</v>
      </c>
      <c r="F50" s="492">
        <v>1351904</v>
      </c>
      <c r="G50" s="349">
        <v>29140.44</v>
      </c>
      <c r="H50" s="349">
        <v>30000</v>
      </c>
      <c r="I50" s="359">
        <f t="shared" si="4"/>
        <v>859.56000000000131</v>
      </c>
      <c r="J50" s="361">
        <f t="shared" si="3"/>
        <v>5727.2800000000097</v>
      </c>
    </row>
    <row r="51" spans="1:10" ht="36" customHeight="1" x14ac:dyDescent="0.25">
      <c r="A51" s="346">
        <v>42821</v>
      </c>
      <c r="B51" s="163" t="s">
        <v>1447</v>
      </c>
      <c r="D51" s="435" t="s">
        <v>1446</v>
      </c>
      <c r="E51" s="356">
        <v>564600</v>
      </c>
      <c r="F51" s="492">
        <v>1351905</v>
      </c>
      <c r="G51" s="349">
        <v>29015.58</v>
      </c>
      <c r="H51" s="349">
        <v>30000</v>
      </c>
      <c r="I51" s="359">
        <f t="shared" si="4"/>
        <v>984.41999999999825</v>
      </c>
      <c r="J51" s="361">
        <f t="shared" si="3"/>
        <v>6711.700000000008</v>
      </c>
    </row>
    <row r="52" spans="1:10" ht="36.75" customHeight="1" x14ac:dyDescent="0.25">
      <c r="A52" s="346">
        <v>42828</v>
      </c>
      <c r="B52" s="164" t="s">
        <v>1456</v>
      </c>
      <c r="D52" s="435" t="s">
        <v>1457</v>
      </c>
      <c r="E52" s="356">
        <v>479323.5</v>
      </c>
      <c r="F52" s="492">
        <v>1353861</v>
      </c>
      <c r="G52" s="349">
        <v>28119.11</v>
      </c>
      <c r="H52" s="349">
        <v>25500</v>
      </c>
      <c r="I52" s="359">
        <f t="shared" si="4"/>
        <v>-2619.1100000000006</v>
      </c>
      <c r="J52" s="361">
        <f t="shared" si="3"/>
        <v>4092.5900000000074</v>
      </c>
    </row>
    <row r="53" spans="1:10" x14ac:dyDescent="0.25">
      <c r="A53" s="346"/>
      <c r="B53" s="154" t="s">
        <v>1458</v>
      </c>
      <c r="D53" s="435" t="s">
        <v>1457</v>
      </c>
      <c r="E53" s="356"/>
      <c r="F53" s="492" t="s">
        <v>1502</v>
      </c>
      <c r="G53" s="349"/>
      <c r="H53" s="349">
        <v>114.92</v>
      </c>
      <c r="I53" s="359">
        <f t="shared" si="4"/>
        <v>114.92</v>
      </c>
      <c r="J53" s="361">
        <f t="shared" si="3"/>
        <v>4207.5100000000075</v>
      </c>
    </row>
    <row r="54" spans="1:10" ht="33" customHeight="1" x14ac:dyDescent="0.25">
      <c r="A54" s="346">
        <v>42828</v>
      </c>
      <c r="B54" s="164" t="s">
        <v>1460</v>
      </c>
      <c r="D54" s="435" t="s">
        <v>1459</v>
      </c>
      <c r="E54" s="356">
        <v>479323.5</v>
      </c>
      <c r="F54" s="492">
        <v>1353862</v>
      </c>
      <c r="G54" s="349">
        <v>27902.28</v>
      </c>
      <c r="H54" s="349">
        <v>25500</v>
      </c>
      <c r="I54" s="359">
        <f t="shared" si="4"/>
        <v>-2402.2799999999988</v>
      </c>
      <c r="J54" s="361">
        <f t="shared" si="3"/>
        <v>1805.2300000000087</v>
      </c>
    </row>
    <row r="55" spans="1:10" ht="36" customHeight="1" x14ac:dyDescent="0.25">
      <c r="A55" s="346">
        <v>42830</v>
      </c>
      <c r="B55" s="164" t="s">
        <v>1465</v>
      </c>
      <c r="D55" s="435" t="s">
        <v>1464</v>
      </c>
      <c r="E55" s="356">
        <v>525896</v>
      </c>
      <c r="F55" s="492">
        <v>1355283</v>
      </c>
      <c r="G55" s="349">
        <v>28913</v>
      </c>
      <c r="H55" s="349">
        <v>28000</v>
      </c>
      <c r="I55" s="359">
        <f t="shared" si="4"/>
        <v>-913</v>
      </c>
      <c r="J55" s="361">
        <f t="shared" si="3"/>
        <v>892.23000000000866</v>
      </c>
    </row>
    <row r="56" spans="1:10" ht="37.5" customHeight="1" x14ac:dyDescent="0.25">
      <c r="A56" s="346">
        <v>42831</v>
      </c>
      <c r="B56" s="164" t="s">
        <v>1469</v>
      </c>
      <c r="D56" s="435" t="s">
        <v>1470</v>
      </c>
      <c r="E56" s="356">
        <v>527240</v>
      </c>
      <c r="F56" s="492">
        <v>1355978</v>
      </c>
      <c r="G56" s="349">
        <v>28533.119999999999</v>
      </c>
      <c r="H56" s="349">
        <v>28000</v>
      </c>
      <c r="I56" s="359">
        <f t="shared" si="4"/>
        <v>-533.11999999999898</v>
      </c>
      <c r="J56" s="361">
        <f t="shared" si="3"/>
        <v>359.11000000000968</v>
      </c>
    </row>
    <row r="57" spans="1:10" ht="37.5" customHeight="1" x14ac:dyDescent="0.25">
      <c r="A57" s="346">
        <v>42837</v>
      </c>
      <c r="B57" s="164" t="s">
        <v>1479</v>
      </c>
      <c r="D57" s="435" t="s">
        <v>1480</v>
      </c>
      <c r="E57" s="356">
        <v>544417</v>
      </c>
      <c r="F57" s="492">
        <v>1358162</v>
      </c>
      <c r="G57" s="349">
        <v>30014.74</v>
      </c>
      <c r="H57" s="349">
        <v>29000</v>
      </c>
      <c r="I57" s="359">
        <f t="shared" si="4"/>
        <v>-1014.7400000000016</v>
      </c>
      <c r="J57" s="361">
        <f t="shared" si="3"/>
        <v>-655.62999999999192</v>
      </c>
    </row>
    <row r="58" spans="1:10" ht="36" customHeight="1" x14ac:dyDescent="0.25">
      <c r="A58" s="346">
        <v>42842</v>
      </c>
      <c r="B58" s="164" t="s">
        <v>1481</v>
      </c>
      <c r="D58" s="435" t="s">
        <v>1482</v>
      </c>
      <c r="E58" s="356">
        <v>538820</v>
      </c>
      <c r="F58" s="492">
        <v>1358739</v>
      </c>
      <c r="G58" s="349">
        <v>30026.400000000001</v>
      </c>
      <c r="H58" s="349">
        <v>29000</v>
      </c>
      <c r="I58" s="359">
        <f t="shared" si="4"/>
        <v>-1026.4000000000015</v>
      </c>
      <c r="J58" s="361">
        <f t="shared" si="3"/>
        <v>-1682.0299999999934</v>
      </c>
    </row>
    <row r="59" spans="1:10" ht="33" customHeight="1" x14ac:dyDescent="0.25">
      <c r="A59" s="346">
        <v>42845</v>
      </c>
      <c r="B59" s="164" t="s">
        <v>1489</v>
      </c>
      <c r="D59" s="435" t="s">
        <v>1490</v>
      </c>
      <c r="E59" s="356">
        <v>583575</v>
      </c>
      <c r="F59" s="492">
        <v>1360298</v>
      </c>
      <c r="G59" s="349">
        <v>30654.45</v>
      </c>
      <c r="H59" s="349">
        <v>31000</v>
      </c>
      <c r="I59" s="359">
        <f t="shared" si="4"/>
        <v>345.54999999999927</v>
      </c>
      <c r="J59" s="361">
        <f t="shared" si="3"/>
        <v>-1336.4799999999941</v>
      </c>
    </row>
    <row r="60" spans="1:10" ht="36" customHeight="1" x14ac:dyDescent="0.25">
      <c r="A60" s="346">
        <v>42849</v>
      </c>
      <c r="B60" s="164" t="s">
        <v>1494</v>
      </c>
      <c r="D60" s="435" t="s">
        <v>1495</v>
      </c>
      <c r="E60" s="356">
        <v>597120</v>
      </c>
      <c r="F60" s="492">
        <v>13660940</v>
      </c>
      <c r="G60" s="349">
        <v>29954.67</v>
      </c>
      <c r="H60" s="349">
        <v>32000</v>
      </c>
      <c r="I60" s="359">
        <f t="shared" si="4"/>
        <v>2045.3300000000017</v>
      </c>
      <c r="J60" s="361">
        <f t="shared" si="3"/>
        <v>708.85000000000764</v>
      </c>
    </row>
    <row r="61" spans="1:10" ht="36" customHeight="1" x14ac:dyDescent="0.25">
      <c r="A61" s="346">
        <v>42852</v>
      </c>
      <c r="B61" s="164" t="s">
        <v>1503</v>
      </c>
      <c r="D61" s="435" t="s">
        <v>1504</v>
      </c>
      <c r="E61" s="356">
        <v>609984</v>
      </c>
      <c r="F61" s="492">
        <v>1362441</v>
      </c>
      <c r="G61" s="349">
        <v>31185.67</v>
      </c>
      <c r="H61" s="349">
        <v>32000</v>
      </c>
      <c r="I61" s="359">
        <f t="shared" si="4"/>
        <v>814.33000000000175</v>
      </c>
      <c r="J61" s="361">
        <f t="shared" si="3"/>
        <v>1523.1800000000094</v>
      </c>
    </row>
    <row r="62" spans="1:10" ht="35.25" customHeight="1" x14ac:dyDescent="0.25">
      <c r="A62" s="346">
        <v>42853</v>
      </c>
      <c r="B62" s="164" t="s">
        <v>1500</v>
      </c>
      <c r="D62" s="435" t="s">
        <v>1501</v>
      </c>
      <c r="E62" s="356">
        <v>608384</v>
      </c>
      <c r="F62" s="492">
        <v>1362909</v>
      </c>
      <c r="G62" s="349">
        <v>32404.51</v>
      </c>
      <c r="H62" s="349">
        <v>32000</v>
      </c>
      <c r="I62" s="359">
        <f t="shared" si="4"/>
        <v>-404.5099999999984</v>
      </c>
      <c r="J62" s="361">
        <f t="shared" si="3"/>
        <v>1118.670000000011</v>
      </c>
    </row>
    <row r="63" spans="1:10" ht="40.5" customHeight="1" x14ac:dyDescent="0.25">
      <c r="A63" s="346">
        <v>42857</v>
      </c>
      <c r="B63" s="166" t="s">
        <v>1508</v>
      </c>
      <c r="D63" s="435" t="s">
        <v>1510</v>
      </c>
      <c r="E63" s="356">
        <v>606368</v>
      </c>
      <c r="F63" s="492">
        <v>1362910</v>
      </c>
      <c r="G63" s="349">
        <v>31593.65</v>
      </c>
      <c r="H63" s="349">
        <v>32000</v>
      </c>
      <c r="I63" s="359">
        <f t="shared" si="4"/>
        <v>406.34999999999854</v>
      </c>
      <c r="J63" s="361">
        <f t="shared" si="3"/>
        <v>1525.0200000000095</v>
      </c>
    </row>
    <row r="64" spans="1:10" ht="34.5" customHeight="1" x14ac:dyDescent="0.25">
      <c r="A64" s="346">
        <v>42859</v>
      </c>
      <c r="B64" s="166" t="s">
        <v>1511</v>
      </c>
      <c r="D64" s="435" t="s">
        <v>1509</v>
      </c>
      <c r="E64" s="356">
        <v>589310</v>
      </c>
      <c r="F64" s="492">
        <v>1364734</v>
      </c>
      <c r="G64" s="349">
        <v>33507.129999999997</v>
      </c>
      <c r="H64" s="349">
        <v>31000</v>
      </c>
      <c r="I64" s="359">
        <f t="shared" si="4"/>
        <v>-2507.1299999999974</v>
      </c>
      <c r="J64" s="361">
        <f t="shared" si="3"/>
        <v>-982.10999999998785</v>
      </c>
    </row>
    <row r="65" spans="1:19" ht="36" customHeight="1" x14ac:dyDescent="0.25">
      <c r="A65" s="346">
        <v>42860</v>
      </c>
      <c r="B65" s="166" t="s">
        <v>1512</v>
      </c>
      <c r="D65" s="435" t="s">
        <v>1513</v>
      </c>
      <c r="E65" s="356">
        <v>609280</v>
      </c>
      <c r="F65" s="492">
        <v>1364822</v>
      </c>
      <c r="G65" s="349">
        <v>32821.589999999997</v>
      </c>
      <c r="H65" s="349">
        <v>32000</v>
      </c>
      <c r="I65" s="359">
        <f t="shared" si="4"/>
        <v>-821.58999999999651</v>
      </c>
      <c r="J65" s="361">
        <f t="shared" si="3"/>
        <v>-1803.6999999999844</v>
      </c>
    </row>
    <row r="66" spans="1:19" ht="34.5" customHeight="1" x14ac:dyDescent="0.25">
      <c r="A66" s="346">
        <v>42863</v>
      </c>
      <c r="B66" s="166" t="s">
        <v>1515</v>
      </c>
      <c r="D66" s="435" t="s">
        <v>1514</v>
      </c>
      <c r="E66" s="356">
        <v>604642.5</v>
      </c>
      <c r="F66" s="492">
        <v>1364953</v>
      </c>
      <c r="G66" s="349">
        <v>33023.64</v>
      </c>
      <c r="H66" s="349">
        <v>31500</v>
      </c>
      <c r="I66" s="359">
        <f t="shared" si="4"/>
        <v>-1523.6399999999994</v>
      </c>
      <c r="J66" s="361">
        <f t="shared" si="3"/>
        <v>-3327.3399999999838</v>
      </c>
    </row>
    <row r="67" spans="1:19" ht="39" customHeight="1" x14ac:dyDescent="0.25">
      <c r="A67" s="346">
        <v>42866</v>
      </c>
      <c r="B67" s="166" t="s">
        <v>1521</v>
      </c>
      <c r="D67" s="435" t="s">
        <v>1520</v>
      </c>
      <c r="E67" s="356">
        <v>627330</v>
      </c>
      <c r="F67" s="492">
        <v>1366993</v>
      </c>
      <c r="G67" s="349">
        <v>32664.44</v>
      </c>
      <c r="H67" s="349">
        <v>33000</v>
      </c>
      <c r="I67" s="359">
        <f t="shared" si="4"/>
        <v>335.56000000000131</v>
      </c>
      <c r="J67" s="361">
        <f t="shared" si="3"/>
        <v>-2991.7799999999825</v>
      </c>
    </row>
    <row r="68" spans="1:19" ht="33.75" customHeight="1" x14ac:dyDescent="0.25">
      <c r="A68" s="346">
        <v>42867</v>
      </c>
      <c r="B68" s="166" t="s">
        <v>1522</v>
      </c>
      <c r="D68" s="435" t="s">
        <v>1523</v>
      </c>
      <c r="E68" s="356">
        <v>627330</v>
      </c>
      <c r="F68" s="492">
        <v>1367124</v>
      </c>
      <c r="G68" s="349">
        <v>33435.769999999997</v>
      </c>
      <c r="H68" s="349">
        <v>33000</v>
      </c>
      <c r="I68" s="359">
        <f t="shared" si="4"/>
        <v>-435.7699999999968</v>
      </c>
      <c r="J68" s="361">
        <f t="shared" si="3"/>
        <v>-3427.5499999999793</v>
      </c>
      <c r="K68" s="47"/>
      <c r="L68" s="47"/>
      <c r="M68" s="47"/>
      <c r="N68" s="47"/>
      <c r="O68" s="47"/>
      <c r="P68" s="47"/>
      <c r="Q68" s="47"/>
      <c r="R68" s="47"/>
      <c r="S68" s="47"/>
    </row>
    <row r="69" spans="1:19" ht="35.25" customHeight="1" x14ac:dyDescent="0.25">
      <c r="A69" s="346">
        <v>42870</v>
      </c>
      <c r="B69" s="166" t="s">
        <v>1525</v>
      </c>
      <c r="D69" s="435" t="s">
        <v>1524</v>
      </c>
      <c r="E69" s="356">
        <v>657895</v>
      </c>
      <c r="F69" s="492">
        <v>1367512</v>
      </c>
      <c r="G69" s="349">
        <v>33070.49</v>
      </c>
      <c r="H69" s="349">
        <v>35000</v>
      </c>
      <c r="I69" s="359">
        <f t="shared" si="4"/>
        <v>1929.510000000002</v>
      </c>
      <c r="J69" s="361">
        <f t="shared" si="3"/>
        <v>-1498.0399999999772</v>
      </c>
    </row>
    <row r="70" spans="1:19" ht="33.75" customHeight="1" x14ac:dyDescent="0.25">
      <c r="A70" s="346">
        <v>42873</v>
      </c>
      <c r="B70" s="166" t="s">
        <v>1532</v>
      </c>
      <c r="D70" s="435" t="s">
        <v>1533</v>
      </c>
      <c r="E70" s="356">
        <v>653730</v>
      </c>
      <c r="F70" s="492">
        <v>1369258</v>
      </c>
      <c r="G70" s="349">
        <v>33303.910000000003</v>
      </c>
      <c r="H70" s="349">
        <v>35000</v>
      </c>
      <c r="I70" s="359">
        <f t="shared" si="4"/>
        <v>1696.0899999999965</v>
      </c>
      <c r="J70" s="361">
        <f t="shared" si="3"/>
        <v>198.05000000001928</v>
      </c>
    </row>
    <row r="71" spans="1:19" ht="36" customHeight="1" x14ac:dyDescent="0.25">
      <c r="A71" s="346">
        <v>42874</v>
      </c>
      <c r="B71" s="166" t="s">
        <v>1534</v>
      </c>
      <c r="D71" s="435" t="s">
        <v>1535</v>
      </c>
      <c r="E71" s="356">
        <v>635052</v>
      </c>
      <c r="F71" s="492">
        <v>1369442</v>
      </c>
      <c r="G71" s="349">
        <v>33132.26</v>
      </c>
      <c r="H71" s="349">
        <v>34000</v>
      </c>
      <c r="I71" s="359">
        <f t="shared" si="4"/>
        <v>867.73999999999796</v>
      </c>
      <c r="J71" s="361">
        <f t="shared" si="3"/>
        <v>1065.7900000000172</v>
      </c>
    </row>
    <row r="72" spans="1:19" ht="34.5" customHeight="1" x14ac:dyDescent="0.25">
      <c r="A72" s="346">
        <v>42877</v>
      </c>
      <c r="B72" s="166" t="s">
        <v>1536</v>
      </c>
      <c r="D72" s="435" t="s">
        <v>1537</v>
      </c>
      <c r="E72" s="356">
        <v>617859</v>
      </c>
      <c r="F72" s="492">
        <v>1369860</v>
      </c>
      <c r="G72" s="349">
        <v>34041.629999999997</v>
      </c>
      <c r="H72" s="349">
        <v>33000</v>
      </c>
      <c r="I72" s="359">
        <f t="shared" si="4"/>
        <v>-1041.6299999999974</v>
      </c>
      <c r="J72" s="361">
        <f t="shared" si="3"/>
        <v>24.160000000019863</v>
      </c>
    </row>
    <row r="73" spans="1:19" ht="35.25" customHeight="1" x14ac:dyDescent="0.25">
      <c r="A73" s="346">
        <v>42878</v>
      </c>
      <c r="B73" s="166" t="s">
        <v>1539</v>
      </c>
      <c r="D73" s="435" t="s">
        <v>1538</v>
      </c>
      <c r="E73" s="356">
        <v>970580</v>
      </c>
      <c r="F73" s="492">
        <v>1369766</v>
      </c>
      <c r="G73" s="349">
        <v>50081.94</v>
      </c>
      <c r="H73" s="349">
        <v>52000</v>
      </c>
      <c r="I73" s="359">
        <f t="shared" si="4"/>
        <v>1918.0599999999977</v>
      </c>
      <c r="J73" s="361">
        <f t="shared" si="3"/>
        <v>1942.2200000000175</v>
      </c>
    </row>
    <row r="74" spans="1:19" ht="36.75" customHeight="1" x14ac:dyDescent="0.25">
      <c r="A74" s="346">
        <v>42880</v>
      </c>
      <c r="B74" s="166" t="s">
        <v>1543</v>
      </c>
      <c r="D74" s="435" t="s">
        <v>1544</v>
      </c>
      <c r="E74" s="356">
        <v>615945</v>
      </c>
      <c r="F74" s="492">
        <v>13671521</v>
      </c>
      <c r="G74" s="349">
        <v>32216.43</v>
      </c>
      <c r="H74" s="349">
        <v>33000</v>
      </c>
      <c r="I74" s="359">
        <f t="shared" si="4"/>
        <v>783.56999999999971</v>
      </c>
      <c r="J74" s="361">
        <f t="shared" ref="J74:J140" si="5">J73+I74</f>
        <v>2725.7900000000172</v>
      </c>
    </row>
    <row r="75" spans="1:19" ht="41.25" customHeight="1" x14ac:dyDescent="0.25">
      <c r="A75" s="346">
        <v>42881</v>
      </c>
      <c r="B75" s="166" t="s">
        <v>1546</v>
      </c>
      <c r="D75" s="435" t="s">
        <v>1545</v>
      </c>
      <c r="E75" s="356">
        <v>623770</v>
      </c>
      <c r="F75" s="492">
        <v>1371522</v>
      </c>
      <c r="G75" s="349">
        <v>32204.94</v>
      </c>
      <c r="H75" s="349">
        <v>33500</v>
      </c>
      <c r="I75" s="359">
        <f t="shared" si="4"/>
        <v>1295.0600000000013</v>
      </c>
      <c r="J75" s="361">
        <f t="shared" si="5"/>
        <v>4020.8500000000186</v>
      </c>
    </row>
    <row r="76" spans="1:19" ht="36" customHeight="1" x14ac:dyDescent="0.25">
      <c r="A76" s="346">
        <v>42885</v>
      </c>
      <c r="B76" s="166" t="s">
        <v>1547</v>
      </c>
      <c r="D76" s="435" t="s">
        <v>1548</v>
      </c>
      <c r="E76" s="356">
        <v>628966</v>
      </c>
      <c r="F76" s="492">
        <v>1371960</v>
      </c>
      <c r="G76" s="349">
        <v>32469.86</v>
      </c>
      <c r="H76" s="349">
        <v>34000</v>
      </c>
      <c r="I76" s="359">
        <f t="shared" ref="I76:I144" si="6">H76-G76</f>
        <v>1530.1399999999994</v>
      </c>
      <c r="J76" s="361">
        <f t="shared" si="5"/>
        <v>5550.990000000018</v>
      </c>
    </row>
    <row r="77" spans="1:19" ht="37.5" customHeight="1" x14ac:dyDescent="0.25">
      <c r="A77" s="346">
        <v>42887</v>
      </c>
      <c r="B77" s="167" t="s">
        <v>1552</v>
      </c>
      <c r="D77" s="435" t="s">
        <v>1553</v>
      </c>
      <c r="E77" s="356">
        <v>633726</v>
      </c>
      <c r="F77" s="492">
        <v>1373428</v>
      </c>
      <c r="G77" s="349">
        <v>31234.99</v>
      </c>
      <c r="H77" s="349">
        <v>34000</v>
      </c>
      <c r="I77" s="359">
        <f t="shared" si="6"/>
        <v>2765.0099999999984</v>
      </c>
      <c r="J77" s="361">
        <f t="shared" si="5"/>
        <v>8316.0000000000164</v>
      </c>
    </row>
    <row r="78" spans="1:19" ht="34.5" customHeight="1" x14ac:dyDescent="0.25">
      <c r="A78" s="346">
        <v>42888</v>
      </c>
      <c r="B78" s="167" t="s">
        <v>1554</v>
      </c>
      <c r="D78" s="435" t="s">
        <v>1555</v>
      </c>
      <c r="E78" s="356">
        <v>576910</v>
      </c>
      <c r="F78" s="492">
        <v>1373690</v>
      </c>
      <c r="G78" s="349">
        <v>32142.83</v>
      </c>
      <c r="H78" s="349">
        <v>31000</v>
      </c>
      <c r="I78" s="359">
        <f t="shared" si="6"/>
        <v>-1142.8300000000017</v>
      </c>
      <c r="J78" s="361">
        <f t="shared" si="5"/>
        <v>7173.1700000000146</v>
      </c>
    </row>
    <row r="79" spans="1:19" ht="36" customHeight="1" x14ac:dyDescent="0.25">
      <c r="A79" s="346">
        <v>42891</v>
      </c>
      <c r="B79" s="167" t="s">
        <v>1556</v>
      </c>
      <c r="D79" s="435" t="s">
        <v>1557</v>
      </c>
      <c r="E79" s="356">
        <v>517188</v>
      </c>
      <c r="F79" s="492">
        <v>1374001</v>
      </c>
      <c r="G79" s="349">
        <v>29746.74</v>
      </c>
      <c r="H79" s="349">
        <v>28000</v>
      </c>
      <c r="I79" s="359">
        <f t="shared" si="6"/>
        <v>-1746.7400000000016</v>
      </c>
      <c r="J79" s="361">
        <f t="shared" si="5"/>
        <v>5426.430000000013</v>
      </c>
    </row>
    <row r="80" spans="1:19" ht="33.75" customHeight="1" x14ac:dyDescent="0.25">
      <c r="A80" s="346">
        <v>42894</v>
      </c>
      <c r="B80" s="167" t="s">
        <v>1562</v>
      </c>
      <c r="D80" s="435" t="s">
        <v>1563</v>
      </c>
      <c r="E80" s="356">
        <v>566153</v>
      </c>
      <c r="F80" s="492">
        <v>1375620</v>
      </c>
      <c r="G80" s="349">
        <v>32712.57</v>
      </c>
      <c r="H80" s="349">
        <v>31000</v>
      </c>
      <c r="I80" s="359">
        <f t="shared" si="6"/>
        <v>-1712.5699999999997</v>
      </c>
      <c r="J80" s="361">
        <f t="shared" si="5"/>
        <v>3713.8600000000133</v>
      </c>
    </row>
    <row r="81" spans="1:11" ht="35.25" customHeight="1" x14ac:dyDescent="0.25">
      <c r="A81" s="346">
        <v>42895</v>
      </c>
      <c r="B81" s="167" t="s">
        <v>1564</v>
      </c>
      <c r="D81" s="435" t="s">
        <v>1565</v>
      </c>
      <c r="E81" s="356">
        <v>566339</v>
      </c>
      <c r="F81" s="492">
        <v>1375824</v>
      </c>
      <c r="G81" s="349">
        <v>33291.17</v>
      </c>
      <c r="H81" s="349">
        <v>31000</v>
      </c>
      <c r="I81" s="359">
        <f t="shared" si="6"/>
        <v>-2291.1699999999983</v>
      </c>
      <c r="J81" s="361">
        <f t="shared" si="5"/>
        <v>1422.6900000000151</v>
      </c>
    </row>
    <row r="82" spans="1:11" ht="33.75" customHeight="1" x14ac:dyDescent="0.25">
      <c r="A82" s="346">
        <v>42898</v>
      </c>
      <c r="B82" s="167" t="s">
        <v>1566</v>
      </c>
      <c r="D82" s="435" t="s">
        <v>1567</v>
      </c>
      <c r="E82" s="356">
        <v>563177</v>
      </c>
      <c r="F82" s="492">
        <v>1375910</v>
      </c>
      <c r="G82" s="349">
        <v>33666.480000000003</v>
      </c>
      <c r="H82" s="349">
        <v>31000</v>
      </c>
      <c r="I82" s="359">
        <f t="shared" si="6"/>
        <v>-2666.4800000000032</v>
      </c>
      <c r="J82" s="361">
        <f t="shared" si="5"/>
        <v>-1243.7899999999881</v>
      </c>
    </row>
    <row r="83" spans="1:11" ht="35.25" customHeight="1" x14ac:dyDescent="0.25">
      <c r="A83" s="346">
        <v>42901</v>
      </c>
      <c r="B83" s="167" t="s">
        <v>1572</v>
      </c>
      <c r="D83" s="435" t="s">
        <v>1573</v>
      </c>
      <c r="E83" s="356">
        <v>608628</v>
      </c>
      <c r="F83" s="492">
        <v>1377755</v>
      </c>
      <c r="G83" s="349">
        <v>34318.559999999998</v>
      </c>
      <c r="H83" s="349">
        <v>33500</v>
      </c>
      <c r="I83" s="359">
        <f t="shared" si="6"/>
        <v>-818.55999999999767</v>
      </c>
      <c r="J83" s="361">
        <f t="shared" si="5"/>
        <v>-2062.3499999999858</v>
      </c>
    </row>
    <row r="84" spans="1:11" ht="35.25" customHeight="1" x14ac:dyDescent="0.25">
      <c r="A84" s="346">
        <v>42902</v>
      </c>
      <c r="B84" s="167" t="s">
        <v>1579</v>
      </c>
      <c r="D84" s="435" t="s">
        <v>1580</v>
      </c>
      <c r="E84" s="356">
        <v>606216</v>
      </c>
      <c r="F84" s="492">
        <v>1377984</v>
      </c>
      <c r="G84" s="349">
        <v>33955.42</v>
      </c>
      <c r="H84" s="349">
        <v>33500</v>
      </c>
      <c r="I84" s="359">
        <f t="shared" si="6"/>
        <v>-455.41999999999825</v>
      </c>
      <c r="J84" s="361">
        <f t="shared" si="5"/>
        <v>-2517.7699999999841</v>
      </c>
    </row>
    <row r="85" spans="1:11" ht="35.25" customHeight="1" x14ac:dyDescent="0.25">
      <c r="A85" s="346">
        <v>42905</v>
      </c>
      <c r="B85" s="167" t="s">
        <v>1581</v>
      </c>
      <c r="D85" s="435" t="s">
        <v>1582</v>
      </c>
      <c r="E85" s="356">
        <v>646452</v>
      </c>
      <c r="F85" s="492">
        <v>1378234</v>
      </c>
      <c r="G85" s="349">
        <v>33585.78</v>
      </c>
      <c r="H85" s="349">
        <v>36000</v>
      </c>
      <c r="I85" s="359">
        <f t="shared" si="6"/>
        <v>2414.2200000000012</v>
      </c>
      <c r="J85" s="361">
        <f t="shared" si="5"/>
        <v>-103.5499999999829</v>
      </c>
    </row>
    <row r="86" spans="1:11" ht="35.25" customHeight="1" x14ac:dyDescent="0.25">
      <c r="A86" s="346">
        <v>42908</v>
      </c>
      <c r="B86" s="167" t="s">
        <v>1577</v>
      </c>
      <c r="D86" s="435" t="s">
        <v>1578</v>
      </c>
      <c r="E86" s="356">
        <v>656496</v>
      </c>
      <c r="F86" s="492">
        <v>1379912</v>
      </c>
      <c r="G86" s="349">
        <v>34500.53</v>
      </c>
      <c r="H86" s="349">
        <v>36000</v>
      </c>
      <c r="I86" s="359">
        <f t="shared" si="6"/>
        <v>1499.4700000000012</v>
      </c>
      <c r="J86" s="361">
        <f t="shared" si="5"/>
        <v>1395.9200000000183</v>
      </c>
    </row>
    <row r="87" spans="1:11" ht="36.75" customHeight="1" x14ac:dyDescent="0.25">
      <c r="A87" s="346">
        <v>42909</v>
      </c>
      <c r="B87" s="167" t="s">
        <v>1583</v>
      </c>
      <c r="D87" s="435" t="s">
        <v>1584</v>
      </c>
      <c r="E87" s="356">
        <v>656460</v>
      </c>
      <c r="F87" s="492">
        <v>1380721</v>
      </c>
      <c r="G87" s="349">
        <v>36409.78</v>
      </c>
      <c r="H87" s="349">
        <v>36000</v>
      </c>
      <c r="I87" s="359">
        <f t="shared" si="6"/>
        <v>-409.77999999999884</v>
      </c>
      <c r="J87" s="361">
        <f t="shared" si="5"/>
        <v>986.14000000001943</v>
      </c>
    </row>
    <row r="88" spans="1:11" ht="33" customHeight="1" x14ac:dyDescent="0.25">
      <c r="A88" s="346">
        <v>42912</v>
      </c>
      <c r="B88" s="167" t="s">
        <v>1585</v>
      </c>
      <c r="D88" s="435" t="s">
        <v>1586</v>
      </c>
      <c r="E88" s="356">
        <v>647424</v>
      </c>
      <c r="F88" s="492">
        <v>1380722</v>
      </c>
      <c r="G88" s="349">
        <v>36343.629999999997</v>
      </c>
      <c r="H88" s="349">
        <v>36000</v>
      </c>
      <c r="I88" s="359">
        <f t="shared" si="6"/>
        <v>-343.62999999999738</v>
      </c>
      <c r="J88" s="361">
        <f t="shared" si="5"/>
        <v>642.51000000002205</v>
      </c>
    </row>
    <row r="89" spans="1:11" ht="35.25" customHeight="1" x14ac:dyDescent="0.35">
      <c r="A89" s="346">
        <v>42915</v>
      </c>
      <c r="B89" s="167" t="s">
        <v>1593</v>
      </c>
      <c r="D89" s="435" t="s">
        <v>1594</v>
      </c>
      <c r="E89" s="356">
        <v>673312.5</v>
      </c>
      <c r="F89" s="492">
        <v>1381802</v>
      </c>
      <c r="G89" s="349">
        <v>36917.800000000003</v>
      </c>
      <c r="H89" s="349">
        <v>37500</v>
      </c>
      <c r="I89" s="359">
        <f t="shared" si="6"/>
        <v>582.19999999999709</v>
      </c>
      <c r="J89" s="362">
        <f t="shared" si="5"/>
        <v>1224.7100000000191</v>
      </c>
      <c r="K89" s="363" t="s">
        <v>1653</v>
      </c>
    </row>
    <row r="90" spans="1:11" ht="34.5" customHeight="1" x14ac:dyDescent="0.25">
      <c r="A90" s="346">
        <v>42920</v>
      </c>
      <c r="B90" s="166" t="s">
        <v>1598</v>
      </c>
      <c r="D90" s="435" t="s">
        <v>1599</v>
      </c>
      <c r="E90" s="356">
        <v>671812.5</v>
      </c>
      <c r="F90" s="492">
        <v>1382078</v>
      </c>
      <c r="G90" s="349">
        <v>31453.599999999999</v>
      </c>
      <c r="H90" s="349">
        <v>37500</v>
      </c>
      <c r="I90" s="359">
        <f t="shared" si="6"/>
        <v>6046.4000000000015</v>
      </c>
      <c r="J90" s="361">
        <f t="shared" si="5"/>
        <v>7271.1100000000206</v>
      </c>
    </row>
    <row r="91" spans="1:11" ht="34.5" customHeight="1" x14ac:dyDescent="0.25">
      <c r="A91" s="346">
        <v>42922</v>
      </c>
      <c r="B91" s="166" t="s">
        <v>1602</v>
      </c>
      <c r="D91" s="435" t="s">
        <v>1603</v>
      </c>
      <c r="E91" s="356">
        <v>707206.5</v>
      </c>
      <c r="F91" s="492">
        <v>1383627</v>
      </c>
      <c r="G91" s="349">
        <v>37553.050000000003</v>
      </c>
      <c r="H91" s="349">
        <v>38500</v>
      </c>
      <c r="I91" s="359">
        <f t="shared" si="6"/>
        <v>946.94999999999709</v>
      </c>
      <c r="J91" s="361">
        <f t="shared" si="5"/>
        <v>8218.0600000000177</v>
      </c>
    </row>
    <row r="92" spans="1:11" ht="34.5" customHeight="1" x14ac:dyDescent="0.25">
      <c r="A92" s="346">
        <v>42926</v>
      </c>
      <c r="B92" s="166" t="s">
        <v>1604</v>
      </c>
      <c r="D92" s="435" t="s">
        <v>1605</v>
      </c>
      <c r="E92" s="356">
        <v>629930</v>
      </c>
      <c r="F92" s="492">
        <v>1384051</v>
      </c>
      <c r="G92" s="349">
        <v>39342.06</v>
      </c>
      <c r="H92" s="349">
        <v>35000</v>
      </c>
      <c r="I92" s="359">
        <f t="shared" si="6"/>
        <v>-4342.0599999999977</v>
      </c>
      <c r="J92" s="361">
        <f t="shared" si="5"/>
        <v>3876.00000000002</v>
      </c>
    </row>
    <row r="93" spans="1:11" ht="33" customHeight="1" x14ac:dyDescent="0.25">
      <c r="A93" s="346">
        <v>42929</v>
      </c>
      <c r="B93" s="166" t="s">
        <v>1611</v>
      </c>
      <c r="D93" s="435" t="s">
        <v>1612</v>
      </c>
      <c r="E93" s="356">
        <v>646920</v>
      </c>
      <c r="F93" s="492">
        <v>1385754</v>
      </c>
      <c r="G93" s="349">
        <v>37941.300000000003</v>
      </c>
      <c r="H93" s="349">
        <v>36000</v>
      </c>
      <c r="I93" s="359">
        <f t="shared" si="6"/>
        <v>-1941.3000000000029</v>
      </c>
      <c r="J93" s="361">
        <f t="shared" si="5"/>
        <v>1934.7000000000171</v>
      </c>
    </row>
    <row r="94" spans="1:11" ht="33.75" customHeight="1" x14ac:dyDescent="0.25">
      <c r="A94" s="346">
        <v>42933</v>
      </c>
      <c r="B94" s="166" t="s">
        <v>1613</v>
      </c>
      <c r="D94" s="435" t="s">
        <v>1614</v>
      </c>
      <c r="E94" s="356">
        <v>731686</v>
      </c>
      <c r="F94" s="492">
        <v>1386216</v>
      </c>
      <c r="G94" s="349">
        <v>38161.760000000002</v>
      </c>
      <c r="H94" s="349">
        <v>41000</v>
      </c>
      <c r="I94" s="359">
        <f t="shared" si="6"/>
        <v>2838.239999999998</v>
      </c>
      <c r="J94" s="361">
        <f t="shared" si="5"/>
        <v>4772.9400000000151</v>
      </c>
    </row>
    <row r="95" spans="1:11" ht="32.25" customHeight="1" x14ac:dyDescent="0.25">
      <c r="A95" s="346">
        <v>42936</v>
      </c>
      <c r="B95" s="166" t="s">
        <v>1620</v>
      </c>
      <c r="D95" s="435" t="s">
        <v>1621</v>
      </c>
      <c r="E95" s="356">
        <v>713569.5</v>
      </c>
      <c r="F95" s="492">
        <v>1387510</v>
      </c>
      <c r="G95" s="349">
        <v>33590.54</v>
      </c>
      <c r="H95" s="349">
        <v>40500</v>
      </c>
      <c r="I95" s="359">
        <f t="shared" si="6"/>
        <v>6909.4599999999991</v>
      </c>
      <c r="J95" s="361">
        <f t="shared" si="5"/>
        <v>11682.400000000014</v>
      </c>
    </row>
    <row r="96" spans="1:11" ht="33" customHeight="1" x14ac:dyDescent="0.25">
      <c r="A96" s="346">
        <v>42940</v>
      </c>
      <c r="B96" s="166" t="s">
        <v>1622</v>
      </c>
      <c r="D96" s="435" t="s">
        <v>1623</v>
      </c>
      <c r="E96" s="356">
        <v>683631</v>
      </c>
      <c r="F96" s="492">
        <v>1388142</v>
      </c>
      <c r="G96" s="349">
        <v>36502.080000000002</v>
      </c>
      <c r="H96" s="349">
        <v>39000</v>
      </c>
      <c r="I96" s="359">
        <f t="shared" si="6"/>
        <v>2497.9199999999983</v>
      </c>
      <c r="J96" s="361">
        <f t="shared" si="5"/>
        <v>14180.320000000012</v>
      </c>
    </row>
    <row r="97" spans="1:11" ht="36" customHeight="1" x14ac:dyDescent="0.25">
      <c r="A97" s="346">
        <v>42943</v>
      </c>
      <c r="B97" s="166" t="s">
        <v>1630</v>
      </c>
      <c r="D97" s="435" t="s">
        <v>1631</v>
      </c>
      <c r="E97" s="356">
        <v>668724</v>
      </c>
      <c r="F97" s="492">
        <v>1389915</v>
      </c>
      <c r="G97" s="349">
        <v>34020.46</v>
      </c>
      <c r="H97" s="349">
        <v>38000</v>
      </c>
      <c r="I97" s="359">
        <f t="shared" si="6"/>
        <v>3979.5400000000009</v>
      </c>
      <c r="J97" s="361">
        <f t="shared" si="5"/>
        <v>18159.860000000015</v>
      </c>
    </row>
    <row r="98" spans="1:11" ht="45" customHeight="1" thickBot="1" x14ac:dyDescent="0.4">
      <c r="A98" s="351">
        <v>42944</v>
      </c>
      <c r="B98" s="175" t="s">
        <v>1632</v>
      </c>
      <c r="C98" s="353"/>
      <c r="D98" s="511" t="s">
        <v>1633</v>
      </c>
      <c r="E98" s="364">
        <v>673740</v>
      </c>
      <c r="F98" s="493">
        <v>1389916</v>
      </c>
      <c r="G98" s="365">
        <v>33951.360000000001</v>
      </c>
      <c r="H98" s="365">
        <v>38000</v>
      </c>
      <c r="I98" s="366">
        <f t="shared" si="6"/>
        <v>4048.6399999999994</v>
      </c>
      <c r="J98" s="367">
        <f t="shared" si="5"/>
        <v>22208.500000000015</v>
      </c>
      <c r="K98" s="368" t="s">
        <v>1654</v>
      </c>
    </row>
    <row r="99" spans="1:11" ht="33.75" customHeight="1" thickTop="1" x14ac:dyDescent="0.25">
      <c r="A99" s="346">
        <v>42950</v>
      </c>
      <c r="B99" s="174" t="s">
        <v>1639</v>
      </c>
      <c r="D99" s="435" t="s">
        <v>1640</v>
      </c>
      <c r="E99" s="356">
        <v>678680</v>
      </c>
      <c r="F99" s="492">
        <v>1391888</v>
      </c>
      <c r="G99" s="349">
        <v>32811.160000000003</v>
      </c>
      <c r="H99" s="349">
        <v>38000</v>
      </c>
      <c r="I99" s="359">
        <f t="shared" si="6"/>
        <v>5188.8399999999965</v>
      </c>
      <c r="J99" s="369">
        <f t="shared" si="5"/>
        <v>27397.340000000011</v>
      </c>
    </row>
    <row r="100" spans="1:11" ht="34.5" customHeight="1" x14ac:dyDescent="0.25">
      <c r="A100" s="346">
        <v>42954</v>
      </c>
      <c r="B100" s="171" t="s">
        <v>1641</v>
      </c>
      <c r="D100" s="435" t="s">
        <v>1642</v>
      </c>
      <c r="E100" s="356">
        <v>180000</v>
      </c>
      <c r="F100" s="492">
        <v>1392092</v>
      </c>
      <c r="G100" s="349">
        <v>32835.629999999997</v>
      </c>
      <c r="H100" s="349">
        <v>10000</v>
      </c>
      <c r="I100" s="359">
        <f t="shared" si="6"/>
        <v>-22835.629999999997</v>
      </c>
      <c r="J100" s="361">
        <f t="shared" si="5"/>
        <v>4561.7100000000137</v>
      </c>
    </row>
    <row r="101" spans="1:11" ht="32.25" customHeight="1" x14ac:dyDescent="0.25">
      <c r="A101" s="346">
        <v>42957</v>
      </c>
      <c r="B101" s="171" t="s">
        <v>1649</v>
      </c>
      <c r="D101" s="435" t="s">
        <v>1650</v>
      </c>
      <c r="E101" s="356">
        <v>539070</v>
      </c>
      <c r="F101" s="492">
        <v>1393699</v>
      </c>
      <c r="G101" s="349">
        <v>31667.41</v>
      </c>
      <c r="H101" s="349">
        <v>30000</v>
      </c>
      <c r="I101" s="359">
        <f t="shared" si="6"/>
        <v>-1667.4099999999999</v>
      </c>
      <c r="J101" s="361">
        <f t="shared" si="5"/>
        <v>2894.3000000000138</v>
      </c>
    </row>
    <row r="102" spans="1:11" ht="33.75" customHeight="1" x14ac:dyDescent="0.25">
      <c r="A102" s="346">
        <v>42961</v>
      </c>
      <c r="B102" s="171" t="s">
        <v>1651</v>
      </c>
      <c r="D102" s="435" t="s">
        <v>1652</v>
      </c>
      <c r="E102" s="356">
        <v>591789</v>
      </c>
      <c r="F102" s="492">
        <v>1394492</v>
      </c>
      <c r="G102" s="349">
        <v>31848.9</v>
      </c>
      <c r="H102" s="349">
        <v>33000</v>
      </c>
      <c r="I102" s="359">
        <f t="shared" si="6"/>
        <v>1151.0999999999985</v>
      </c>
      <c r="J102" s="361">
        <f t="shared" si="5"/>
        <v>4045.4000000000124</v>
      </c>
    </row>
    <row r="103" spans="1:11" ht="36.75" customHeight="1" x14ac:dyDescent="0.25">
      <c r="A103" s="346">
        <v>42964</v>
      </c>
      <c r="B103" s="171" t="s">
        <v>1657</v>
      </c>
      <c r="D103" s="435" t="s">
        <v>1658</v>
      </c>
      <c r="E103" s="356">
        <v>572320</v>
      </c>
      <c r="F103" s="492">
        <v>1396056</v>
      </c>
      <c r="G103" s="349">
        <v>33243.1</v>
      </c>
      <c r="H103" s="349">
        <v>32000</v>
      </c>
      <c r="I103" s="359">
        <f t="shared" si="6"/>
        <v>-1243.0999999999985</v>
      </c>
      <c r="J103" s="361">
        <f t="shared" si="5"/>
        <v>2802.3000000000138</v>
      </c>
    </row>
    <row r="104" spans="1:11" ht="34.5" customHeight="1" x14ac:dyDescent="0.25">
      <c r="A104" s="346">
        <v>42965</v>
      </c>
      <c r="B104" s="171" t="s">
        <v>1659</v>
      </c>
      <c r="D104" s="435" t="s">
        <v>1660</v>
      </c>
      <c r="E104" s="356">
        <v>532920</v>
      </c>
      <c r="F104" s="492">
        <v>1396474</v>
      </c>
      <c r="G104" s="349">
        <v>33580.39</v>
      </c>
      <c r="H104" s="349">
        <v>30000</v>
      </c>
      <c r="I104" s="359">
        <f t="shared" si="6"/>
        <v>-3580.3899999999994</v>
      </c>
      <c r="J104" s="361">
        <f t="shared" si="5"/>
        <v>-778.08999999998559</v>
      </c>
    </row>
    <row r="105" spans="1:11" ht="33.75" customHeight="1" x14ac:dyDescent="0.25">
      <c r="A105" s="346">
        <v>42971</v>
      </c>
      <c r="B105" s="171" t="s">
        <v>1671</v>
      </c>
      <c r="D105" s="435" t="s">
        <v>1672</v>
      </c>
      <c r="E105" s="356">
        <v>558652.5</v>
      </c>
      <c r="F105" s="492">
        <v>1398075</v>
      </c>
      <c r="G105" s="349">
        <v>34243.46</v>
      </c>
      <c r="H105" s="349">
        <v>31500</v>
      </c>
      <c r="I105" s="359">
        <f t="shared" si="6"/>
        <v>-2743.4599999999991</v>
      </c>
      <c r="J105" s="361">
        <f t="shared" si="5"/>
        <v>-3521.5499999999847</v>
      </c>
    </row>
    <row r="106" spans="1:11" ht="38.25" customHeight="1" x14ac:dyDescent="0.25">
      <c r="A106" s="346">
        <v>42975</v>
      </c>
      <c r="B106" s="178" t="s">
        <v>1673</v>
      </c>
      <c r="D106" s="435" t="s">
        <v>1674</v>
      </c>
      <c r="E106" s="356">
        <v>655270</v>
      </c>
      <c r="F106" s="492">
        <v>1398533</v>
      </c>
      <c r="G106" s="349">
        <v>34679.699999999997</v>
      </c>
      <c r="H106" s="349">
        <v>37000</v>
      </c>
      <c r="I106" s="359">
        <f t="shared" si="6"/>
        <v>2320.3000000000029</v>
      </c>
      <c r="J106" s="361">
        <f t="shared" si="5"/>
        <v>-1201.2499999999818</v>
      </c>
    </row>
    <row r="107" spans="1:11" ht="38.25" customHeight="1" x14ac:dyDescent="0.25">
      <c r="A107" s="346">
        <v>42978</v>
      </c>
      <c r="B107" s="178" t="s">
        <v>1675</v>
      </c>
      <c r="D107" s="435" t="s">
        <v>1676</v>
      </c>
      <c r="E107" s="356">
        <v>625975</v>
      </c>
      <c r="F107" s="492">
        <v>1400181</v>
      </c>
      <c r="G107" s="349">
        <v>35168.32</v>
      </c>
      <c r="H107" s="349">
        <v>35000</v>
      </c>
      <c r="I107" s="359">
        <f t="shared" si="6"/>
        <v>-168.31999999999971</v>
      </c>
      <c r="J107" s="361">
        <f t="shared" si="5"/>
        <v>-1369.5699999999815</v>
      </c>
    </row>
    <row r="108" spans="1:11" ht="41.25" customHeight="1" x14ac:dyDescent="0.25">
      <c r="A108" s="346">
        <v>42978</v>
      </c>
      <c r="B108" s="178" t="s">
        <v>1677</v>
      </c>
      <c r="D108" s="435" t="s">
        <v>1678</v>
      </c>
      <c r="E108" s="356">
        <v>625975</v>
      </c>
      <c r="F108" s="492">
        <v>14700375</v>
      </c>
      <c r="G108" s="349">
        <v>34630.25</v>
      </c>
      <c r="H108" s="349">
        <v>35000</v>
      </c>
      <c r="I108" s="359">
        <f t="shared" si="6"/>
        <v>369.75</v>
      </c>
      <c r="J108" s="361">
        <f t="shared" si="5"/>
        <v>-999.81999999998152</v>
      </c>
    </row>
    <row r="109" spans="1:11" ht="37.5" customHeight="1" x14ac:dyDescent="0.25">
      <c r="A109" s="346">
        <v>42979</v>
      </c>
      <c r="B109" s="179" t="s">
        <v>1679</v>
      </c>
      <c r="D109" s="435" t="s">
        <v>1680</v>
      </c>
      <c r="E109" s="356">
        <v>662189</v>
      </c>
      <c r="F109" s="492">
        <v>1400784</v>
      </c>
      <c r="G109" s="349">
        <v>34858.6</v>
      </c>
      <c r="H109" s="349">
        <v>37000</v>
      </c>
      <c r="I109" s="359">
        <f t="shared" si="6"/>
        <v>2141.4000000000015</v>
      </c>
      <c r="J109" s="361">
        <f t="shared" si="5"/>
        <v>1141.5800000000199</v>
      </c>
    </row>
    <row r="110" spans="1:11" ht="37.5" customHeight="1" x14ac:dyDescent="0.25">
      <c r="A110" s="346">
        <v>42985</v>
      </c>
      <c r="B110" s="179" t="s">
        <v>1685</v>
      </c>
      <c r="D110" s="435" t="s">
        <v>1686</v>
      </c>
      <c r="E110" s="356">
        <v>639288</v>
      </c>
      <c r="F110" s="492">
        <v>1402008</v>
      </c>
      <c r="G110" s="349">
        <v>35312.26</v>
      </c>
      <c r="H110" s="349">
        <v>36000</v>
      </c>
      <c r="I110" s="359">
        <f t="shared" si="6"/>
        <v>687.73999999999796</v>
      </c>
      <c r="J110" s="361">
        <f t="shared" si="5"/>
        <v>1829.3200000000179</v>
      </c>
    </row>
    <row r="111" spans="1:11" ht="36.75" customHeight="1" x14ac:dyDescent="0.25">
      <c r="A111" s="346">
        <v>42986</v>
      </c>
      <c r="B111" s="179" t="s">
        <v>1687</v>
      </c>
      <c r="D111" s="435" t="s">
        <v>1697</v>
      </c>
      <c r="E111" s="356">
        <v>639288</v>
      </c>
      <c r="F111" s="492">
        <v>1402290</v>
      </c>
      <c r="G111" s="349">
        <v>32895.94</v>
      </c>
      <c r="H111" s="349">
        <v>36000</v>
      </c>
      <c r="I111" s="359">
        <f t="shared" si="6"/>
        <v>3104.0599999999977</v>
      </c>
      <c r="J111" s="361">
        <f t="shared" si="5"/>
        <v>4933.3800000000156</v>
      </c>
    </row>
    <row r="112" spans="1:11" ht="37.5" customHeight="1" x14ac:dyDescent="0.25">
      <c r="A112" s="346">
        <v>42992</v>
      </c>
      <c r="B112" s="179" t="s">
        <v>1696</v>
      </c>
      <c r="D112" s="435" t="s">
        <v>1698</v>
      </c>
      <c r="E112" s="356">
        <v>622265</v>
      </c>
      <c r="F112" s="492">
        <v>1404689</v>
      </c>
      <c r="G112" s="349">
        <v>32097.25</v>
      </c>
      <c r="H112" s="349">
        <v>35000</v>
      </c>
      <c r="I112" s="359">
        <f t="shared" si="6"/>
        <v>2902.75</v>
      </c>
      <c r="J112" s="361">
        <f t="shared" si="5"/>
        <v>7836.1300000000156</v>
      </c>
    </row>
    <row r="113" spans="1:10" ht="40.5" customHeight="1" x14ac:dyDescent="0.25">
      <c r="A113" s="346">
        <v>42993</v>
      </c>
      <c r="B113" s="179" t="s">
        <v>1699</v>
      </c>
      <c r="D113" s="435" t="s">
        <v>1700</v>
      </c>
      <c r="E113" s="356">
        <v>639324</v>
      </c>
      <c r="F113" s="492">
        <v>1404420</v>
      </c>
      <c r="G113" s="349">
        <v>32371.919999999998</v>
      </c>
      <c r="H113" s="349">
        <v>36000</v>
      </c>
      <c r="I113" s="359">
        <f t="shared" si="6"/>
        <v>3628.0800000000017</v>
      </c>
      <c r="J113" s="361">
        <f t="shared" si="5"/>
        <v>11464.210000000017</v>
      </c>
    </row>
    <row r="114" spans="1:10" ht="37.5" customHeight="1" x14ac:dyDescent="0.25">
      <c r="A114" s="346">
        <v>42994</v>
      </c>
      <c r="B114" s="179" t="s">
        <v>1706</v>
      </c>
      <c r="D114" s="435" t="s">
        <v>1707</v>
      </c>
      <c r="E114" s="356">
        <v>514460</v>
      </c>
      <c r="F114" s="492">
        <v>1406398</v>
      </c>
      <c r="G114" s="349">
        <v>27306.99</v>
      </c>
      <c r="H114" s="349">
        <v>29000</v>
      </c>
      <c r="I114" s="359">
        <f t="shared" si="6"/>
        <v>1693.0099999999984</v>
      </c>
      <c r="J114" s="361">
        <f t="shared" si="5"/>
        <v>13157.220000000016</v>
      </c>
    </row>
    <row r="115" spans="1:10" ht="36.75" customHeight="1" x14ac:dyDescent="0.25">
      <c r="A115" s="346">
        <v>43000</v>
      </c>
      <c r="B115" s="179" t="s">
        <v>1708</v>
      </c>
      <c r="D115" s="435" t="s">
        <v>1709</v>
      </c>
      <c r="E115" s="356">
        <v>513561</v>
      </c>
      <c r="F115" s="492">
        <v>1406667</v>
      </c>
      <c r="G115" s="349">
        <v>28364.81</v>
      </c>
      <c r="H115" s="349">
        <v>29000</v>
      </c>
      <c r="I115" s="359">
        <f t="shared" si="6"/>
        <v>635.18999999999869</v>
      </c>
      <c r="J115" s="361">
        <f t="shared" si="5"/>
        <v>13792.410000000014</v>
      </c>
    </row>
    <row r="116" spans="1:10" ht="37.5" customHeight="1" x14ac:dyDescent="0.25">
      <c r="A116" s="346">
        <v>43006</v>
      </c>
      <c r="B116" s="179" t="s">
        <v>1715</v>
      </c>
      <c r="D116" s="435" t="s">
        <v>1716</v>
      </c>
      <c r="E116" s="356">
        <v>454825</v>
      </c>
      <c r="F116" s="492">
        <v>1408729</v>
      </c>
      <c r="G116" s="349">
        <v>29116.85</v>
      </c>
      <c r="H116" s="349">
        <v>25000</v>
      </c>
      <c r="I116" s="359">
        <f t="shared" si="6"/>
        <v>-4116.8499999999985</v>
      </c>
      <c r="J116" s="361">
        <f t="shared" si="5"/>
        <v>9675.5600000000159</v>
      </c>
    </row>
    <row r="117" spans="1:10" ht="39.75" customHeight="1" x14ac:dyDescent="0.25">
      <c r="A117" s="346">
        <v>43007</v>
      </c>
      <c r="B117" s="179" t="s">
        <v>1717</v>
      </c>
      <c r="D117" s="435" t="s">
        <v>1718</v>
      </c>
      <c r="E117" s="356">
        <v>454450</v>
      </c>
      <c r="F117" s="492">
        <v>1408730</v>
      </c>
      <c r="G117" s="349">
        <v>29428.880000000001</v>
      </c>
      <c r="H117" s="349">
        <v>25000</v>
      </c>
      <c r="I117" s="359">
        <f t="shared" si="6"/>
        <v>-4428.880000000001</v>
      </c>
      <c r="J117" s="361">
        <f t="shared" si="5"/>
        <v>5246.6800000000148</v>
      </c>
    </row>
    <row r="118" spans="1:10" ht="36.75" customHeight="1" x14ac:dyDescent="0.25">
      <c r="A118" s="346">
        <v>43010</v>
      </c>
      <c r="B118" s="183" t="s">
        <v>1719</v>
      </c>
      <c r="D118" s="435" t="s">
        <v>1720</v>
      </c>
      <c r="E118" s="356">
        <v>456075</v>
      </c>
      <c r="F118" s="492">
        <v>1408971</v>
      </c>
      <c r="G118" s="349">
        <v>29444.68</v>
      </c>
      <c r="H118" s="349">
        <v>25000</v>
      </c>
      <c r="I118" s="359">
        <f t="shared" si="6"/>
        <v>-4444.68</v>
      </c>
      <c r="J118" s="361">
        <f t="shared" si="5"/>
        <v>802.00000000001455</v>
      </c>
    </row>
    <row r="119" spans="1:10" ht="33" customHeight="1" x14ac:dyDescent="0.25">
      <c r="A119" s="346">
        <v>43013</v>
      </c>
      <c r="B119" s="183" t="s">
        <v>1726</v>
      </c>
      <c r="D119" s="435" t="s">
        <v>1727</v>
      </c>
      <c r="E119" s="356">
        <v>547530</v>
      </c>
      <c r="F119" s="492">
        <v>1410829</v>
      </c>
      <c r="G119" s="349">
        <v>30160.2</v>
      </c>
      <c r="H119" s="349">
        <v>30000</v>
      </c>
      <c r="I119" s="359">
        <f t="shared" si="6"/>
        <v>-160.20000000000073</v>
      </c>
      <c r="J119" s="361">
        <f t="shared" si="5"/>
        <v>641.80000000001382</v>
      </c>
    </row>
    <row r="120" spans="1:10" ht="39" customHeight="1" x14ac:dyDescent="0.25">
      <c r="A120" s="346">
        <v>43017</v>
      </c>
      <c r="B120" s="183" t="s">
        <v>1728</v>
      </c>
      <c r="D120" s="435" t="s">
        <v>1729</v>
      </c>
      <c r="E120" s="356">
        <v>579669</v>
      </c>
      <c r="F120" s="492">
        <v>1411397</v>
      </c>
      <c r="G120" s="349">
        <v>31023.7</v>
      </c>
      <c r="H120" s="349">
        <v>31000</v>
      </c>
      <c r="I120" s="359">
        <f t="shared" si="6"/>
        <v>-23.700000000000728</v>
      </c>
      <c r="J120" s="361">
        <f t="shared" si="5"/>
        <v>618.1000000000131</v>
      </c>
    </row>
    <row r="121" spans="1:10" ht="35.25" customHeight="1" x14ac:dyDescent="0.25">
      <c r="A121" s="346">
        <v>43020</v>
      </c>
      <c r="B121" s="183" t="s">
        <v>1737</v>
      </c>
      <c r="D121" s="435" t="s">
        <v>1738</v>
      </c>
      <c r="E121" s="356">
        <v>601568</v>
      </c>
      <c r="F121" s="492">
        <v>1413041</v>
      </c>
      <c r="G121" s="349">
        <v>32355.759999999998</v>
      </c>
      <c r="H121" s="349">
        <v>32000</v>
      </c>
      <c r="I121" s="359">
        <f t="shared" si="6"/>
        <v>-355.7599999999984</v>
      </c>
      <c r="J121" s="361">
        <f t="shared" si="5"/>
        <v>262.3400000000147</v>
      </c>
    </row>
    <row r="122" spans="1:10" ht="39" customHeight="1" x14ac:dyDescent="0.25">
      <c r="A122" s="346">
        <v>43024</v>
      </c>
      <c r="B122" s="183" t="s">
        <v>1739</v>
      </c>
      <c r="D122" s="435" t="s">
        <v>1740</v>
      </c>
      <c r="E122" s="356">
        <v>628320</v>
      </c>
      <c r="F122" s="492">
        <v>1414652</v>
      </c>
      <c r="G122" s="349">
        <v>33658.51</v>
      </c>
      <c r="H122" s="349">
        <v>33000</v>
      </c>
      <c r="I122" s="359">
        <f t="shared" si="6"/>
        <v>-658.51000000000204</v>
      </c>
      <c r="J122" s="361">
        <f t="shared" si="5"/>
        <v>-396.16999999998734</v>
      </c>
    </row>
    <row r="123" spans="1:10" ht="36" customHeight="1" x14ac:dyDescent="0.25">
      <c r="A123" s="346">
        <v>43027</v>
      </c>
      <c r="B123" s="183" t="s">
        <v>1747</v>
      </c>
      <c r="D123" s="435" t="s">
        <v>1748</v>
      </c>
      <c r="E123" s="356">
        <v>637136.5</v>
      </c>
      <c r="F123" s="492">
        <v>1415656</v>
      </c>
      <c r="G123" s="349">
        <v>34205.51</v>
      </c>
      <c r="H123" s="349">
        <v>33500</v>
      </c>
      <c r="I123" s="359">
        <f t="shared" si="6"/>
        <v>-705.51000000000204</v>
      </c>
      <c r="J123" s="361">
        <f t="shared" si="5"/>
        <v>-1101.6799999999894</v>
      </c>
    </row>
    <row r="124" spans="1:10" ht="37.5" customHeight="1" x14ac:dyDescent="0.25">
      <c r="A124" s="346">
        <v>43031</v>
      </c>
      <c r="B124" s="183" t="s">
        <v>1749</v>
      </c>
      <c r="D124" s="435" t="s">
        <v>1750</v>
      </c>
      <c r="E124" s="356">
        <v>684972</v>
      </c>
      <c r="F124" s="492">
        <v>1415901</v>
      </c>
      <c r="G124" s="349">
        <v>34726.42</v>
      </c>
      <c r="H124" s="349">
        <v>36000</v>
      </c>
      <c r="I124" s="359">
        <f t="shared" si="6"/>
        <v>1273.5800000000017</v>
      </c>
      <c r="J124" s="361">
        <f t="shared" si="5"/>
        <v>171.90000000001237</v>
      </c>
    </row>
    <row r="125" spans="1:10" ht="36.75" customHeight="1" x14ac:dyDescent="0.25">
      <c r="A125" s="346">
        <v>43034</v>
      </c>
      <c r="B125" s="183" t="s">
        <v>1757</v>
      </c>
      <c r="D125" s="435" t="s">
        <v>1758</v>
      </c>
      <c r="E125" s="356">
        <v>667065</v>
      </c>
      <c r="F125" s="492">
        <v>1417778</v>
      </c>
      <c r="G125" s="349">
        <v>35289.61</v>
      </c>
      <c r="H125" s="349">
        <v>35000</v>
      </c>
      <c r="I125" s="359">
        <f t="shared" si="6"/>
        <v>-289.61000000000058</v>
      </c>
      <c r="J125" s="361">
        <f t="shared" si="5"/>
        <v>-117.70999999998821</v>
      </c>
    </row>
    <row r="126" spans="1:10" ht="36" customHeight="1" x14ac:dyDescent="0.25">
      <c r="A126" s="346">
        <v>43038</v>
      </c>
      <c r="B126" s="183" t="s">
        <v>1764</v>
      </c>
      <c r="D126" s="435" t="s">
        <v>1765</v>
      </c>
      <c r="E126" s="356">
        <v>690696</v>
      </c>
      <c r="F126" s="492">
        <v>1418302</v>
      </c>
      <c r="G126" s="349">
        <v>34423.42</v>
      </c>
      <c r="H126" s="349">
        <v>36000</v>
      </c>
      <c r="I126" s="359">
        <f t="shared" si="6"/>
        <v>1576.5800000000017</v>
      </c>
      <c r="J126" s="361">
        <f t="shared" si="5"/>
        <v>1458.8700000000135</v>
      </c>
    </row>
    <row r="127" spans="1:10" ht="36.75" customHeight="1" x14ac:dyDescent="0.25">
      <c r="A127" s="346">
        <v>43039</v>
      </c>
      <c r="B127" s="183" t="s">
        <v>1762</v>
      </c>
      <c r="D127" s="435" t="s">
        <v>1763</v>
      </c>
      <c r="E127" s="356">
        <v>654670</v>
      </c>
      <c r="F127" s="492">
        <v>1418303</v>
      </c>
      <c r="G127" s="349">
        <v>35531.589999999997</v>
      </c>
      <c r="H127" s="349">
        <v>34000</v>
      </c>
      <c r="I127" s="359">
        <f t="shared" si="6"/>
        <v>-1531.5899999999965</v>
      </c>
      <c r="J127" s="361">
        <f t="shared" si="5"/>
        <v>-72.719999999982974</v>
      </c>
    </row>
    <row r="128" spans="1:10" ht="45" customHeight="1" x14ac:dyDescent="0.25">
      <c r="A128" s="346">
        <v>43042</v>
      </c>
      <c r="B128" s="185" t="s">
        <v>1767</v>
      </c>
      <c r="C128" s="355" t="s">
        <v>1766</v>
      </c>
      <c r="D128" s="435" t="s">
        <v>1768</v>
      </c>
      <c r="E128" s="356">
        <v>699048</v>
      </c>
      <c r="F128" s="492">
        <v>1420116</v>
      </c>
      <c r="G128" s="349">
        <v>34810.26</v>
      </c>
      <c r="H128" s="349">
        <v>36500</v>
      </c>
      <c r="I128" s="359">
        <f t="shared" si="6"/>
        <v>1689.739999999998</v>
      </c>
      <c r="J128" s="361">
        <f t="shared" si="5"/>
        <v>1617.020000000015</v>
      </c>
    </row>
    <row r="129" spans="1:11" ht="41.25" customHeight="1" x14ac:dyDescent="0.25">
      <c r="A129" s="346">
        <v>43045</v>
      </c>
      <c r="B129" s="185" t="s">
        <v>1769</v>
      </c>
      <c r="D129" s="435" t="s">
        <v>1770</v>
      </c>
      <c r="E129" s="356">
        <v>687924</v>
      </c>
      <c r="F129" s="492">
        <v>1420733</v>
      </c>
      <c r="G129" s="349">
        <v>35089.82</v>
      </c>
      <c r="H129" s="349">
        <v>36000</v>
      </c>
      <c r="I129" s="359">
        <f t="shared" si="6"/>
        <v>910.18000000000029</v>
      </c>
      <c r="J129" s="361">
        <f t="shared" si="5"/>
        <v>2527.2000000000153</v>
      </c>
    </row>
    <row r="130" spans="1:11" ht="36.75" customHeight="1" x14ac:dyDescent="0.25">
      <c r="A130" s="346">
        <v>43048</v>
      </c>
      <c r="B130" s="185" t="s">
        <v>1774</v>
      </c>
      <c r="D130" s="435" t="s">
        <v>1775</v>
      </c>
      <c r="E130" s="356">
        <v>668675</v>
      </c>
      <c r="F130" s="492">
        <v>1422464</v>
      </c>
      <c r="G130" s="349">
        <v>34826.300000000003</v>
      </c>
      <c r="H130" s="349">
        <v>35000</v>
      </c>
      <c r="I130" s="359">
        <f t="shared" si="6"/>
        <v>173.69999999999709</v>
      </c>
      <c r="J130" s="361">
        <f t="shared" si="5"/>
        <v>2700.9000000000124</v>
      </c>
    </row>
    <row r="131" spans="1:11" ht="36.75" customHeight="1" x14ac:dyDescent="0.25">
      <c r="A131" s="346">
        <v>43052</v>
      </c>
      <c r="B131" s="185" t="s">
        <v>1789</v>
      </c>
      <c r="D131" s="435" t="s">
        <v>1790</v>
      </c>
      <c r="E131" s="356">
        <v>672070</v>
      </c>
      <c r="F131" s="492">
        <v>1423004</v>
      </c>
      <c r="G131" s="349">
        <v>33705.49</v>
      </c>
      <c r="H131" s="349">
        <v>35000</v>
      </c>
      <c r="I131" s="359">
        <f t="shared" si="6"/>
        <v>1294.510000000002</v>
      </c>
      <c r="J131" s="361">
        <f t="shared" si="5"/>
        <v>3995.4100000000144</v>
      </c>
    </row>
    <row r="132" spans="1:11" ht="36.75" customHeight="1" x14ac:dyDescent="0.25">
      <c r="A132" s="346">
        <v>43052</v>
      </c>
      <c r="B132" s="185" t="s">
        <v>1792</v>
      </c>
      <c r="D132" s="435" t="s">
        <v>1790</v>
      </c>
      <c r="E132" s="356"/>
      <c r="F132" s="492" t="s">
        <v>1791</v>
      </c>
      <c r="G132" s="349"/>
      <c r="H132" s="349">
        <v>423.17</v>
      </c>
      <c r="I132" s="359">
        <f t="shared" si="6"/>
        <v>423.17</v>
      </c>
      <c r="J132" s="361">
        <f t="shared" si="5"/>
        <v>4418.5800000000145</v>
      </c>
    </row>
    <row r="133" spans="1:11" ht="39.75" customHeight="1" x14ac:dyDescent="0.25">
      <c r="A133" s="346">
        <v>43055</v>
      </c>
      <c r="B133" s="185" t="s">
        <v>1779</v>
      </c>
      <c r="D133" s="435" t="s">
        <v>1780</v>
      </c>
      <c r="E133" s="356">
        <v>632478</v>
      </c>
      <c r="F133" s="492">
        <v>1424468</v>
      </c>
      <c r="G133" s="349">
        <v>30965.13</v>
      </c>
      <c r="H133" s="349">
        <v>33000</v>
      </c>
      <c r="I133" s="359">
        <f t="shared" si="6"/>
        <v>2034.869999999999</v>
      </c>
      <c r="J133" s="361">
        <f t="shared" si="5"/>
        <v>6453.4500000000135</v>
      </c>
    </row>
    <row r="134" spans="1:11" ht="34.5" customHeight="1" x14ac:dyDescent="0.25">
      <c r="A134" s="346">
        <v>43056</v>
      </c>
      <c r="B134" s="185" t="s">
        <v>1781</v>
      </c>
      <c r="D134" s="435" t="s">
        <v>1782</v>
      </c>
      <c r="E134" s="356">
        <v>575250</v>
      </c>
      <c r="F134" s="492">
        <v>1424987</v>
      </c>
      <c r="G134" s="349">
        <v>29890.41</v>
      </c>
      <c r="H134" s="349">
        <v>30000</v>
      </c>
      <c r="I134" s="359">
        <f t="shared" si="6"/>
        <v>109.59000000000015</v>
      </c>
      <c r="J134" s="361">
        <f t="shared" si="5"/>
        <v>6563.0400000000136</v>
      </c>
    </row>
    <row r="135" spans="1:11" ht="36.75" customHeight="1" x14ac:dyDescent="0.25">
      <c r="A135" s="346">
        <v>43061</v>
      </c>
      <c r="B135" s="185" t="s">
        <v>1785</v>
      </c>
      <c r="D135" s="435" t="s">
        <v>1786</v>
      </c>
      <c r="E135" s="356">
        <v>525560</v>
      </c>
      <c r="F135" s="492">
        <v>1426748</v>
      </c>
      <c r="G135" s="349">
        <v>30685.85</v>
      </c>
      <c r="H135" s="349">
        <v>28000</v>
      </c>
      <c r="I135" s="359">
        <f t="shared" si="6"/>
        <v>-2685.8499999999985</v>
      </c>
      <c r="J135" s="361">
        <f t="shared" si="5"/>
        <v>3877.1900000000151</v>
      </c>
    </row>
    <row r="136" spans="1:11" ht="36.75" customHeight="1" x14ac:dyDescent="0.25">
      <c r="A136" s="346">
        <v>43066</v>
      </c>
      <c r="B136" s="185" t="s">
        <v>1793</v>
      </c>
      <c r="D136" s="435" t="s">
        <v>1794</v>
      </c>
      <c r="E136" s="356">
        <v>561600</v>
      </c>
      <c r="F136" s="492">
        <v>1429438</v>
      </c>
      <c r="G136" s="349">
        <v>32335.24</v>
      </c>
      <c r="H136" s="349">
        <v>30000</v>
      </c>
      <c r="I136" s="359">
        <f t="shared" ref="I136" si="7">H136-G136</f>
        <v>-2335.2400000000016</v>
      </c>
      <c r="J136" s="361">
        <f>J135+I136</f>
        <v>1541.9500000000135</v>
      </c>
    </row>
    <row r="137" spans="1:11" ht="40.5" customHeight="1" x14ac:dyDescent="0.25">
      <c r="A137" s="346">
        <v>43069</v>
      </c>
      <c r="B137" s="185" t="s">
        <v>1787</v>
      </c>
      <c r="D137" s="435" t="s">
        <v>1788</v>
      </c>
      <c r="E137" s="356">
        <v>465500</v>
      </c>
      <c r="F137" s="492">
        <v>1428939</v>
      </c>
      <c r="G137" s="349">
        <v>32426.5</v>
      </c>
      <c r="H137" s="349">
        <v>25000</v>
      </c>
      <c r="I137" s="359">
        <f t="shared" si="6"/>
        <v>-7426.5</v>
      </c>
      <c r="J137" s="361">
        <f>J136+I137</f>
        <v>-5884.5499999999865</v>
      </c>
    </row>
    <row r="138" spans="1:11" ht="30" x14ac:dyDescent="0.3">
      <c r="A138" s="346">
        <v>43070</v>
      </c>
      <c r="B138" s="186" t="s">
        <v>1795</v>
      </c>
      <c r="D138" s="435" t="s">
        <v>1796</v>
      </c>
      <c r="E138" s="356">
        <v>613998</v>
      </c>
      <c r="F138" s="492">
        <v>1429248</v>
      </c>
      <c r="G138" s="349">
        <v>33511.54</v>
      </c>
      <c r="H138" s="349">
        <v>33000</v>
      </c>
      <c r="I138" s="359">
        <f t="shared" si="6"/>
        <v>-511.54000000000087</v>
      </c>
      <c r="J138" s="362">
        <f t="shared" si="5"/>
        <v>-6396.0899999999874</v>
      </c>
      <c r="K138" s="350" t="s">
        <v>2084</v>
      </c>
    </row>
    <row r="139" spans="1:11" ht="39.75" customHeight="1" x14ac:dyDescent="0.25">
      <c r="A139" s="346">
        <v>43073</v>
      </c>
      <c r="B139" s="186" t="s">
        <v>1797</v>
      </c>
      <c r="C139" s="197"/>
      <c r="D139" s="435" t="s">
        <v>1798</v>
      </c>
      <c r="E139" s="356">
        <v>747200</v>
      </c>
      <c r="F139" s="492">
        <v>1429575</v>
      </c>
      <c r="G139" s="349">
        <v>33352.879999999997</v>
      </c>
      <c r="H139" s="349">
        <v>40000</v>
      </c>
      <c r="I139" s="359">
        <f t="shared" si="6"/>
        <v>6647.1200000000026</v>
      </c>
      <c r="J139" s="361">
        <f t="shared" si="5"/>
        <v>251.03000000001521</v>
      </c>
    </row>
    <row r="140" spans="1:11" ht="41.25" customHeight="1" x14ac:dyDescent="0.25">
      <c r="A140" s="346">
        <v>43076</v>
      </c>
      <c r="B140" s="186" t="s">
        <v>1805</v>
      </c>
      <c r="C140" s="197"/>
      <c r="D140" s="435" t="s">
        <v>1806</v>
      </c>
      <c r="E140" s="356">
        <v>661780</v>
      </c>
      <c r="F140" s="492">
        <v>1431011</v>
      </c>
      <c r="G140" s="349">
        <v>34108.68</v>
      </c>
      <c r="H140" s="349">
        <v>35000</v>
      </c>
      <c r="I140" s="359">
        <f t="shared" si="6"/>
        <v>891.31999999999971</v>
      </c>
      <c r="J140" s="361">
        <f t="shared" si="5"/>
        <v>1142.3500000000149</v>
      </c>
    </row>
    <row r="141" spans="1:11" ht="39" customHeight="1" x14ac:dyDescent="0.25">
      <c r="A141" s="346">
        <v>43076</v>
      </c>
      <c r="B141" s="186" t="s">
        <v>1807</v>
      </c>
      <c r="C141" s="197"/>
      <c r="D141" s="435" t="s">
        <v>1808</v>
      </c>
      <c r="E141" s="356">
        <v>661780</v>
      </c>
      <c r="F141" s="492">
        <v>1431012</v>
      </c>
      <c r="G141" s="349">
        <v>34778</v>
      </c>
      <c r="H141" s="349">
        <v>35000</v>
      </c>
      <c r="I141" s="359">
        <f t="shared" si="6"/>
        <v>222</v>
      </c>
      <c r="J141" s="361">
        <f t="shared" ref="J141:J205" si="8">J140+I141</f>
        <v>1364.3500000000149</v>
      </c>
    </row>
    <row r="142" spans="1:11" ht="37.5" customHeight="1" x14ac:dyDescent="0.25">
      <c r="A142" s="346">
        <v>43077</v>
      </c>
      <c r="B142" s="186" t="s">
        <v>1809</v>
      </c>
      <c r="C142" s="197"/>
      <c r="D142" s="435" t="s">
        <v>1810</v>
      </c>
      <c r="E142" s="356">
        <v>661780</v>
      </c>
      <c r="F142" s="492">
        <v>1431603</v>
      </c>
      <c r="G142" s="349">
        <v>32484.880000000001</v>
      </c>
      <c r="H142" s="349">
        <v>35000</v>
      </c>
      <c r="I142" s="359">
        <f t="shared" si="6"/>
        <v>2515.119999999999</v>
      </c>
      <c r="J142" s="361">
        <f t="shared" si="8"/>
        <v>3879.4700000000139</v>
      </c>
    </row>
    <row r="143" spans="1:11" ht="38.25" customHeight="1" x14ac:dyDescent="0.25">
      <c r="A143" s="346">
        <v>43080</v>
      </c>
      <c r="B143" s="186" t="s">
        <v>1811</v>
      </c>
      <c r="C143" s="197"/>
      <c r="D143" s="435" t="s">
        <v>1812</v>
      </c>
      <c r="E143" s="356">
        <v>663565</v>
      </c>
      <c r="F143" s="492">
        <v>1431604</v>
      </c>
      <c r="G143" s="349">
        <v>32335.22</v>
      </c>
      <c r="H143" s="349">
        <v>35000</v>
      </c>
      <c r="I143" s="359">
        <f t="shared" si="6"/>
        <v>2664.7799999999988</v>
      </c>
      <c r="J143" s="361">
        <f t="shared" si="8"/>
        <v>6544.2500000000127</v>
      </c>
    </row>
    <row r="144" spans="1:11" ht="35.25" customHeight="1" x14ac:dyDescent="0.25">
      <c r="A144" s="346">
        <v>43080</v>
      </c>
      <c r="B144" s="186" t="s">
        <v>1813</v>
      </c>
      <c r="C144" s="197"/>
      <c r="D144" s="435" t="s">
        <v>1814</v>
      </c>
      <c r="E144" s="356">
        <v>663705</v>
      </c>
      <c r="F144" s="492">
        <v>1431963</v>
      </c>
      <c r="G144" s="349">
        <v>32503.79</v>
      </c>
      <c r="H144" s="349">
        <v>35000</v>
      </c>
      <c r="I144" s="359">
        <f t="shared" si="6"/>
        <v>2496.2099999999991</v>
      </c>
      <c r="J144" s="361">
        <f t="shared" si="8"/>
        <v>9040.4600000000119</v>
      </c>
    </row>
    <row r="145" spans="1:10" ht="36" customHeight="1" x14ac:dyDescent="0.25">
      <c r="A145" s="346">
        <v>43083</v>
      </c>
      <c r="B145" s="186" t="s">
        <v>1815</v>
      </c>
      <c r="C145" s="197"/>
      <c r="D145" s="435" t="s">
        <v>1816</v>
      </c>
      <c r="E145" s="356">
        <v>616000</v>
      </c>
      <c r="F145" s="492">
        <v>1433790</v>
      </c>
      <c r="G145" s="349">
        <v>28609.85</v>
      </c>
      <c r="H145" s="349">
        <v>32000</v>
      </c>
      <c r="I145" s="359">
        <f t="shared" ref="I145:I209" si="9">H145-G145</f>
        <v>3390.1500000000015</v>
      </c>
      <c r="J145" s="361">
        <f t="shared" si="8"/>
        <v>12430.610000000013</v>
      </c>
    </row>
    <row r="146" spans="1:10" ht="36" customHeight="1" x14ac:dyDescent="0.25">
      <c r="A146" s="346">
        <v>43083</v>
      </c>
      <c r="B146" s="186" t="s">
        <v>1817</v>
      </c>
      <c r="C146" s="197"/>
      <c r="D146" s="435" t="s">
        <v>1818</v>
      </c>
      <c r="E146" s="356">
        <v>616000</v>
      </c>
      <c r="F146" s="492">
        <v>1433791</v>
      </c>
      <c r="G146" s="349">
        <v>28125.360000000001</v>
      </c>
      <c r="H146" s="349">
        <v>32000</v>
      </c>
      <c r="I146" s="359">
        <f t="shared" si="9"/>
        <v>3874.6399999999994</v>
      </c>
      <c r="J146" s="361">
        <f t="shared" si="8"/>
        <v>16305.250000000013</v>
      </c>
    </row>
    <row r="147" spans="1:10" ht="37.5" customHeight="1" x14ac:dyDescent="0.25">
      <c r="A147" s="346">
        <v>43084</v>
      </c>
      <c r="B147" s="186" t="s">
        <v>1819</v>
      </c>
      <c r="C147" s="197"/>
      <c r="D147" s="435" t="s">
        <v>1820</v>
      </c>
      <c r="E147" s="356">
        <v>615136</v>
      </c>
      <c r="F147" s="492">
        <v>1434096</v>
      </c>
      <c r="G147" s="349">
        <v>27961.200000000001</v>
      </c>
      <c r="H147" s="349">
        <v>32000</v>
      </c>
      <c r="I147" s="359">
        <f t="shared" si="9"/>
        <v>4038.7999999999993</v>
      </c>
      <c r="J147" s="362">
        <f t="shared" si="8"/>
        <v>20344.05000000001</v>
      </c>
    </row>
    <row r="148" spans="1:10" ht="39" customHeight="1" x14ac:dyDescent="0.25">
      <c r="A148" s="346">
        <v>43087</v>
      </c>
      <c r="B148" s="186" t="s">
        <v>1825</v>
      </c>
      <c r="C148" s="197"/>
      <c r="D148" s="435" t="s">
        <v>1826</v>
      </c>
      <c r="E148" s="356">
        <v>477150</v>
      </c>
      <c r="F148" s="492">
        <v>1434428</v>
      </c>
      <c r="G148" s="349">
        <v>26990.55</v>
      </c>
      <c r="H148" s="349">
        <v>25000</v>
      </c>
      <c r="I148" s="359">
        <f>H148-G148</f>
        <v>-1990.5499999999993</v>
      </c>
      <c r="J148" s="361">
        <f t="shared" si="8"/>
        <v>18353.500000000011</v>
      </c>
    </row>
    <row r="149" spans="1:10" ht="40.5" customHeight="1" x14ac:dyDescent="0.25">
      <c r="A149" s="346">
        <v>43087</v>
      </c>
      <c r="B149" s="186" t="s">
        <v>1823</v>
      </c>
      <c r="C149" s="197"/>
      <c r="D149" s="435" t="s">
        <v>1824</v>
      </c>
      <c r="E149" s="356">
        <v>477150</v>
      </c>
      <c r="F149" s="492">
        <v>1434429</v>
      </c>
      <c r="G149" s="349">
        <v>26924.65</v>
      </c>
      <c r="H149" s="349">
        <v>25000</v>
      </c>
      <c r="I149" s="359">
        <f>H149-G149</f>
        <v>-1924.6500000000015</v>
      </c>
      <c r="J149" s="361">
        <f t="shared" si="8"/>
        <v>16428.850000000009</v>
      </c>
    </row>
    <row r="150" spans="1:10" ht="40.5" customHeight="1" x14ac:dyDescent="0.25">
      <c r="A150" s="346">
        <v>43090</v>
      </c>
      <c r="B150" s="186" t="s">
        <v>1458</v>
      </c>
      <c r="C150" s="197"/>
      <c r="D150" s="435" t="s">
        <v>1832</v>
      </c>
      <c r="E150" s="356"/>
      <c r="F150" s="492" t="s">
        <v>1833</v>
      </c>
      <c r="G150" s="349"/>
      <c r="H150" s="349">
        <v>694.14</v>
      </c>
      <c r="I150" s="359">
        <f t="shared" si="9"/>
        <v>694.14</v>
      </c>
      <c r="J150" s="361">
        <f t="shared" si="8"/>
        <v>17122.990000000009</v>
      </c>
    </row>
    <row r="151" spans="1:10" ht="40.5" customHeight="1" x14ac:dyDescent="0.25">
      <c r="A151" s="346">
        <v>43090</v>
      </c>
      <c r="B151" s="186" t="s">
        <v>1834</v>
      </c>
      <c r="C151" s="197"/>
      <c r="D151" s="435" t="s">
        <v>1832</v>
      </c>
      <c r="E151" s="356">
        <v>481700</v>
      </c>
      <c r="F151" s="492">
        <v>1435446</v>
      </c>
      <c r="G151" s="349">
        <v>27480.6</v>
      </c>
      <c r="H151" s="349">
        <v>25000</v>
      </c>
      <c r="I151" s="359">
        <f t="shared" si="9"/>
        <v>-2480.5999999999985</v>
      </c>
      <c r="J151" s="362">
        <f t="shared" si="8"/>
        <v>14642.39000000001</v>
      </c>
    </row>
    <row r="152" spans="1:10" ht="35.25" customHeight="1" x14ac:dyDescent="0.25">
      <c r="A152" s="346">
        <v>43091</v>
      </c>
      <c r="B152" s="186" t="s">
        <v>1835</v>
      </c>
      <c r="C152" s="197"/>
      <c r="D152" s="435" t="s">
        <v>1836</v>
      </c>
      <c r="E152" s="356">
        <v>480450</v>
      </c>
      <c r="F152" s="492">
        <v>1435965</v>
      </c>
      <c r="G152" s="349">
        <v>27874.3</v>
      </c>
      <c r="H152" s="349">
        <v>25000</v>
      </c>
      <c r="I152" s="359">
        <f t="shared" si="9"/>
        <v>-2874.2999999999993</v>
      </c>
      <c r="J152" s="361">
        <f t="shared" si="8"/>
        <v>11768.090000000011</v>
      </c>
    </row>
    <row r="153" spans="1:10" ht="45" x14ac:dyDescent="0.25">
      <c r="A153" s="346">
        <v>43092</v>
      </c>
      <c r="B153" s="186" t="s">
        <v>1841</v>
      </c>
      <c r="C153" s="197"/>
      <c r="D153" s="435" t="s">
        <v>1842</v>
      </c>
      <c r="E153" s="356">
        <v>392800</v>
      </c>
      <c r="F153" s="492">
        <v>1438178</v>
      </c>
      <c r="G153" s="349">
        <v>28759.41</v>
      </c>
      <c r="H153" s="349">
        <v>20000</v>
      </c>
      <c r="I153" s="359">
        <f t="shared" si="9"/>
        <v>-8759.41</v>
      </c>
      <c r="J153" s="361">
        <f t="shared" si="8"/>
        <v>3008.6800000000112</v>
      </c>
    </row>
    <row r="154" spans="1:10" ht="45" x14ac:dyDescent="0.25">
      <c r="A154" s="346">
        <v>43098</v>
      </c>
      <c r="B154" s="186" t="s">
        <v>1843</v>
      </c>
      <c r="C154" s="197"/>
      <c r="D154" s="435" t="s">
        <v>1844</v>
      </c>
      <c r="E154" s="356">
        <v>496575</v>
      </c>
      <c r="F154" s="492">
        <v>1439735</v>
      </c>
      <c r="G154" s="349">
        <v>28354.98</v>
      </c>
      <c r="H154" s="349">
        <v>25000</v>
      </c>
      <c r="I154" s="359">
        <f t="shared" si="9"/>
        <v>-3354.9799999999996</v>
      </c>
      <c r="J154" s="362">
        <f t="shared" si="8"/>
        <v>-346.29999999998836</v>
      </c>
    </row>
    <row r="155" spans="1:10" ht="48" customHeight="1" x14ac:dyDescent="0.25">
      <c r="A155" s="346">
        <v>43104</v>
      </c>
      <c r="B155" s="178" t="s">
        <v>1850</v>
      </c>
      <c r="C155" s="197"/>
      <c r="D155" s="435" t="s">
        <v>1851</v>
      </c>
      <c r="E155" s="356">
        <v>546840</v>
      </c>
      <c r="F155" s="492">
        <v>1440209</v>
      </c>
      <c r="G155" s="349">
        <v>28121.61</v>
      </c>
      <c r="H155" s="349">
        <v>28000</v>
      </c>
      <c r="I155" s="359">
        <f t="shared" si="9"/>
        <v>-121.61000000000058</v>
      </c>
      <c r="J155" s="361">
        <f t="shared" si="8"/>
        <v>-467.90999999998894</v>
      </c>
    </row>
    <row r="156" spans="1:10" ht="39.75" customHeight="1" x14ac:dyDescent="0.25">
      <c r="A156" s="346">
        <v>43108</v>
      </c>
      <c r="B156" s="178" t="s">
        <v>1845</v>
      </c>
      <c r="C156" s="197"/>
      <c r="D156" s="435" t="s">
        <v>1846</v>
      </c>
      <c r="E156" s="356">
        <v>568878</v>
      </c>
      <c r="F156" s="492">
        <v>1440472</v>
      </c>
      <c r="G156" s="349">
        <v>29250.39</v>
      </c>
      <c r="H156" s="349">
        <v>29500</v>
      </c>
      <c r="I156" s="359">
        <f t="shared" si="9"/>
        <v>249.61000000000058</v>
      </c>
      <c r="J156" s="361">
        <f t="shared" si="8"/>
        <v>-218.29999999998836</v>
      </c>
    </row>
    <row r="157" spans="1:10" ht="45.75" customHeight="1" x14ac:dyDescent="0.25">
      <c r="A157" s="346">
        <v>43111</v>
      </c>
      <c r="B157" s="178" t="s">
        <v>1855</v>
      </c>
      <c r="C157" s="197"/>
      <c r="D157" s="435" t="s">
        <v>1856</v>
      </c>
      <c r="E157" s="356">
        <v>578940</v>
      </c>
      <c r="F157" s="492">
        <v>1442682</v>
      </c>
      <c r="G157" s="349">
        <v>33025.07</v>
      </c>
      <c r="H157" s="349">
        <v>30000</v>
      </c>
      <c r="I157" s="359">
        <f t="shared" si="9"/>
        <v>-3025.0699999999997</v>
      </c>
      <c r="J157" s="361">
        <f t="shared" si="8"/>
        <v>-3243.3699999999881</v>
      </c>
    </row>
    <row r="158" spans="1:10" ht="42.75" customHeight="1" x14ac:dyDescent="0.25">
      <c r="A158" s="346">
        <v>43116</v>
      </c>
      <c r="B158" s="178" t="s">
        <v>1857</v>
      </c>
      <c r="C158" s="197"/>
      <c r="D158" s="435" t="s">
        <v>1858</v>
      </c>
      <c r="E158" s="356">
        <v>576720</v>
      </c>
      <c r="F158" s="492">
        <v>1444147</v>
      </c>
      <c r="G158" s="349">
        <v>32771.06</v>
      </c>
      <c r="H158" s="349">
        <v>30000</v>
      </c>
      <c r="I158" s="359">
        <f t="shared" si="9"/>
        <v>-2771.0599999999977</v>
      </c>
      <c r="J158" s="361">
        <f t="shared" si="8"/>
        <v>-6014.4299999999857</v>
      </c>
    </row>
    <row r="159" spans="1:10" ht="39.75" customHeight="1" x14ac:dyDescent="0.25">
      <c r="A159" s="346">
        <v>43118</v>
      </c>
      <c r="B159" s="178" t="s">
        <v>1862</v>
      </c>
      <c r="C159" s="197"/>
      <c r="D159" s="435" t="s">
        <v>1863</v>
      </c>
      <c r="E159" s="356">
        <v>754280</v>
      </c>
      <c r="F159" s="492">
        <v>1444623</v>
      </c>
      <c r="G159" s="349">
        <v>33279.72</v>
      </c>
      <c r="H159" s="349">
        <v>40000</v>
      </c>
      <c r="I159" s="359">
        <f t="shared" si="9"/>
        <v>6720.2799999999988</v>
      </c>
      <c r="J159" s="361">
        <f t="shared" si="8"/>
        <v>705.8500000000131</v>
      </c>
    </row>
    <row r="160" spans="1:10" ht="39" customHeight="1" x14ac:dyDescent="0.25">
      <c r="A160" s="346">
        <v>43122</v>
      </c>
      <c r="B160" s="178" t="s">
        <v>1872</v>
      </c>
      <c r="C160" s="197"/>
      <c r="D160" s="435" t="s">
        <v>1864</v>
      </c>
      <c r="E160" s="356">
        <v>615780</v>
      </c>
      <c r="F160" s="492">
        <v>1444974</v>
      </c>
      <c r="G160" s="349">
        <v>34548.32</v>
      </c>
      <c r="H160" s="349">
        <v>33000</v>
      </c>
      <c r="I160" s="359">
        <f t="shared" si="9"/>
        <v>-1548.3199999999997</v>
      </c>
      <c r="J160" s="361">
        <f t="shared" si="8"/>
        <v>-842.46999999998661</v>
      </c>
    </row>
    <row r="161" spans="1:10" ht="36" customHeight="1" x14ac:dyDescent="0.25">
      <c r="A161" s="346">
        <v>43125</v>
      </c>
      <c r="B161" s="178" t="s">
        <v>1871</v>
      </c>
      <c r="D161" s="435" t="s">
        <v>1873</v>
      </c>
      <c r="E161" s="356">
        <v>619080</v>
      </c>
      <c r="F161" s="492">
        <v>1447141</v>
      </c>
      <c r="G161" s="349">
        <v>33721.379999999997</v>
      </c>
      <c r="H161" s="349">
        <v>33000</v>
      </c>
      <c r="I161" s="359">
        <f t="shared" si="9"/>
        <v>-721.37999999999738</v>
      </c>
      <c r="J161" s="361">
        <f t="shared" si="8"/>
        <v>-1563.849999999984</v>
      </c>
    </row>
    <row r="162" spans="1:10" ht="36.75" customHeight="1" x14ac:dyDescent="0.25">
      <c r="A162" s="346">
        <v>43129</v>
      </c>
      <c r="B162" s="178" t="s">
        <v>1875</v>
      </c>
      <c r="D162" s="435" t="s">
        <v>1874</v>
      </c>
      <c r="E162" s="356">
        <v>637908</v>
      </c>
      <c r="F162" s="492">
        <v>1447785</v>
      </c>
      <c r="G162" s="349">
        <v>31917.99</v>
      </c>
      <c r="H162" s="349">
        <v>34000</v>
      </c>
      <c r="I162" s="359">
        <f t="shared" si="9"/>
        <v>2082.0099999999984</v>
      </c>
      <c r="J162" s="362">
        <f t="shared" si="8"/>
        <v>518.16000000001441</v>
      </c>
    </row>
    <row r="163" spans="1:10" ht="41.25" customHeight="1" x14ac:dyDescent="0.25">
      <c r="A163" s="346">
        <v>43132</v>
      </c>
      <c r="B163" s="189" t="s">
        <v>1881</v>
      </c>
      <c r="D163" s="435" t="s">
        <v>1882</v>
      </c>
      <c r="E163" s="356">
        <v>691160</v>
      </c>
      <c r="F163" s="492">
        <v>1449573</v>
      </c>
      <c r="G163" s="349">
        <v>31206.18</v>
      </c>
      <c r="H163" s="349">
        <v>37000</v>
      </c>
      <c r="I163" s="359">
        <f t="shared" si="9"/>
        <v>5793.82</v>
      </c>
      <c r="J163" s="361">
        <f t="shared" si="8"/>
        <v>6311.9800000000141</v>
      </c>
    </row>
    <row r="164" spans="1:10" ht="36" customHeight="1" x14ac:dyDescent="0.25">
      <c r="A164" s="346">
        <v>43137</v>
      </c>
      <c r="B164" s="189" t="s">
        <v>1883</v>
      </c>
      <c r="D164" s="435" t="s">
        <v>1884</v>
      </c>
      <c r="E164" s="356">
        <v>571640</v>
      </c>
      <c r="F164" s="492">
        <v>1450207</v>
      </c>
      <c r="G164" s="349">
        <v>28857.51</v>
      </c>
      <c r="H164" s="349">
        <v>31000</v>
      </c>
      <c r="I164" s="359">
        <f t="shared" si="9"/>
        <v>2142.4900000000016</v>
      </c>
      <c r="J164" s="361">
        <f t="shared" si="8"/>
        <v>8454.4700000000157</v>
      </c>
    </row>
    <row r="165" spans="1:10" ht="39.75" customHeight="1" x14ac:dyDescent="0.25">
      <c r="A165" s="346">
        <v>43138</v>
      </c>
      <c r="B165" s="189" t="s">
        <v>1888</v>
      </c>
      <c r="D165" s="435" t="s">
        <v>1889</v>
      </c>
      <c r="E165" s="356">
        <v>562200</v>
      </c>
      <c r="F165" s="492">
        <v>1450756</v>
      </c>
      <c r="G165" s="349">
        <v>27037.759999999998</v>
      </c>
      <c r="H165" s="349">
        <v>30000</v>
      </c>
      <c r="I165" s="359">
        <f t="shared" si="9"/>
        <v>2962.2400000000016</v>
      </c>
      <c r="J165" s="361">
        <f t="shared" si="8"/>
        <v>11416.710000000017</v>
      </c>
    </row>
    <row r="166" spans="1:10" ht="45" x14ac:dyDescent="0.25">
      <c r="A166" s="346">
        <v>43138</v>
      </c>
      <c r="B166" s="189" t="s">
        <v>1890</v>
      </c>
      <c r="D166" s="435" t="s">
        <v>1887</v>
      </c>
      <c r="E166" s="356">
        <v>562200</v>
      </c>
      <c r="F166" s="492">
        <v>1451581</v>
      </c>
      <c r="G166" s="349">
        <v>26921.06</v>
      </c>
      <c r="H166" s="349">
        <v>30000</v>
      </c>
      <c r="I166" s="359">
        <f t="shared" si="9"/>
        <v>3078.9399999999987</v>
      </c>
      <c r="J166" s="361">
        <f t="shared" si="8"/>
        <v>14495.650000000016</v>
      </c>
    </row>
    <row r="167" spans="1:10" ht="40.5" customHeight="1" x14ac:dyDescent="0.25">
      <c r="A167" s="346">
        <v>43139</v>
      </c>
      <c r="B167" s="189" t="s">
        <v>1891</v>
      </c>
      <c r="D167" s="435" t="s">
        <v>1892</v>
      </c>
      <c r="E167" s="356">
        <v>560310</v>
      </c>
      <c r="F167" s="492">
        <v>1452038</v>
      </c>
      <c r="G167" s="349">
        <v>27590.59</v>
      </c>
      <c r="H167" s="349">
        <v>30000</v>
      </c>
      <c r="I167" s="359">
        <f t="shared" si="9"/>
        <v>2409.41</v>
      </c>
      <c r="J167" s="361">
        <f t="shared" si="8"/>
        <v>16905.060000000016</v>
      </c>
    </row>
    <row r="168" spans="1:10" ht="45" x14ac:dyDescent="0.25">
      <c r="A168" s="346">
        <v>43140</v>
      </c>
      <c r="B168" s="189" t="s">
        <v>1893</v>
      </c>
      <c r="D168" s="435" t="s">
        <v>1894</v>
      </c>
      <c r="E168" s="356">
        <v>471750</v>
      </c>
      <c r="F168" s="492">
        <v>1452634</v>
      </c>
      <c r="G168" s="349">
        <v>28173</v>
      </c>
      <c r="H168" s="349">
        <v>25000</v>
      </c>
      <c r="I168" s="359">
        <f t="shared" si="9"/>
        <v>-3173</v>
      </c>
      <c r="J168" s="361">
        <f t="shared" si="8"/>
        <v>13732.060000000016</v>
      </c>
    </row>
    <row r="169" spans="1:10" ht="45" x14ac:dyDescent="0.25">
      <c r="A169" s="346">
        <v>43143</v>
      </c>
      <c r="B169" s="189" t="s">
        <v>1886</v>
      </c>
      <c r="D169" s="435" t="s">
        <v>1885</v>
      </c>
      <c r="E169" s="356">
        <v>468000</v>
      </c>
      <c r="F169" s="492">
        <v>1452353</v>
      </c>
      <c r="G169" s="349">
        <v>29477.25</v>
      </c>
      <c r="H169" s="349">
        <v>25000</v>
      </c>
      <c r="I169" s="359">
        <f t="shared" si="9"/>
        <v>-4477.25</v>
      </c>
      <c r="J169" s="361">
        <f t="shared" si="8"/>
        <v>9254.8100000000159</v>
      </c>
    </row>
    <row r="170" spans="1:10" ht="45" x14ac:dyDescent="0.25">
      <c r="A170" s="346">
        <v>43145</v>
      </c>
      <c r="B170" s="189" t="s">
        <v>1895</v>
      </c>
      <c r="D170" s="435" t="s">
        <v>1896</v>
      </c>
      <c r="E170" s="356">
        <v>467475</v>
      </c>
      <c r="F170" s="492">
        <v>1453253</v>
      </c>
      <c r="G170" s="349">
        <v>29881.09</v>
      </c>
      <c r="H170" s="349">
        <v>25000</v>
      </c>
      <c r="I170" s="359">
        <f t="shared" si="9"/>
        <v>-4881.09</v>
      </c>
      <c r="J170" s="361">
        <f t="shared" si="8"/>
        <v>4373.7200000000157</v>
      </c>
    </row>
    <row r="171" spans="1:10" ht="45" x14ac:dyDescent="0.25">
      <c r="A171" s="346">
        <v>43146</v>
      </c>
      <c r="B171" s="189" t="s">
        <v>1897</v>
      </c>
      <c r="D171" s="435" t="s">
        <v>1898</v>
      </c>
      <c r="E171" s="356">
        <v>466225</v>
      </c>
      <c r="F171" s="492">
        <v>1454480</v>
      </c>
      <c r="G171" s="349">
        <v>30211.919999999998</v>
      </c>
      <c r="H171" s="349">
        <v>25000</v>
      </c>
      <c r="I171" s="359">
        <f t="shared" si="9"/>
        <v>-5211.9199999999983</v>
      </c>
      <c r="J171" s="361">
        <f t="shared" si="8"/>
        <v>-838.19999999998254</v>
      </c>
    </row>
    <row r="172" spans="1:10" ht="45" x14ac:dyDescent="0.25">
      <c r="A172" s="346">
        <v>43147</v>
      </c>
      <c r="B172" s="189" t="s">
        <v>1899</v>
      </c>
      <c r="D172" s="435" t="s">
        <v>1900</v>
      </c>
      <c r="E172" s="356">
        <v>465000</v>
      </c>
      <c r="F172" s="492">
        <v>1456892</v>
      </c>
      <c r="G172" s="349">
        <v>31889.9</v>
      </c>
      <c r="H172" s="349">
        <v>25000</v>
      </c>
      <c r="I172" s="359">
        <f t="shared" si="9"/>
        <v>-6889.9000000000015</v>
      </c>
      <c r="J172" s="361">
        <f t="shared" si="8"/>
        <v>-7728.099999999984</v>
      </c>
    </row>
    <row r="173" spans="1:10" ht="38.25" customHeight="1" x14ac:dyDescent="0.25">
      <c r="A173" s="346">
        <v>43157</v>
      </c>
      <c r="B173" s="189" t="s">
        <v>1903</v>
      </c>
      <c r="D173" s="435" t="s">
        <v>1904</v>
      </c>
      <c r="E173" s="356">
        <v>654500</v>
      </c>
      <c r="F173" s="492">
        <v>1457141</v>
      </c>
      <c r="G173" s="349">
        <v>32230.89</v>
      </c>
      <c r="H173" s="349">
        <v>35000</v>
      </c>
      <c r="I173" s="359">
        <f t="shared" si="9"/>
        <v>2769.1100000000006</v>
      </c>
      <c r="J173" s="361">
        <f t="shared" si="8"/>
        <v>-4958.9899999999834</v>
      </c>
    </row>
    <row r="174" spans="1:10" ht="36" customHeight="1" x14ac:dyDescent="0.25">
      <c r="A174" s="346">
        <v>43157</v>
      </c>
      <c r="B174" s="189" t="s">
        <v>1905</v>
      </c>
      <c r="D174" s="435" t="s">
        <v>1906</v>
      </c>
      <c r="E174" s="356">
        <v>821920</v>
      </c>
      <c r="F174" s="492">
        <v>1457248</v>
      </c>
      <c r="G174" s="349">
        <v>43212.160000000003</v>
      </c>
      <c r="H174" s="349">
        <v>44000</v>
      </c>
      <c r="I174" s="359">
        <f t="shared" si="9"/>
        <v>787.83999999999651</v>
      </c>
      <c r="J174" s="361">
        <f t="shared" si="8"/>
        <v>-4171.1499999999869</v>
      </c>
    </row>
    <row r="175" spans="1:10" ht="34.5" customHeight="1" x14ac:dyDescent="0.25">
      <c r="A175" s="346">
        <v>43160</v>
      </c>
      <c r="B175" s="191" t="s">
        <v>1911</v>
      </c>
      <c r="D175" s="435" t="s">
        <v>1912</v>
      </c>
      <c r="E175" s="356">
        <v>717820</v>
      </c>
      <c r="F175" s="492">
        <v>1459314</v>
      </c>
      <c r="G175" s="349">
        <v>32081.5</v>
      </c>
      <c r="H175" s="349">
        <v>38000</v>
      </c>
      <c r="I175" s="359">
        <f t="shared" si="9"/>
        <v>5918.5</v>
      </c>
      <c r="J175" s="361">
        <f t="shared" si="8"/>
        <v>1747.3500000000131</v>
      </c>
    </row>
    <row r="176" spans="1:10" ht="37.5" customHeight="1" x14ac:dyDescent="0.25">
      <c r="A176" s="346">
        <v>43164</v>
      </c>
      <c r="B176" s="191" t="s">
        <v>1914</v>
      </c>
      <c r="D176" s="435" t="s">
        <v>1913</v>
      </c>
      <c r="E176" s="356">
        <v>633183.5</v>
      </c>
      <c r="F176" s="492">
        <v>1459800</v>
      </c>
      <c r="G176" s="349">
        <v>31928.54</v>
      </c>
      <c r="H176" s="349">
        <v>33500</v>
      </c>
      <c r="I176" s="359">
        <f t="shared" si="9"/>
        <v>1571.4599999999991</v>
      </c>
      <c r="J176" s="361">
        <f t="shared" si="8"/>
        <v>3318.8100000000122</v>
      </c>
    </row>
    <row r="177" spans="1:10" ht="45" x14ac:dyDescent="0.25">
      <c r="A177" s="346">
        <v>43167</v>
      </c>
      <c r="B177" s="191" t="s">
        <v>1917</v>
      </c>
      <c r="D177" s="435" t="s">
        <v>1918</v>
      </c>
      <c r="E177" s="356">
        <v>611715</v>
      </c>
      <c r="F177" s="492">
        <v>1461449</v>
      </c>
      <c r="G177" s="349">
        <v>29152.91</v>
      </c>
      <c r="H177" s="349">
        <v>32500</v>
      </c>
      <c r="I177" s="359">
        <f t="shared" si="9"/>
        <v>3347.09</v>
      </c>
      <c r="J177" s="361">
        <f t="shared" si="8"/>
        <v>6665.9000000000124</v>
      </c>
    </row>
    <row r="178" spans="1:10" ht="45" x14ac:dyDescent="0.25">
      <c r="A178" s="346">
        <v>43171</v>
      </c>
      <c r="B178" s="191" t="s">
        <v>1919</v>
      </c>
      <c r="D178" s="435" t="s">
        <v>1920</v>
      </c>
      <c r="E178" s="356">
        <v>621192</v>
      </c>
      <c r="F178" s="492">
        <v>1462432</v>
      </c>
      <c r="G178" s="349">
        <v>27120.04</v>
      </c>
      <c r="H178" s="349">
        <v>33000</v>
      </c>
      <c r="I178" s="359">
        <f t="shared" si="9"/>
        <v>5879.9599999999991</v>
      </c>
      <c r="J178" s="361">
        <f t="shared" si="8"/>
        <v>12545.860000000011</v>
      </c>
    </row>
    <row r="179" spans="1:10" ht="51.75" customHeight="1" x14ac:dyDescent="0.25">
      <c r="A179" s="346">
        <v>43174</v>
      </c>
      <c r="B179" s="191" t="s">
        <v>1926</v>
      </c>
      <c r="D179" s="435" t="s">
        <v>1927</v>
      </c>
      <c r="E179" s="356">
        <v>468450</v>
      </c>
      <c r="F179" s="492">
        <v>1464397</v>
      </c>
      <c r="G179" s="349">
        <v>26819.55</v>
      </c>
      <c r="H179" s="349">
        <v>25000</v>
      </c>
      <c r="I179" s="359">
        <f t="shared" si="9"/>
        <v>-1819.5499999999993</v>
      </c>
      <c r="J179" s="361">
        <f t="shared" si="8"/>
        <v>10726.310000000012</v>
      </c>
    </row>
    <row r="180" spans="1:10" ht="45" x14ac:dyDescent="0.25">
      <c r="A180" s="346">
        <v>43179</v>
      </c>
      <c r="B180" s="191" t="s">
        <v>1928</v>
      </c>
      <c r="D180" s="435" t="s">
        <v>1929</v>
      </c>
      <c r="E180" s="356">
        <v>376260</v>
      </c>
      <c r="F180" s="492">
        <v>1464693</v>
      </c>
      <c r="G180" s="349">
        <v>26082.42</v>
      </c>
      <c r="H180" s="349">
        <v>20000</v>
      </c>
      <c r="I180" s="359">
        <f t="shared" si="9"/>
        <v>-6082.4199999999983</v>
      </c>
      <c r="J180" s="361">
        <f t="shared" si="8"/>
        <v>4643.890000000014</v>
      </c>
    </row>
    <row r="181" spans="1:10" ht="45" x14ac:dyDescent="0.25">
      <c r="A181" s="346">
        <v>43181</v>
      </c>
      <c r="B181" s="191" t="s">
        <v>1933</v>
      </c>
      <c r="D181" s="435" t="s">
        <v>1934</v>
      </c>
      <c r="E181" s="356">
        <v>372780</v>
      </c>
      <c r="F181" s="492">
        <v>1466469</v>
      </c>
      <c r="G181" s="349">
        <v>26576.55</v>
      </c>
      <c r="H181" s="349">
        <v>20000</v>
      </c>
      <c r="I181" s="359">
        <f t="shared" si="9"/>
        <v>-6576.5499999999993</v>
      </c>
      <c r="J181" s="361">
        <f t="shared" si="8"/>
        <v>-1932.6599999999853</v>
      </c>
    </row>
    <row r="182" spans="1:10" ht="45" x14ac:dyDescent="0.25">
      <c r="A182" s="346">
        <v>43184</v>
      </c>
      <c r="B182" s="191" t="s">
        <v>1936</v>
      </c>
      <c r="D182" s="435" t="s">
        <v>1935</v>
      </c>
      <c r="E182" s="356">
        <v>372780</v>
      </c>
      <c r="F182" s="492">
        <v>1466470</v>
      </c>
      <c r="G182" s="349">
        <v>26481.14</v>
      </c>
      <c r="H182" s="349">
        <v>20000</v>
      </c>
      <c r="I182" s="359">
        <f t="shared" si="9"/>
        <v>-6481.1399999999994</v>
      </c>
      <c r="J182" s="361">
        <f t="shared" si="8"/>
        <v>-8413.7999999999847</v>
      </c>
    </row>
    <row r="183" spans="1:10" ht="45" x14ac:dyDescent="0.25">
      <c r="A183" s="346">
        <v>43187</v>
      </c>
      <c r="B183" s="191" t="s">
        <v>1942</v>
      </c>
      <c r="D183" s="435" t="s">
        <v>1943</v>
      </c>
      <c r="E183" s="356">
        <v>479960</v>
      </c>
      <c r="F183" s="492">
        <v>1468880</v>
      </c>
      <c r="G183" s="349">
        <v>26900.57</v>
      </c>
      <c r="H183" s="349">
        <v>26000</v>
      </c>
      <c r="I183" s="359">
        <f t="shared" si="9"/>
        <v>-900.56999999999971</v>
      </c>
      <c r="J183" s="361">
        <f t="shared" si="8"/>
        <v>-9314.3699999999844</v>
      </c>
    </row>
    <row r="184" spans="1:10" ht="42" customHeight="1" x14ac:dyDescent="0.25">
      <c r="A184" s="346">
        <v>43187</v>
      </c>
      <c r="B184" s="191" t="s">
        <v>1944</v>
      </c>
      <c r="D184" s="435" t="s">
        <v>1945</v>
      </c>
      <c r="E184" s="356">
        <v>479960</v>
      </c>
      <c r="F184" s="492">
        <v>1469167</v>
      </c>
      <c r="G184" s="349">
        <v>26505.24</v>
      </c>
      <c r="H184" s="349">
        <v>26000</v>
      </c>
      <c r="I184" s="359">
        <f t="shared" si="9"/>
        <v>-505.2400000000016</v>
      </c>
      <c r="J184" s="361">
        <f t="shared" si="8"/>
        <v>-9819.609999999986</v>
      </c>
    </row>
    <row r="185" spans="1:10" ht="49.5" customHeight="1" x14ac:dyDescent="0.25">
      <c r="A185" s="346">
        <v>43195</v>
      </c>
      <c r="B185" s="194" t="s">
        <v>1949</v>
      </c>
      <c r="D185" s="435" t="s">
        <v>1948</v>
      </c>
      <c r="E185" s="356">
        <v>509852</v>
      </c>
      <c r="F185" s="492">
        <v>1471409</v>
      </c>
      <c r="G185" s="349">
        <v>27677.46</v>
      </c>
      <c r="H185" s="349">
        <v>28000</v>
      </c>
      <c r="I185" s="359">
        <f t="shared" si="9"/>
        <v>322.54000000000087</v>
      </c>
      <c r="J185" s="361">
        <f t="shared" si="8"/>
        <v>-9497.0699999999852</v>
      </c>
    </row>
    <row r="186" spans="1:10" ht="42.75" customHeight="1" x14ac:dyDescent="0.25">
      <c r="A186" s="346">
        <v>43199</v>
      </c>
      <c r="B186" s="194" t="s">
        <v>1951</v>
      </c>
      <c r="D186" s="435" t="s">
        <v>1950</v>
      </c>
      <c r="E186" s="356">
        <v>512820</v>
      </c>
      <c r="F186" s="492">
        <v>1472031</v>
      </c>
      <c r="G186" s="349">
        <v>27220.16</v>
      </c>
      <c r="H186" s="349">
        <v>28000</v>
      </c>
      <c r="I186" s="359">
        <f t="shared" si="9"/>
        <v>779.84000000000015</v>
      </c>
      <c r="J186" s="361">
        <f t="shared" si="8"/>
        <v>-8717.229999999985</v>
      </c>
    </row>
    <row r="187" spans="1:10" ht="38.25" customHeight="1" x14ac:dyDescent="0.25">
      <c r="A187" s="346">
        <v>43202</v>
      </c>
      <c r="B187" s="194" t="s">
        <v>1955</v>
      </c>
      <c r="D187" s="435" t="s">
        <v>1956</v>
      </c>
      <c r="E187" s="356">
        <v>512680</v>
      </c>
      <c r="F187" s="492">
        <v>1473841</v>
      </c>
      <c r="G187" s="349">
        <v>28247.38</v>
      </c>
      <c r="H187" s="349">
        <v>28000</v>
      </c>
      <c r="I187" s="359">
        <f t="shared" si="9"/>
        <v>-247.38000000000102</v>
      </c>
      <c r="J187" s="361">
        <f t="shared" si="8"/>
        <v>-8964.609999999986</v>
      </c>
    </row>
    <row r="188" spans="1:10" ht="38.25" customHeight="1" x14ac:dyDescent="0.25">
      <c r="A188" s="346">
        <v>43206</v>
      </c>
      <c r="B188" s="194" t="s">
        <v>1957</v>
      </c>
      <c r="D188" s="435" t="s">
        <v>1958</v>
      </c>
      <c r="E188" s="356">
        <v>498712.5</v>
      </c>
      <c r="F188" s="492">
        <v>1475578</v>
      </c>
      <c r="G188" s="349">
        <v>28167.200000000001</v>
      </c>
      <c r="H188" s="349">
        <v>27500</v>
      </c>
      <c r="I188" s="359">
        <f t="shared" si="9"/>
        <v>-667.20000000000073</v>
      </c>
      <c r="J188" s="361">
        <f t="shared" si="8"/>
        <v>-9631.8099999999868</v>
      </c>
    </row>
    <row r="189" spans="1:10" ht="38.25" customHeight="1" x14ac:dyDescent="0.25">
      <c r="A189" s="346">
        <v>43209</v>
      </c>
      <c r="B189" s="194" t="s">
        <v>1962</v>
      </c>
      <c r="D189" s="435" t="s">
        <v>1963</v>
      </c>
      <c r="E189" s="356">
        <v>522493</v>
      </c>
      <c r="F189" s="492">
        <v>1476253</v>
      </c>
      <c r="G189" s="349">
        <v>28786.85</v>
      </c>
      <c r="H189" s="349">
        <v>29000</v>
      </c>
      <c r="I189" s="359">
        <f t="shared" si="9"/>
        <v>213.15000000000146</v>
      </c>
      <c r="J189" s="362">
        <f t="shared" si="8"/>
        <v>-9418.6599999999853</v>
      </c>
    </row>
    <row r="190" spans="1:10" ht="37.5" customHeight="1" x14ac:dyDescent="0.25">
      <c r="A190" s="346">
        <v>43213</v>
      </c>
      <c r="B190" s="194" t="s">
        <v>1964</v>
      </c>
      <c r="D190" s="435" t="s">
        <v>1965</v>
      </c>
      <c r="E190" s="356">
        <v>554039</v>
      </c>
      <c r="F190" s="492">
        <v>1476899</v>
      </c>
      <c r="G190" s="349">
        <v>27758.07</v>
      </c>
      <c r="H190" s="349">
        <v>29500</v>
      </c>
      <c r="I190" s="359">
        <f t="shared" si="9"/>
        <v>1741.9300000000003</v>
      </c>
      <c r="J190" s="361">
        <f t="shared" si="8"/>
        <v>-7676.729999999985</v>
      </c>
    </row>
    <row r="191" spans="1:10" ht="38.25" customHeight="1" x14ac:dyDescent="0.25">
      <c r="A191" s="346">
        <v>43216</v>
      </c>
      <c r="B191" s="194" t="s">
        <v>1969</v>
      </c>
      <c r="D191" s="435" t="s">
        <v>1970</v>
      </c>
      <c r="E191" s="356">
        <v>651670.5</v>
      </c>
      <c r="F191" s="492">
        <v>1479069</v>
      </c>
      <c r="G191" s="349">
        <v>26997.439999999999</v>
      </c>
      <c r="H191" s="349">
        <v>34500</v>
      </c>
      <c r="I191" s="359">
        <f t="shared" si="9"/>
        <v>7502.5600000000013</v>
      </c>
      <c r="J191" s="361">
        <f t="shared" si="8"/>
        <v>-174.1699999999837</v>
      </c>
    </row>
    <row r="192" spans="1:10" ht="39.75" customHeight="1" x14ac:dyDescent="0.25">
      <c r="A192" s="346">
        <v>43217</v>
      </c>
      <c r="B192" s="194" t="s">
        <v>1971</v>
      </c>
      <c r="D192" s="435" t="s">
        <v>1977</v>
      </c>
      <c r="E192" s="356">
        <v>584505</v>
      </c>
      <c r="F192" s="492">
        <v>1479070</v>
      </c>
      <c r="G192" s="349">
        <v>27045.38</v>
      </c>
      <c r="H192" s="349">
        <v>31000</v>
      </c>
      <c r="I192" s="359">
        <f t="shared" si="9"/>
        <v>3954.619999999999</v>
      </c>
      <c r="J192" s="361">
        <f t="shared" si="8"/>
        <v>3780.4500000000153</v>
      </c>
    </row>
    <row r="193" spans="1:10" ht="39.75" customHeight="1" x14ac:dyDescent="0.25">
      <c r="A193" s="346">
        <v>43223</v>
      </c>
      <c r="B193" s="196" t="s">
        <v>1975</v>
      </c>
      <c r="D193" s="435" t="s">
        <v>1976</v>
      </c>
      <c r="E193" s="356">
        <v>477375</v>
      </c>
      <c r="F193" s="492">
        <v>1481491</v>
      </c>
      <c r="G193" s="349">
        <v>25361.59</v>
      </c>
      <c r="H193" s="349">
        <v>25000</v>
      </c>
      <c r="I193" s="359">
        <f t="shared" si="9"/>
        <v>-361.59000000000015</v>
      </c>
      <c r="J193" s="361">
        <f t="shared" si="8"/>
        <v>3418.8600000000151</v>
      </c>
    </row>
    <row r="194" spans="1:10" ht="36" customHeight="1" x14ac:dyDescent="0.25">
      <c r="A194" s="346">
        <v>43227</v>
      </c>
      <c r="B194" s="196" t="s">
        <v>1978</v>
      </c>
      <c r="D194" s="435" t="s">
        <v>1979</v>
      </c>
      <c r="E194" s="356">
        <v>488250</v>
      </c>
      <c r="F194" s="492">
        <v>1482235</v>
      </c>
      <c r="G194" s="349">
        <v>25514.73</v>
      </c>
      <c r="H194" s="349">
        <v>25000</v>
      </c>
      <c r="I194" s="359">
        <f t="shared" si="9"/>
        <v>-514.72999999999956</v>
      </c>
      <c r="J194" s="361">
        <f t="shared" si="8"/>
        <v>2904.1300000000156</v>
      </c>
    </row>
    <row r="195" spans="1:10" ht="39.75" customHeight="1" x14ac:dyDescent="0.25">
      <c r="A195" s="346">
        <v>43230</v>
      </c>
      <c r="B195" s="196" t="s">
        <v>1982</v>
      </c>
      <c r="D195" s="435" t="s">
        <v>1983</v>
      </c>
      <c r="E195" s="356">
        <v>491225</v>
      </c>
      <c r="F195" s="492">
        <v>1483955</v>
      </c>
      <c r="G195" s="349">
        <v>25650.28</v>
      </c>
      <c r="H195" s="349">
        <v>25000</v>
      </c>
      <c r="I195" s="359">
        <f t="shared" si="9"/>
        <v>-650.27999999999884</v>
      </c>
      <c r="J195" s="361">
        <f t="shared" si="8"/>
        <v>2253.8500000000167</v>
      </c>
    </row>
    <row r="196" spans="1:10" ht="40.5" customHeight="1" x14ac:dyDescent="0.25">
      <c r="A196" s="346">
        <v>43234</v>
      </c>
      <c r="B196" s="196" t="s">
        <v>1986</v>
      </c>
      <c r="D196" s="435" t="s">
        <v>1987</v>
      </c>
      <c r="E196" s="356">
        <v>482250</v>
      </c>
      <c r="F196" s="492">
        <v>1484904</v>
      </c>
      <c r="G196" s="349">
        <v>25431.49</v>
      </c>
      <c r="H196" s="349">
        <v>25000</v>
      </c>
      <c r="I196" s="359">
        <f t="shared" si="9"/>
        <v>-431.4900000000016</v>
      </c>
      <c r="J196" s="361">
        <f t="shared" si="8"/>
        <v>1822.3600000000151</v>
      </c>
    </row>
    <row r="197" spans="1:10" ht="38.25" customHeight="1" x14ac:dyDescent="0.25">
      <c r="A197" s="346">
        <v>43236</v>
      </c>
      <c r="B197" s="196" t="s">
        <v>1990</v>
      </c>
      <c r="D197" s="435" t="s">
        <v>1991</v>
      </c>
      <c r="E197" s="356">
        <v>494200</v>
      </c>
      <c r="F197" s="492">
        <v>1485225</v>
      </c>
      <c r="G197" s="349">
        <v>26202.51</v>
      </c>
      <c r="H197" s="349">
        <v>25000</v>
      </c>
      <c r="I197" s="359">
        <f t="shared" si="9"/>
        <v>-1202.5099999999984</v>
      </c>
      <c r="J197" s="361">
        <f t="shared" si="8"/>
        <v>619.85000000001673</v>
      </c>
    </row>
    <row r="198" spans="1:10" ht="38.25" customHeight="1" x14ac:dyDescent="0.25">
      <c r="A198" s="346">
        <v>43237</v>
      </c>
      <c r="B198" s="196" t="s">
        <v>1992</v>
      </c>
      <c r="D198" s="435" t="s">
        <v>1993</v>
      </c>
      <c r="E198" s="356">
        <v>512902</v>
      </c>
      <c r="F198" s="492">
        <v>1486410</v>
      </c>
      <c r="G198" s="349">
        <v>27445.46</v>
      </c>
      <c r="H198" s="349">
        <v>26000</v>
      </c>
      <c r="I198" s="359">
        <f t="shared" si="9"/>
        <v>-1445.4599999999991</v>
      </c>
      <c r="J198" s="362">
        <f t="shared" si="8"/>
        <v>-825.60999999998239</v>
      </c>
    </row>
    <row r="199" spans="1:10" ht="35.25" customHeight="1" x14ac:dyDescent="0.25">
      <c r="A199" s="346">
        <v>43241</v>
      </c>
      <c r="B199" s="196" t="s">
        <v>1994</v>
      </c>
      <c r="D199" s="435" t="s">
        <v>1995</v>
      </c>
      <c r="E199" s="356">
        <v>558600</v>
      </c>
      <c r="F199" s="492">
        <v>1487469</v>
      </c>
      <c r="G199" s="349">
        <v>26529.34</v>
      </c>
      <c r="H199" s="349">
        <v>28000</v>
      </c>
      <c r="I199" s="359">
        <f t="shared" si="9"/>
        <v>1470.6599999999999</v>
      </c>
      <c r="J199" s="361">
        <f t="shared" si="8"/>
        <v>645.05000000001746</v>
      </c>
    </row>
    <row r="200" spans="1:10" ht="45" x14ac:dyDescent="0.25">
      <c r="A200" s="346">
        <v>43244</v>
      </c>
      <c r="B200" s="196" t="s">
        <v>1999</v>
      </c>
      <c r="D200" s="435" t="s">
        <v>2000</v>
      </c>
      <c r="E200" s="356">
        <v>551432</v>
      </c>
      <c r="F200" s="492">
        <v>1489056</v>
      </c>
      <c r="G200" s="349">
        <v>29066.84</v>
      </c>
      <c r="H200" s="349">
        <v>28000</v>
      </c>
      <c r="I200" s="359">
        <f t="shared" si="9"/>
        <v>-1066.8400000000001</v>
      </c>
      <c r="J200" s="361">
        <f t="shared" si="8"/>
        <v>-421.78999999998268</v>
      </c>
    </row>
    <row r="201" spans="1:10" ht="45" x14ac:dyDescent="0.25">
      <c r="A201" s="346">
        <v>43249</v>
      </c>
      <c r="B201" s="196" t="s">
        <v>2001</v>
      </c>
      <c r="D201" s="435" t="s">
        <v>2002</v>
      </c>
      <c r="E201" s="356">
        <v>578288.5</v>
      </c>
      <c r="F201" s="492">
        <v>1489294</v>
      </c>
      <c r="G201" s="349">
        <v>30169.34</v>
      </c>
      <c r="H201" s="349">
        <v>29500</v>
      </c>
      <c r="I201" s="359">
        <f t="shared" si="9"/>
        <v>-669.34000000000015</v>
      </c>
      <c r="J201" s="361">
        <f t="shared" si="8"/>
        <v>-1091.1299999999828</v>
      </c>
    </row>
    <row r="202" spans="1:10" ht="42" customHeight="1" x14ac:dyDescent="0.25">
      <c r="A202" s="346">
        <v>43251</v>
      </c>
      <c r="B202" s="196" t="s">
        <v>2014</v>
      </c>
      <c r="D202" s="435" t="s">
        <v>2008</v>
      </c>
      <c r="E202" s="356">
        <v>633248</v>
      </c>
      <c r="F202" s="492">
        <v>1491243</v>
      </c>
      <c r="G202" s="349">
        <v>30960.77</v>
      </c>
      <c r="H202" s="349">
        <v>32000</v>
      </c>
      <c r="I202" s="359">
        <f t="shared" si="9"/>
        <v>1039.2299999999996</v>
      </c>
      <c r="J202" s="361">
        <f t="shared" si="8"/>
        <v>-51.899999999983265</v>
      </c>
    </row>
    <row r="203" spans="1:10" ht="41.25" customHeight="1" x14ac:dyDescent="0.25">
      <c r="A203" s="346">
        <v>43256</v>
      </c>
      <c r="B203" s="185" t="s">
        <v>2013</v>
      </c>
      <c r="D203" s="435" t="s">
        <v>2015</v>
      </c>
      <c r="E203" s="356">
        <v>662350</v>
      </c>
      <c r="F203" s="492">
        <v>1492286</v>
      </c>
      <c r="G203" s="349">
        <v>31512.73</v>
      </c>
      <c r="H203" s="349">
        <v>32500</v>
      </c>
      <c r="I203" s="359">
        <f t="shared" si="9"/>
        <v>987.27000000000044</v>
      </c>
      <c r="J203" s="361">
        <f t="shared" si="8"/>
        <v>935.37000000001717</v>
      </c>
    </row>
    <row r="204" spans="1:10" ht="36" customHeight="1" x14ac:dyDescent="0.25">
      <c r="A204" s="346">
        <v>43258</v>
      </c>
      <c r="B204" s="185" t="s">
        <v>2016</v>
      </c>
      <c r="D204" s="435" t="s">
        <v>2017</v>
      </c>
      <c r="E204" s="356">
        <v>650336</v>
      </c>
      <c r="F204" s="492">
        <v>1493868</v>
      </c>
      <c r="G204" s="349">
        <v>30352.49</v>
      </c>
      <c r="H204" s="349">
        <v>32000</v>
      </c>
      <c r="I204" s="359">
        <f t="shared" si="9"/>
        <v>1647.5099999999984</v>
      </c>
      <c r="J204" s="361">
        <f t="shared" si="8"/>
        <v>2582.8800000000156</v>
      </c>
    </row>
    <row r="205" spans="1:10" ht="37.5" customHeight="1" x14ac:dyDescent="0.25">
      <c r="A205" s="346">
        <v>43262</v>
      </c>
      <c r="B205" s="185" t="s">
        <v>2018</v>
      </c>
      <c r="D205" s="435" t="s">
        <v>2019</v>
      </c>
      <c r="E205" s="356">
        <v>635469</v>
      </c>
      <c r="F205" s="492">
        <v>1494729</v>
      </c>
      <c r="G205" s="349">
        <v>30220.560000000001</v>
      </c>
      <c r="H205" s="349">
        <v>31000</v>
      </c>
      <c r="I205" s="359">
        <f t="shared" si="9"/>
        <v>779.43999999999869</v>
      </c>
      <c r="J205" s="361">
        <f t="shared" si="8"/>
        <v>3362.3200000000143</v>
      </c>
    </row>
    <row r="206" spans="1:10" ht="46.5" customHeight="1" x14ac:dyDescent="0.25">
      <c r="A206" s="346">
        <v>43265</v>
      </c>
      <c r="B206" s="185" t="s">
        <v>2022</v>
      </c>
      <c r="D206" s="435" t="s">
        <v>2023</v>
      </c>
      <c r="E206" s="356">
        <v>642599</v>
      </c>
      <c r="F206" s="492">
        <v>1496474</v>
      </c>
      <c r="G206" s="349">
        <v>31090.6</v>
      </c>
      <c r="H206" s="349">
        <v>31000</v>
      </c>
      <c r="I206" s="359">
        <f t="shared" si="9"/>
        <v>-90.599999999998545</v>
      </c>
      <c r="J206" s="361">
        <f t="shared" ref="J206:J247" si="10">J205+I206</f>
        <v>3271.7200000000157</v>
      </c>
    </row>
    <row r="207" spans="1:10" ht="46.5" customHeight="1" x14ac:dyDescent="0.25">
      <c r="A207" s="346">
        <v>43269</v>
      </c>
      <c r="B207" s="185" t="s">
        <v>2027</v>
      </c>
      <c r="D207" s="435" t="s">
        <v>2028</v>
      </c>
      <c r="E207" s="356">
        <v>620670</v>
      </c>
      <c r="F207" s="492">
        <v>1497230</v>
      </c>
      <c r="G207" s="349">
        <v>30720.87</v>
      </c>
      <c r="H207" s="349">
        <v>30000</v>
      </c>
      <c r="I207" s="359">
        <f t="shared" si="9"/>
        <v>-720.86999999999898</v>
      </c>
      <c r="J207" s="361">
        <f t="shared" si="10"/>
        <v>2550.8500000000167</v>
      </c>
    </row>
    <row r="208" spans="1:10" ht="42" customHeight="1" x14ac:dyDescent="0.25">
      <c r="A208" s="346">
        <v>43272</v>
      </c>
      <c r="B208" s="185" t="s">
        <v>2029</v>
      </c>
      <c r="D208" s="435" t="s">
        <v>2030</v>
      </c>
      <c r="E208" s="356">
        <v>615900</v>
      </c>
      <c r="F208" s="492">
        <v>1499180</v>
      </c>
      <c r="G208" s="349">
        <v>30444.74</v>
      </c>
      <c r="H208" s="349">
        <v>30000</v>
      </c>
      <c r="I208" s="359">
        <f t="shared" si="9"/>
        <v>-444.7400000000016</v>
      </c>
      <c r="J208" s="361">
        <f t="shared" si="10"/>
        <v>2106.1100000000151</v>
      </c>
    </row>
    <row r="209" spans="1:12" ht="40.5" customHeight="1" x14ac:dyDescent="0.25">
      <c r="A209" s="346">
        <v>43276</v>
      </c>
      <c r="B209" s="185" t="s">
        <v>2034</v>
      </c>
      <c r="D209" s="435" t="s">
        <v>2035</v>
      </c>
      <c r="E209" s="356">
        <v>611040</v>
      </c>
      <c r="F209" s="492">
        <v>1499859</v>
      </c>
      <c r="G209" s="349">
        <v>34469.35</v>
      </c>
      <c r="H209" s="349">
        <v>30000</v>
      </c>
      <c r="I209" s="359">
        <f t="shared" si="9"/>
        <v>-4469.3499999999985</v>
      </c>
      <c r="J209" s="361">
        <f t="shared" si="10"/>
        <v>-2363.2399999999834</v>
      </c>
    </row>
    <row r="210" spans="1:12" ht="42" customHeight="1" x14ac:dyDescent="0.25">
      <c r="A210" s="346">
        <v>43279</v>
      </c>
      <c r="B210" s="185" t="s">
        <v>2038</v>
      </c>
      <c r="D210" s="435" t="s">
        <v>2039</v>
      </c>
      <c r="E210" s="356">
        <v>619070</v>
      </c>
      <c r="F210" s="492">
        <v>1501198</v>
      </c>
      <c r="G210" s="349">
        <v>28542.73</v>
      </c>
      <c r="H210" s="349">
        <v>31000</v>
      </c>
      <c r="I210" s="359">
        <f t="shared" ref="I210:I273" si="11">H210-G210</f>
        <v>2457.2700000000004</v>
      </c>
      <c r="J210" s="361">
        <f t="shared" si="10"/>
        <v>94.030000000017026</v>
      </c>
    </row>
    <row r="211" spans="1:12" ht="43.5" customHeight="1" x14ac:dyDescent="0.25">
      <c r="A211" s="346">
        <v>43283</v>
      </c>
      <c r="B211" s="178" t="s">
        <v>2045</v>
      </c>
      <c r="D211" s="435" t="s">
        <v>2046</v>
      </c>
      <c r="E211" s="356">
        <v>676566</v>
      </c>
      <c r="F211" s="492">
        <v>1502149</v>
      </c>
      <c r="G211" s="349">
        <v>27630.59</v>
      </c>
      <c r="H211" s="349">
        <v>34000</v>
      </c>
      <c r="I211" s="359">
        <f t="shared" si="11"/>
        <v>6369.41</v>
      </c>
      <c r="J211" s="362">
        <f t="shared" si="10"/>
        <v>6463.4400000000169</v>
      </c>
    </row>
    <row r="212" spans="1:12" ht="40.5" customHeight="1" x14ac:dyDescent="0.25">
      <c r="A212" s="346">
        <v>43286</v>
      </c>
      <c r="B212" s="178" t="s">
        <v>2049</v>
      </c>
      <c r="D212" s="512" t="s">
        <v>2050</v>
      </c>
      <c r="E212" s="356">
        <v>572083</v>
      </c>
      <c r="F212" s="492">
        <v>1502539</v>
      </c>
      <c r="G212" s="349">
        <v>26511.74</v>
      </c>
      <c r="H212" s="349">
        <v>29000</v>
      </c>
      <c r="I212" s="359">
        <f t="shared" si="11"/>
        <v>2488.2599999999984</v>
      </c>
      <c r="J212" s="361">
        <f t="shared" si="10"/>
        <v>8951.7000000000153</v>
      </c>
    </row>
    <row r="213" spans="1:12" ht="36.75" customHeight="1" x14ac:dyDescent="0.25">
      <c r="A213" s="346">
        <v>43290</v>
      </c>
      <c r="B213" s="178" t="s">
        <v>2051</v>
      </c>
      <c r="D213" s="435" t="s">
        <v>2052</v>
      </c>
      <c r="E213" s="356">
        <v>478000</v>
      </c>
      <c r="F213" s="492">
        <v>1503927</v>
      </c>
      <c r="G213" s="349">
        <v>26812.5</v>
      </c>
      <c r="H213" s="349">
        <v>25000</v>
      </c>
      <c r="I213" s="359">
        <f t="shared" si="11"/>
        <v>-1812.5</v>
      </c>
      <c r="J213" s="361">
        <f t="shared" si="10"/>
        <v>7139.2000000000153</v>
      </c>
    </row>
    <row r="214" spans="1:12" ht="38.25" customHeight="1" x14ac:dyDescent="0.25">
      <c r="A214" s="346">
        <v>43291</v>
      </c>
      <c r="B214" s="178" t="s">
        <v>2053</v>
      </c>
      <c r="D214" s="435" t="s">
        <v>2054</v>
      </c>
      <c r="E214" s="356">
        <v>478000</v>
      </c>
      <c r="F214" s="492">
        <v>1504803</v>
      </c>
      <c r="G214" s="349">
        <v>25704.7</v>
      </c>
      <c r="H214" s="349">
        <v>25000</v>
      </c>
      <c r="I214" s="359">
        <f t="shared" si="11"/>
        <v>-704.70000000000073</v>
      </c>
      <c r="J214" s="361">
        <f t="shared" si="10"/>
        <v>6434.5000000000146</v>
      </c>
    </row>
    <row r="215" spans="1:12" ht="46.5" customHeight="1" x14ac:dyDescent="0.25">
      <c r="A215" s="346">
        <v>43297</v>
      </c>
      <c r="B215" s="178" t="s">
        <v>2059</v>
      </c>
      <c r="D215" s="435" t="s">
        <v>2060</v>
      </c>
      <c r="E215" s="356">
        <v>474200</v>
      </c>
      <c r="F215" s="492">
        <v>1506120</v>
      </c>
      <c r="G215" s="349">
        <v>28071.06</v>
      </c>
      <c r="H215" s="349">
        <v>25000</v>
      </c>
      <c r="I215" s="359">
        <f t="shared" si="11"/>
        <v>-3071.0600000000013</v>
      </c>
      <c r="J215" s="361">
        <f t="shared" si="10"/>
        <v>3363.4400000000132</v>
      </c>
    </row>
    <row r="216" spans="1:12" ht="45" x14ac:dyDescent="0.25">
      <c r="A216" s="346">
        <v>43298</v>
      </c>
      <c r="B216" s="178" t="s">
        <v>2061</v>
      </c>
      <c r="D216" s="435" t="s">
        <v>2062</v>
      </c>
      <c r="E216" s="356">
        <v>492960</v>
      </c>
      <c r="F216" s="492">
        <v>1507379</v>
      </c>
      <c r="G216" s="349">
        <v>28030.9</v>
      </c>
      <c r="H216" s="349">
        <v>26000</v>
      </c>
      <c r="I216" s="359">
        <f t="shared" si="11"/>
        <v>-2030.9000000000015</v>
      </c>
      <c r="J216" s="361">
        <f t="shared" si="10"/>
        <v>1332.5400000000118</v>
      </c>
    </row>
    <row r="217" spans="1:12" ht="40.5" customHeight="1" x14ac:dyDescent="0.25">
      <c r="A217" s="346">
        <v>43304</v>
      </c>
      <c r="B217" s="178" t="s">
        <v>2068</v>
      </c>
      <c r="D217" s="435" t="s">
        <v>2069</v>
      </c>
      <c r="E217" s="356">
        <v>575940</v>
      </c>
      <c r="F217" s="492">
        <v>1508386</v>
      </c>
      <c r="G217" s="349">
        <v>27990.62</v>
      </c>
      <c r="H217" s="349">
        <v>30000</v>
      </c>
      <c r="I217" s="359">
        <f t="shared" si="11"/>
        <v>2009.380000000001</v>
      </c>
      <c r="J217" s="361">
        <f t="shared" si="10"/>
        <v>3341.9200000000128</v>
      </c>
    </row>
    <row r="218" spans="1:12" ht="40.5" customHeight="1" x14ac:dyDescent="0.25">
      <c r="A218" s="346">
        <v>43305</v>
      </c>
      <c r="B218" s="178" t="s">
        <v>2070</v>
      </c>
      <c r="D218" s="435" t="s">
        <v>2071</v>
      </c>
      <c r="E218" s="356">
        <v>575940</v>
      </c>
      <c r="F218" s="492">
        <v>1509220</v>
      </c>
      <c r="G218" s="349">
        <v>28271.42</v>
      </c>
      <c r="H218" s="349">
        <v>30000</v>
      </c>
      <c r="I218" s="359">
        <f t="shared" si="11"/>
        <v>1728.5800000000017</v>
      </c>
      <c r="J218" s="361">
        <f t="shared" si="10"/>
        <v>5070.5000000000146</v>
      </c>
    </row>
    <row r="219" spans="1:12" ht="45" customHeight="1" x14ac:dyDescent="0.25">
      <c r="A219" s="346">
        <v>43311</v>
      </c>
      <c r="B219" s="178" t="s">
        <v>2076</v>
      </c>
      <c r="D219" s="435" t="s">
        <v>2077</v>
      </c>
      <c r="E219" s="356">
        <v>559890</v>
      </c>
      <c r="F219" s="492">
        <v>1511036</v>
      </c>
      <c r="G219" s="349">
        <v>30924.400000000001</v>
      </c>
      <c r="H219" s="349">
        <v>30000</v>
      </c>
      <c r="I219" s="359">
        <f t="shared" si="11"/>
        <v>-924.40000000000146</v>
      </c>
      <c r="J219" s="361">
        <f t="shared" si="10"/>
        <v>4146.1000000000131</v>
      </c>
    </row>
    <row r="220" spans="1:12" ht="36" customHeight="1" x14ac:dyDescent="0.25">
      <c r="A220" s="346">
        <v>43312</v>
      </c>
      <c r="B220" s="178" t="s">
        <v>2078</v>
      </c>
      <c r="D220" s="435" t="s">
        <v>2079</v>
      </c>
      <c r="E220" s="356">
        <v>613206</v>
      </c>
      <c r="F220" s="492">
        <v>1512262</v>
      </c>
      <c r="G220" s="349">
        <v>29988.03</v>
      </c>
      <c r="H220" s="349">
        <v>33000</v>
      </c>
      <c r="I220" s="359">
        <f t="shared" si="11"/>
        <v>3011.9700000000012</v>
      </c>
      <c r="J220" s="361">
        <f t="shared" si="10"/>
        <v>7158.0700000000143</v>
      </c>
    </row>
    <row r="221" spans="1:12" ht="47.25" customHeight="1" x14ac:dyDescent="0.25">
      <c r="A221" s="346">
        <v>43318</v>
      </c>
      <c r="B221" s="198" t="s">
        <v>2080</v>
      </c>
      <c r="D221" s="435" t="s">
        <v>2081</v>
      </c>
      <c r="E221" s="356">
        <v>608497.5</v>
      </c>
      <c r="F221" s="492">
        <v>1513022</v>
      </c>
      <c r="G221" s="349">
        <v>30472.78</v>
      </c>
      <c r="H221" s="349">
        <v>32500</v>
      </c>
      <c r="I221" s="359">
        <f t="shared" si="11"/>
        <v>2027.2200000000012</v>
      </c>
      <c r="J221" s="361">
        <f t="shared" si="10"/>
        <v>9185.2900000000154</v>
      </c>
    </row>
    <row r="222" spans="1:12" ht="45" x14ac:dyDescent="0.3">
      <c r="A222" s="346">
        <v>43319</v>
      </c>
      <c r="B222" s="198" t="s">
        <v>2082</v>
      </c>
      <c r="D222" s="435" t="s">
        <v>2083</v>
      </c>
      <c r="E222" s="356">
        <v>801090</v>
      </c>
      <c r="F222" s="492">
        <v>1514048</v>
      </c>
      <c r="G222" s="349">
        <v>44416.35</v>
      </c>
      <c r="H222" s="349">
        <v>43000</v>
      </c>
      <c r="I222" s="359">
        <f t="shared" si="11"/>
        <v>-1416.3499999999985</v>
      </c>
      <c r="J222" s="361">
        <f t="shared" si="10"/>
        <v>7768.9400000000169</v>
      </c>
      <c r="K222" s="370" t="s">
        <v>1653</v>
      </c>
      <c r="L222" s="371"/>
    </row>
    <row r="223" spans="1:12" ht="39.75" customHeight="1" x14ac:dyDescent="0.25">
      <c r="A223" s="346">
        <v>43322</v>
      </c>
      <c r="B223" s="198" t="s">
        <v>2095</v>
      </c>
      <c r="D223" s="435" t="s">
        <v>2096</v>
      </c>
      <c r="E223" s="356">
        <v>573779</v>
      </c>
      <c r="F223" s="494">
        <v>1515558</v>
      </c>
      <c r="G223" s="372">
        <v>30381.439999999999</v>
      </c>
      <c r="H223" s="372">
        <v>31000</v>
      </c>
      <c r="I223" s="373">
        <f t="shared" si="11"/>
        <v>618.56000000000131</v>
      </c>
      <c r="J223" s="374">
        <f t="shared" si="10"/>
        <v>8387.5000000000182</v>
      </c>
    </row>
    <row r="224" spans="1:12" ht="38.25" customHeight="1" x14ac:dyDescent="0.25">
      <c r="A224" s="346">
        <v>43325</v>
      </c>
      <c r="B224" s="198" t="s">
        <v>2097</v>
      </c>
      <c r="D224" s="435" t="s">
        <v>2098</v>
      </c>
      <c r="E224" s="356">
        <v>569460</v>
      </c>
      <c r="F224" s="492">
        <v>1516414</v>
      </c>
      <c r="G224" s="349">
        <v>29219.51</v>
      </c>
      <c r="H224" s="349">
        <v>30000</v>
      </c>
      <c r="I224" s="359">
        <f t="shared" si="11"/>
        <v>780.4900000000016</v>
      </c>
      <c r="J224" s="361">
        <f t="shared" si="10"/>
        <v>9167.9900000000198</v>
      </c>
    </row>
    <row r="225" spans="1:11" ht="41.25" customHeight="1" x14ac:dyDescent="0.25">
      <c r="A225" s="346">
        <v>43329</v>
      </c>
      <c r="B225" s="198" t="s">
        <v>2103</v>
      </c>
      <c r="D225" s="435" t="s">
        <v>2104</v>
      </c>
      <c r="E225" s="356">
        <v>532560</v>
      </c>
      <c r="F225" s="492">
        <v>1518166</v>
      </c>
      <c r="G225" s="349">
        <v>28898.78</v>
      </c>
      <c r="H225" s="349">
        <v>28000</v>
      </c>
      <c r="I225" s="359">
        <f t="shared" si="11"/>
        <v>-898.77999999999884</v>
      </c>
      <c r="J225" s="361">
        <f t="shared" si="10"/>
        <v>8269.210000000021</v>
      </c>
    </row>
    <row r="226" spans="1:11" ht="45" x14ac:dyDescent="0.25">
      <c r="A226" s="346">
        <v>43332</v>
      </c>
      <c r="B226" s="198" t="s">
        <v>2105</v>
      </c>
      <c r="D226" s="435" t="s">
        <v>2106</v>
      </c>
      <c r="E226" s="356">
        <v>513000</v>
      </c>
      <c r="F226" s="492">
        <v>1518167</v>
      </c>
      <c r="G226" s="349">
        <v>28300.42</v>
      </c>
      <c r="H226" s="349">
        <v>27000</v>
      </c>
      <c r="I226" s="359">
        <f t="shared" si="11"/>
        <v>-1300.4199999999983</v>
      </c>
      <c r="J226" s="361">
        <f t="shared" si="10"/>
        <v>6968.7900000000227</v>
      </c>
    </row>
    <row r="227" spans="1:11" ht="45" x14ac:dyDescent="0.25">
      <c r="A227" s="346">
        <v>43336</v>
      </c>
      <c r="B227" s="198" t="s">
        <v>2112</v>
      </c>
      <c r="D227" s="435" t="s">
        <v>2113</v>
      </c>
      <c r="E227" s="356">
        <v>471225</v>
      </c>
      <c r="F227" s="492">
        <v>1520277</v>
      </c>
      <c r="G227" s="349">
        <v>26319.84</v>
      </c>
      <c r="H227" s="349">
        <v>25000</v>
      </c>
      <c r="I227" s="359">
        <f t="shared" si="11"/>
        <v>-1319.8400000000001</v>
      </c>
      <c r="J227" s="361">
        <f t="shared" si="10"/>
        <v>5648.9500000000226</v>
      </c>
    </row>
    <row r="228" spans="1:11" ht="45" x14ac:dyDescent="0.25">
      <c r="A228" s="346">
        <v>43339</v>
      </c>
      <c r="B228" s="198" t="s">
        <v>2114</v>
      </c>
      <c r="D228" s="435" t="s">
        <v>2115</v>
      </c>
      <c r="E228" s="356">
        <v>471800</v>
      </c>
      <c r="F228" s="492">
        <v>1520966</v>
      </c>
      <c r="G228" s="349">
        <v>26660.34</v>
      </c>
      <c r="H228" s="349">
        <v>25000</v>
      </c>
      <c r="I228" s="359">
        <f t="shared" si="11"/>
        <v>-1660.3400000000001</v>
      </c>
      <c r="J228" s="361">
        <f t="shared" si="10"/>
        <v>3988.6100000000224</v>
      </c>
    </row>
    <row r="229" spans="1:11" ht="45.75" customHeight="1" x14ac:dyDescent="0.25">
      <c r="A229" s="346">
        <v>43343</v>
      </c>
      <c r="B229" s="198" t="s">
        <v>2121</v>
      </c>
      <c r="D229" s="435" t="s">
        <v>2122</v>
      </c>
      <c r="E229" s="356">
        <v>498628</v>
      </c>
      <c r="F229" s="492">
        <v>1522593</v>
      </c>
      <c r="G229" s="349">
        <v>26698.58</v>
      </c>
      <c r="H229" s="349">
        <v>26000</v>
      </c>
      <c r="I229" s="359">
        <f t="shared" si="11"/>
        <v>-698.58000000000175</v>
      </c>
      <c r="J229" s="361">
        <f t="shared" si="10"/>
        <v>3290.0300000000207</v>
      </c>
    </row>
    <row r="230" spans="1:11" ht="51" customHeight="1" x14ac:dyDescent="0.25">
      <c r="A230" s="346">
        <v>43346</v>
      </c>
      <c r="B230" s="200" t="s">
        <v>2123</v>
      </c>
      <c r="D230" s="435" t="s">
        <v>2124</v>
      </c>
      <c r="E230" s="356">
        <v>500760</v>
      </c>
      <c r="F230" s="492">
        <v>1523172</v>
      </c>
      <c r="G230" s="349">
        <v>25798.46</v>
      </c>
      <c r="H230" s="349">
        <v>26000</v>
      </c>
      <c r="I230" s="359">
        <f t="shared" si="11"/>
        <v>201.54000000000087</v>
      </c>
      <c r="J230" s="361">
        <f t="shared" si="10"/>
        <v>3491.5700000000215</v>
      </c>
    </row>
    <row r="231" spans="1:11" ht="38.25" customHeight="1" x14ac:dyDescent="0.25">
      <c r="A231" s="346">
        <v>43350</v>
      </c>
      <c r="B231" s="200" t="s">
        <v>2129</v>
      </c>
      <c r="D231" s="435" t="s">
        <v>2130</v>
      </c>
      <c r="E231" s="356">
        <v>484275</v>
      </c>
      <c r="F231" s="492">
        <v>1524976</v>
      </c>
      <c r="G231" s="349">
        <v>25381.55</v>
      </c>
      <c r="H231" s="349">
        <v>25000</v>
      </c>
      <c r="I231" s="359">
        <f t="shared" si="11"/>
        <v>-381.54999999999927</v>
      </c>
      <c r="J231" s="361">
        <f t="shared" si="10"/>
        <v>3110.0200000000223</v>
      </c>
    </row>
    <row r="232" spans="1:11" ht="40.5" customHeight="1" x14ac:dyDescent="0.25">
      <c r="A232" s="346">
        <v>43353</v>
      </c>
      <c r="B232" s="200" t="s">
        <v>2131</v>
      </c>
      <c r="D232" s="435" t="s">
        <v>2132</v>
      </c>
      <c r="E232" s="356">
        <v>503542</v>
      </c>
      <c r="F232" s="492">
        <v>1525661</v>
      </c>
      <c r="G232" s="349">
        <v>25132.75</v>
      </c>
      <c r="H232" s="349">
        <v>26000</v>
      </c>
      <c r="I232" s="359">
        <f t="shared" si="11"/>
        <v>867.25</v>
      </c>
      <c r="J232" s="361">
        <f t="shared" si="10"/>
        <v>3977.2700000000223</v>
      </c>
      <c r="K232" s="375"/>
    </row>
    <row r="233" spans="1:11" ht="42" customHeight="1" x14ac:dyDescent="0.25">
      <c r="A233" s="346">
        <v>43357</v>
      </c>
      <c r="B233" s="200" t="s">
        <v>2141</v>
      </c>
      <c r="D233" s="435" t="s">
        <v>2138</v>
      </c>
      <c r="E233" s="356">
        <v>500838</v>
      </c>
      <c r="F233" s="492">
        <v>15273736</v>
      </c>
      <c r="G233" s="349">
        <v>25569.919999999998</v>
      </c>
      <c r="H233" s="349">
        <v>26000</v>
      </c>
      <c r="I233" s="359">
        <f t="shared" si="11"/>
        <v>430.08000000000175</v>
      </c>
      <c r="J233" s="361">
        <f t="shared" si="10"/>
        <v>4407.350000000024</v>
      </c>
      <c r="K233" s="375"/>
    </row>
    <row r="234" spans="1:11" ht="48.75" customHeight="1" x14ac:dyDescent="0.35">
      <c r="A234" s="346">
        <v>43360</v>
      </c>
      <c r="B234" s="200" t="s">
        <v>2140</v>
      </c>
      <c r="D234" s="435" t="s">
        <v>2139</v>
      </c>
      <c r="E234" s="356">
        <v>496808</v>
      </c>
      <c r="F234" s="492">
        <v>1527945</v>
      </c>
      <c r="G234" s="349">
        <v>28627.27</v>
      </c>
      <c r="H234" s="349">
        <v>26000</v>
      </c>
      <c r="I234" s="359">
        <f t="shared" si="11"/>
        <v>-2627.2700000000004</v>
      </c>
      <c r="J234" s="361">
        <f t="shared" si="10"/>
        <v>1780.0800000000236</v>
      </c>
      <c r="K234" s="376" t="s">
        <v>1305</v>
      </c>
    </row>
    <row r="235" spans="1:11" ht="43.5" customHeight="1" x14ac:dyDescent="0.25">
      <c r="A235" s="346">
        <v>43364</v>
      </c>
      <c r="B235" s="200" t="s">
        <v>2147</v>
      </c>
      <c r="D235" s="435" t="s">
        <v>2148</v>
      </c>
      <c r="E235" s="356">
        <v>508950</v>
      </c>
      <c r="F235" s="492">
        <v>153000</v>
      </c>
      <c r="G235" s="349">
        <v>31216.9</v>
      </c>
      <c r="H235" s="349">
        <v>27000</v>
      </c>
      <c r="I235" s="359">
        <f t="shared" si="11"/>
        <v>-4216.9000000000015</v>
      </c>
      <c r="J235" s="361">
        <f t="shared" si="10"/>
        <v>-2436.8199999999779</v>
      </c>
    </row>
    <row r="236" spans="1:11" ht="47.25" customHeight="1" x14ac:dyDescent="0.25">
      <c r="A236" s="346">
        <v>43367</v>
      </c>
      <c r="B236" s="200" t="s">
        <v>2149</v>
      </c>
      <c r="D236" s="435" t="s">
        <v>2150</v>
      </c>
      <c r="E236" s="356">
        <v>660800</v>
      </c>
      <c r="F236" s="492">
        <v>1530001</v>
      </c>
      <c r="G236" s="349">
        <v>31630.54</v>
      </c>
      <c r="H236" s="349">
        <v>35000</v>
      </c>
      <c r="I236" s="359">
        <f t="shared" si="11"/>
        <v>3369.4599999999991</v>
      </c>
      <c r="J236" s="361">
        <f t="shared" si="10"/>
        <v>932.64000000002125</v>
      </c>
    </row>
    <row r="237" spans="1:11" ht="50.25" customHeight="1" x14ac:dyDescent="0.25">
      <c r="A237" s="346">
        <v>43371</v>
      </c>
      <c r="B237" s="200" t="s">
        <v>2153</v>
      </c>
      <c r="D237" s="435" t="s">
        <v>2154</v>
      </c>
      <c r="E237" s="356">
        <v>604608</v>
      </c>
      <c r="F237" s="492">
        <v>1532365</v>
      </c>
      <c r="G237" s="349">
        <v>31852.48</v>
      </c>
      <c r="H237" s="349">
        <v>32000</v>
      </c>
      <c r="I237" s="359">
        <f t="shared" si="11"/>
        <v>147.52000000000044</v>
      </c>
      <c r="J237" s="361">
        <f t="shared" si="10"/>
        <v>1080.1600000000217</v>
      </c>
    </row>
    <row r="238" spans="1:11" ht="54" customHeight="1" x14ac:dyDescent="0.25">
      <c r="A238" s="346">
        <v>43374</v>
      </c>
      <c r="B238" s="179" t="s">
        <v>2160</v>
      </c>
      <c r="D238" s="435" t="s">
        <v>2155</v>
      </c>
      <c r="E238" s="356">
        <v>602016</v>
      </c>
      <c r="F238" s="492">
        <v>1532366</v>
      </c>
      <c r="G238" s="349">
        <v>31279.58</v>
      </c>
      <c r="H238" s="349">
        <v>32000</v>
      </c>
      <c r="I238" s="359">
        <f t="shared" si="11"/>
        <v>720.41999999999825</v>
      </c>
      <c r="J238" s="361">
        <f t="shared" si="10"/>
        <v>1800.5800000000199</v>
      </c>
    </row>
    <row r="239" spans="1:11" ht="48" customHeight="1" x14ac:dyDescent="0.25">
      <c r="A239" s="346">
        <v>43378</v>
      </c>
      <c r="B239" s="179" t="s">
        <v>2158</v>
      </c>
      <c r="D239" s="435" t="s">
        <v>2159</v>
      </c>
      <c r="E239" s="356">
        <v>596610</v>
      </c>
      <c r="F239" s="492">
        <v>1534777</v>
      </c>
      <c r="G239" s="349">
        <v>28349.759999999998</v>
      </c>
      <c r="H239" s="349">
        <v>31500</v>
      </c>
      <c r="I239" s="359">
        <f t="shared" si="11"/>
        <v>3150.2400000000016</v>
      </c>
      <c r="J239" s="374">
        <f t="shared" si="10"/>
        <v>4950.8200000000215</v>
      </c>
    </row>
    <row r="240" spans="1:11" ht="46.5" customHeight="1" x14ac:dyDescent="0.25">
      <c r="A240" s="346">
        <v>43382</v>
      </c>
      <c r="B240" s="179" t="s">
        <v>2165</v>
      </c>
      <c r="D240" s="435" t="s">
        <v>2166</v>
      </c>
      <c r="E240" s="356">
        <v>596610</v>
      </c>
      <c r="F240" s="492">
        <v>1534778</v>
      </c>
      <c r="G240" s="349">
        <v>27300.19</v>
      </c>
      <c r="H240" s="349">
        <v>31500</v>
      </c>
      <c r="I240" s="359">
        <f t="shared" si="11"/>
        <v>4199.8100000000013</v>
      </c>
      <c r="J240" s="361">
        <f t="shared" si="10"/>
        <v>9150.6300000000228</v>
      </c>
    </row>
    <row r="241" spans="1:10" ht="51.75" customHeight="1" x14ac:dyDescent="0.25">
      <c r="A241" s="346">
        <v>43385</v>
      </c>
      <c r="B241" s="179" t="s">
        <v>2168</v>
      </c>
      <c r="D241" s="435" t="s">
        <v>2167</v>
      </c>
      <c r="E241" s="356">
        <v>438909</v>
      </c>
      <c r="F241" s="492">
        <v>1536852</v>
      </c>
      <c r="G241" s="349">
        <v>26160.87</v>
      </c>
      <c r="H241" s="349">
        <v>23000</v>
      </c>
      <c r="I241" s="359">
        <f t="shared" si="11"/>
        <v>-3160.869999999999</v>
      </c>
      <c r="J241" s="361">
        <f t="shared" si="10"/>
        <v>5989.7600000000239</v>
      </c>
    </row>
    <row r="242" spans="1:10" ht="45" x14ac:dyDescent="0.25">
      <c r="A242" s="346">
        <v>43388</v>
      </c>
      <c r="B242" s="179" t="s">
        <v>2169</v>
      </c>
      <c r="D242" s="435" t="s">
        <v>2170</v>
      </c>
      <c r="E242" s="356">
        <v>436724</v>
      </c>
      <c r="F242" s="492">
        <v>1537488</v>
      </c>
      <c r="G242" s="349">
        <v>25918.66</v>
      </c>
      <c r="H242" s="349">
        <v>23000</v>
      </c>
      <c r="I242" s="359">
        <f t="shared" si="11"/>
        <v>-2918.66</v>
      </c>
      <c r="J242" s="361">
        <f t="shared" si="10"/>
        <v>3071.100000000024</v>
      </c>
    </row>
    <row r="243" spans="1:10" ht="45" x14ac:dyDescent="0.25">
      <c r="A243" s="346">
        <v>43392</v>
      </c>
      <c r="B243" s="179" t="s">
        <v>2173</v>
      </c>
      <c r="D243" s="435" t="s">
        <v>2174</v>
      </c>
      <c r="E243" s="356">
        <v>452712</v>
      </c>
      <c r="F243" s="492">
        <v>1539317</v>
      </c>
      <c r="G243" s="349">
        <v>25830.69</v>
      </c>
      <c r="H243" s="349">
        <v>24000</v>
      </c>
      <c r="I243" s="359">
        <f t="shared" si="11"/>
        <v>-1830.6899999999987</v>
      </c>
      <c r="J243" s="361">
        <f t="shared" si="10"/>
        <v>1240.4100000000253</v>
      </c>
    </row>
    <row r="244" spans="1:10" ht="45" x14ac:dyDescent="0.25">
      <c r="A244" s="346">
        <v>43395</v>
      </c>
      <c r="B244" s="179" t="s">
        <v>2175</v>
      </c>
      <c r="D244" s="435" t="s">
        <v>2176</v>
      </c>
      <c r="E244" s="356">
        <v>485700</v>
      </c>
      <c r="F244" s="492">
        <v>1539676</v>
      </c>
      <c r="G244" s="349">
        <v>26935.15</v>
      </c>
      <c r="H244" s="349">
        <v>25000</v>
      </c>
      <c r="I244" s="359">
        <f t="shared" si="11"/>
        <v>-1935.1500000000015</v>
      </c>
      <c r="J244" s="361">
        <f t="shared" si="10"/>
        <v>-694.73999999997613</v>
      </c>
    </row>
    <row r="245" spans="1:10" ht="45" x14ac:dyDescent="0.25">
      <c r="A245" s="346">
        <v>43399</v>
      </c>
      <c r="B245" s="179" t="s">
        <v>2181</v>
      </c>
      <c r="D245" s="435" t="s">
        <v>2182</v>
      </c>
      <c r="E245" s="356">
        <v>544852</v>
      </c>
      <c r="F245" s="492">
        <v>1542010</v>
      </c>
      <c r="G245" s="349">
        <v>26377.81</v>
      </c>
      <c r="H245" s="349">
        <v>28000</v>
      </c>
      <c r="I245" s="359">
        <f t="shared" si="11"/>
        <v>1622.1899999999987</v>
      </c>
      <c r="J245" s="361">
        <f t="shared" si="10"/>
        <v>927.45000000002256</v>
      </c>
    </row>
    <row r="246" spans="1:10" ht="45" x14ac:dyDescent="0.25">
      <c r="A246" s="346">
        <v>43402</v>
      </c>
      <c r="B246" s="179" t="s">
        <v>2183</v>
      </c>
      <c r="D246" s="435" t="s">
        <v>2184</v>
      </c>
      <c r="E246" s="356">
        <v>555322.5</v>
      </c>
      <c r="F246" s="492">
        <v>1543269</v>
      </c>
      <c r="G246" s="349">
        <v>26634.97</v>
      </c>
      <c r="H246" s="349">
        <v>28500</v>
      </c>
      <c r="I246" s="359">
        <f t="shared" si="11"/>
        <v>1865.0299999999988</v>
      </c>
      <c r="J246" s="361">
        <f t="shared" si="10"/>
        <v>2792.4800000000214</v>
      </c>
    </row>
    <row r="247" spans="1:10" ht="48" customHeight="1" x14ac:dyDescent="0.25">
      <c r="A247" s="346">
        <v>43405</v>
      </c>
      <c r="B247" s="204" t="s">
        <v>2189</v>
      </c>
      <c r="D247" s="435" t="s">
        <v>2190</v>
      </c>
      <c r="E247" s="356">
        <v>552750</v>
      </c>
      <c r="F247" s="492">
        <v>1544622</v>
      </c>
      <c r="G247" s="349">
        <v>25944.62</v>
      </c>
      <c r="H247" s="349">
        <v>27500</v>
      </c>
      <c r="I247" s="359">
        <f t="shared" si="11"/>
        <v>1555.380000000001</v>
      </c>
      <c r="J247" s="361">
        <f t="shared" si="10"/>
        <v>4347.8600000000224</v>
      </c>
    </row>
    <row r="248" spans="1:10" ht="41.25" customHeight="1" x14ac:dyDescent="0.25">
      <c r="A248" s="346">
        <v>43409</v>
      </c>
      <c r="B248" s="204" t="s">
        <v>2191</v>
      </c>
      <c r="D248" s="435" t="s">
        <v>2192</v>
      </c>
      <c r="E248" s="356">
        <v>542565</v>
      </c>
      <c r="F248" s="492">
        <v>1544959</v>
      </c>
      <c r="G248" s="349">
        <v>26270.36</v>
      </c>
      <c r="H248" s="349">
        <v>27000</v>
      </c>
      <c r="I248" s="359">
        <f t="shared" si="11"/>
        <v>729.63999999999942</v>
      </c>
      <c r="J248" s="361">
        <f t="shared" ref="J248:J268" si="12">J247+I248</f>
        <v>5077.5000000000218</v>
      </c>
    </row>
    <row r="249" spans="1:10" ht="39" customHeight="1" x14ac:dyDescent="0.25">
      <c r="A249" s="346">
        <v>43413</v>
      </c>
      <c r="B249" s="204" t="s">
        <v>2193</v>
      </c>
      <c r="D249" s="435" t="s">
        <v>2194</v>
      </c>
      <c r="E249" s="356">
        <v>475584</v>
      </c>
      <c r="F249" s="492">
        <v>1547196</v>
      </c>
      <c r="G249" s="349">
        <v>25901</v>
      </c>
      <c r="H249" s="349">
        <v>24000</v>
      </c>
      <c r="I249" s="359">
        <f t="shared" si="11"/>
        <v>-1901</v>
      </c>
      <c r="J249" s="361">
        <f t="shared" si="12"/>
        <v>3176.5000000000218</v>
      </c>
    </row>
    <row r="250" spans="1:10" ht="36.75" customHeight="1" x14ac:dyDescent="0.25">
      <c r="A250" s="346">
        <v>43417</v>
      </c>
      <c r="B250" s="204" t="s">
        <v>2197</v>
      </c>
      <c r="D250" s="435" t="s">
        <v>2198</v>
      </c>
      <c r="E250" s="356">
        <v>504250</v>
      </c>
      <c r="F250" s="492">
        <v>1547788</v>
      </c>
      <c r="G250" s="349">
        <v>25379.119999999999</v>
      </c>
      <c r="H250" s="349">
        <v>25000</v>
      </c>
      <c r="I250" s="359">
        <f t="shared" si="11"/>
        <v>-379.11999999999898</v>
      </c>
      <c r="J250" s="361">
        <f t="shared" si="12"/>
        <v>2797.3800000000228</v>
      </c>
    </row>
    <row r="251" spans="1:10" ht="47.25" customHeight="1" x14ac:dyDescent="0.25">
      <c r="A251" s="346">
        <v>43419</v>
      </c>
      <c r="B251" s="204" t="s">
        <v>2199</v>
      </c>
      <c r="D251" s="435" t="s">
        <v>2200</v>
      </c>
      <c r="E251" s="356">
        <v>528840</v>
      </c>
      <c r="F251" s="492">
        <v>1548808</v>
      </c>
      <c r="G251" s="349">
        <v>25310.240000000002</v>
      </c>
      <c r="H251" s="349">
        <v>26000</v>
      </c>
      <c r="I251" s="359">
        <f t="shared" si="11"/>
        <v>689.7599999999984</v>
      </c>
      <c r="J251" s="361">
        <f t="shared" si="12"/>
        <v>3487.1400000000212</v>
      </c>
    </row>
    <row r="252" spans="1:10" ht="39.75" customHeight="1" x14ac:dyDescent="0.25">
      <c r="A252" s="346">
        <v>43420</v>
      </c>
      <c r="B252" s="204" t="s">
        <v>2201</v>
      </c>
      <c r="D252" s="435" t="s">
        <v>2202</v>
      </c>
      <c r="E252" s="356">
        <v>529490</v>
      </c>
      <c r="F252" s="492">
        <v>1550311</v>
      </c>
      <c r="G252" s="349">
        <v>25591.119999999999</v>
      </c>
      <c r="H252" s="349">
        <v>26000</v>
      </c>
      <c r="I252" s="359">
        <f t="shared" si="11"/>
        <v>408.88000000000102</v>
      </c>
      <c r="J252" s="361">
        <f t="shared" si="12"/>
        <v>3896.0200000000223</v>
      </c>
    </row>
    <row r="253" spans="1:10" ht="42.75" customHeight="1" x14ac:dyDescent="0.25">
      <c r="A253" s="346">
        <v>43424</v>
      </c>
      <c r="B253" s="204" t="s">
        <v>2203</v>
      </c>
      <c r="D253" s="435" t="s">
        <v>2204</v>
      </c>
      <c r="E253" s="356">
        <v>528840</v>
      </c>
      <c r="F253" s="492">
        <v>1550828</v>
      </c>
      <c r="G253" s="349">
        <v>25691.279999999999</v>
      </c>
      <c r="H253" s="349">
        <v>26000</v>
      </c>
      <c r="I253" s="359">
        <f t="shared" si="11"/>
        <v>308.72000000000116</v>
      </c>
      <c r="J253" s="361">
        <f t="shared" si="12"/>
        <v>4204.7400000000234</v>
      </c>
    </row>
    <row r="254" spans="1:10" ht="37.5" customHeight="1" x14ac:dyDescent="0.25">
      <c r="A254" s="346">
        <v>43425</v>
      </c>
      <c r="B254" s="204" t="s">
        <v>2205</v>
      </c>
      <c r="D254" s="435" t="s">
        <v>2206</v>
      </c>
      <c r="E254" s="356">
        <v>517293</v>
      </c>
      <c r="F254" s="492">
        <v>1552196</v>
      </c>
      <c r="G254" s="349">
        <v>25753.200000000001</v>
      </c>
      <c r="H254" s="349">
        <v>25500</v>
      </c>
      <c r="I254" s="359">
        <f t="shared" si="11"/>
        <v>-253.20000000000073</v>
      </c>
      <c r="J254" s="361">
        <f t="shared" si="12"/>
        <v>3951.5400000000227</v>
      </c>
    </row>
    <row r="255" spans="1:10" ht="40.5" customHeight="1" x14ac:dyDescent="0.25">
      <c r="A255" s="346">
        <v>43427</v>
      </c>
      <c r="B255" s="204" t="s">
        <v>2207</v>
      </c>
      <c r="D255" s="435" t="s">
        <v>2208</v>
      </c>
      <c r="E255" s="356">
        <v>507150</v>
      </c>
      <c r="F255" s="492">
        <v>1552197</v>
      </c>
      <c r="G255" s="349">
        <v>26493.599999999999</v>
      </c>
      <c r="H255" s="349">
        <v>25000</v>
      </c>
      <c r="I255" s="359">
        <f t="shared" si="11"/>
        <v>-1493.5999999999985</v>
      </c>
      <c r="J255" s="361">
        <f t="shared" si="12"/>
        <v>2457.9400000000242</v>
      </c>
    </row>
    <row r="256" spans="1:10" ht="41.25" customHeight="1" x14ac:dyDescent="0.25">
      <c r="A256" s="346">
        <v>43430</v>
      </c>
      <c r="B256" s="204" t="s">
        <v>2209</v>
      </c>
      <c r="D256" s="435" t="s">
        <v>2210</v>
      </c>
      <c r="E256" s="356">
        <v>557658</v>
      </c>
      <c r="F256" s="492">
        <v>1552854</v>
      </c>
      <c r="G256" s="349">
        <v>25708.83</v>
      </c>
      <c r="H256" s="349">
        <v>27000</v>
      </c>
      <c r="I256" s="359">
        <f t="shared" si="11"/>
        <v>1291.1699999999983</v>
      </c>
      <c r="J256" s="361">
        <f t="shared" si="12"/>
        <v>3749.1100000000224</v>
      </c>
    </row>
    <row r="257" spans="1:10" ht="38.25" customHeight="1" x14ac:dyDescent="0.25">
      <c r="A257" s="346">
        <v>43431</v>
      </c>
      <c r="B257" s="204" t="s">
        <v>2211</v>
      </c>
      <c r="D257" s="435" t="s">
        <v>2212</v>
      </c>
      <c r="E257" s="356">
        <v>553635</v>
      </c>
      <c r="F257" s="492">
        <v>1552687</v>
      </c>
      <c r="G257" s="349">
        <v>25291.61</v>
      </c>
      <c r="H257" s="349">
        <v>27000</v>
      </c>
      <c r="I257" s="359">
        <f t="shared" si="11"/>
        <v>1708.3899999999994</v>
      </c>
      <c r="J257" s="361">
        <f t="shared" si="12"/>
        <v>5457.5000000000218</v>
      </c>
    </row>
    <row r="258" spans="1:10" ht="44.25" customHeight="1" x14ac:dyDescent="0.25">
      <c r="A258" s="346">
        <v>43433</v>
      </c>
      <c r="B258" s="204" t="s">
        <v>2218</v>
      </c>
      <c r="D258" s="435" t="s">
        <v>2219</v>
      </c>
      <c r="E258" s="356">
        <v>527618</v>
      </c>
      <c r="F258" s="492">
        <v>1554865</v>
      </c>
      <c r="G258" s="349">
        <v>26659.65</v>
      </c>
      <c r="H258" s="349">
        <v>26000</v>
      </c>
      <c r="I258" s="359">
        <f t="shared" si="11"/>
        <v>-659.65000000000146</v>
      </c>
      <c r="J258" s="361">
        <f t="shared" si="12"/>
        <v>4797.8500000000204</v>
      </c>
    </row>
    <row r="259" spans="1:10" ht="42.75" customHeight="1" x14ac:dyDescent="0.25">
      <c r="A259" s="346">
        <v>43434</v>
      </c>
      <c r="B259" s="204" t="s">
        <v>2220</v>
      </c>
      <c r="D259" s="435" t="s">
        <v>2221</v>
      </c>
      <c r="E259" s="356">
        <v>528840</v>
      </c>
      <c r="F259" s="492">
        <v>1554864</v>
      </c>
      <c r="G259" s="349">
        <v>27024.48</v>
      </c>
      <c r="H259" s="349">
        <v>26000</v>
      </c>
      <c r="I259" s="359">
        <f t="shared" si="11"/>
        <v>-1024.4799999999996</v>
      </c>
      <c r="J259" s="361">
        <f t="shared" si="12"/>
        <v>3773.3700000000208</v>
      </c>
    </row>
    <row r="260" spans="1:10" ht="45" x14ac:dyDescent="0.25">
      <c r="A260" s="346">
        <v>43437</v>
      </c>
      <c r="B260" s="198" t="s">
        <v>2224</v>
      </c>
      <c r="D260" s="435" t="s">
        <v>2225</v>
      </c>
      <c r="E260" s="356">
        <v>528580</v>
      </c>
      <c r="F260" s="492">
        <v>1555582</v>
      </c>
      <c r="G260" s="349">
        <v>27659.53</v>
      </c>
      <c r="H260" s="349">
        <v>26000</v>
      </c>
      <c r="I260" s="359">
        <f>H260-G260</f>
        <v>-1659.5299999999988</v>
      </c>
      <c r="J260" s="361">
        <f t="shared" si="12"/>
        <v>2113.840000000022</v>
      </c>
    </row>
    <row r="261" spans="1:10" ht="45" x14ac:dyDescent="0.25">
      <c r="A261" s="346">
        <v>43437</v>
      </c>
      <c r="B261" s="198" t="s">
        <v>2222</v>
      </c>
      <c r="D261" s="435" t="s">
        <v>2223</v>
      </c>
      <c r="E261" s="356">
        <v>529074</v>
      </c>
      <c r="F261" s="492">
        <v>1555583</v>
      </c>
      <c r="G261" s="349">
        <v>27605.56</v>
      </c>
      <c r="H261" s="349">
        <v>26000</v>
      </c>
      <c r="I261" s="359">
        <f>H261-G261</f>
        <v>-1605.5600000000013</v>
      </c>
      <c r="J261" s="361">
        <f t="shared" si="12"/>
        <v>508.28000000002066</v>
      </c>
    </row>
    <row r="262" spans="1:10" ht="45" x14ac:dyDescent="0.25">
      <c r="A262" s="346">
        <v>43440</v>
      </c>
      <c r="B262" s="198" t="s">
        <v>2226</v>
      </c>
      <c r="D262" s="435" t="s">
        <v>2227</v>
      </c>
      <c r="E262" s="356">
        <v>555363</v>
      </c>
      <c r="F262" s="492">
        <v>1557191</v>
      </c>
      <c r="G262" s="349">
        <v>29238.240000000002</v>
      </c>
      <c r="H262" s="349">
        <v>27000</v>
      </c>
      <c r="I262" s="359">
        <f t="shared" si="11"/>
        <v>-2238.2400000000016</v>
      </c>
      <c r="J262" s="361">
        <f t="shared" si="12"/>
        <v>-1729.9599999999809</v>
      </c>
    </row>
    <row r="263" spans="1:10" ht="45" x14ac:dyDescent="0.25">
      <c r="A263" s="346">
        <v>43441</v>
      </c>
      <c r="B263" s="198" t="s">
        <v>2228</v>
      </c>
      <c r="D263" s="435" t="s">
        <v>2229</v>
      </c>
      <c r="E263" s="356">
        <v>557892.5</v>
      </c>
      <c r="F263" s="492">
        <v>1558443</v>
      </c>
      <c r="G263" s="349">
        <v>25643.98</v>
      </c>
      <c r="H263" s="349">
        <v>27500</v>
      </c>
      <c r="I263" s="359">
        <f t="shared" si="11"/>
        <v>1856.0200000000004</v>
      </c>
      <c r="J263" s="361">
        <f t="shared" si="12"/>
        <v>126.0600000000195</v>
      </c>
    </row>
    <row r="264" spans="1:10" ht="45" x14ac:dyDescent="0.25">
      <c r="A264" s="346">
        <v>43444</v>
      </c>
      <c r="B264" s="198" t="s">
        <v>2232</v>
      </c>
      <c r="D264" s="435" t="s">
        <v>2233</v>
      </c>
      <c r="E264" s="356">
        <v>668514</v>
      </c>
      <c r="F264" s="492">
        <v>1558444</v>
      </c>
      <c r="G264" s="349">
        <v>28659.279999999999</v>
      </c>
      <c r="H264" s="349">
        <v>33000</v>
      </c>
      <c r="I264" s="359">
        <f>H264-G264</f>
        <v>4340.7200000000012</v>
      </c>
      <c r="J264" s="361">
        <f t="shared" si="12"/>
        <v>4466.7800000000207</v>
      </c>
    </row>
    <row r="265" spans="1:10" ht="45" x14ac:dyDescent="0.25">
      <c r="A265" s="346">
        <v>43444</v>
      </c>
      <c r="B265" s="198" t="s">
        <v>2230</v>
      </c>
      <c r="D265" s="435" t="s">
        <v>2231</v>
      </c>
      <c r="E265" s="356">
        <v>668514</v>
      </c>
      <c r="F265" s="492">
        <v>1558445</v>
      </c>
      <c r="G265" s="349">
        <v>28736.36</v>
      </c>
      <c r="H265" s="349">
        <v>33000</v>
      </c>
      <c r="I265" s="359">
        <f>H265-G265</f>
        <v>4263.6399999999994</v>
      </c>
      <c r="J265" s="361">
        <f t="shared" si="12"/>
        <v>8730.4200000000201</v>
      </c>
    </row>
    <row r="266" spans="1:10" ht="36" customHeight="1" x14ac:dyDescent="0.25">
      <c r="A266" s="346">
        <v>43445</v>
      </c>
      <c r="B266" s="198" t="s">
        <v>2234</v>
      </c>
      <c r="D266" s="435" t="s">
        <v>2235</v>
      </c>
      <c r="E266" s="356">
        <v>609600</v>
      </c>
      <c r="F266" s="492">
        <v>1559160</v>
      </c>
      <c r="G266" s="349">
        <v>29581.35</v>
      </c>
      <c r="H266" s="349">
        <v>30000</v>
      </c>
      <c r="I266" s="359">
        <f t="shared" si="11"/>
        <v>418.65000000000146</v>
      </c>
      <c r="J266" s="361">
        <f t="shared" si="12"/>
        <v>9149.0700000000215</v>
      </c>
    </row>
    <row r="267" spans="1:10" ht="41.25" customHeight="1" x14ac:dyDescent="0.25">
      <c r="A267" s="346">
        <v>43447</v>
      </c>
      <c r="B267" s="198" t="s">
        <v>2238</v>
      </c>
      <c r="D267" s="435" t="s">
        <v>2236</v>
      </c>
      <c r="E267" s="356">
        <v>607350</v>
      </c>
      <c r="F267" s="492">
        <v>1560175</v>
      </c>
      <c r="G267" s="349">
        <v>26304.41</v>
      </c>
      <c r="H267" s="349">
        <v>30000</v>
      </c>
      <c r="I267" s="359">
        <f t="shared" si="11"/>
        <v>3695.59</v>
      </c>
      <c r="J267" s="361">
        <f t="shared" si="12"/>
        <v>12844.660000000022</v>
      </c>
    </row>
    <row r="268" spans="1:10" ht="36.75" customHeight="1" x14ac:dyDescent="0.25">
      <c r="A268" s="346">
        <v>43447</v>
      </c>
      <c r="B268" s="198" t="s">
        <v>2237</v>
      </c>
      <c r="D268" s="435" t="s">
        <v>2239</v>
      </c>
      <c r="E268" s="356">
        <v>607350</v>
      </c>
      <c r="F268" s="492">
        <v>1560174</v>
      </c>
      <c r="G268" s="349">
        <v>25700.799999999999</v>
      </c>
      <c r="H268" s="349">
        <v>30000</v>
      </c>
      <c r="I268" s="359">
        <f t="shared" si="11"/>
        <v>4299.2000000000007</v>
      </c>
      <c r="J268" s="361">
        <f t="shared" si="12"/>
        <v>17143.860000000022</v>
      </c>
    </row>
    <row r="269" spans="1:10" ht="37.5" customHeight="1" x14ac:dyDescent="0.25">
      <c r="A269" s="346">
        <v>43448</v>
      </c>
      <c r="B269" s="198" t="s">
        <v>2241</v>
      </c>
      <c r="D269" s="435" t="s">
        <v>2240</v>
      </c>
      <c r="E269" s="356">
        <v>506250</v>
      </c>
      <c r="F269" s="492">
        <v>1560176</v>
      </c>
      <c r="G269" s="349">
        <v>23961.13</v>
      </c>
      <c r="H269" s="349">
        <v>25000</v>
      </c>
      <c r="I269" s="359">
        <f t="shared" si="11"/>
        <v>1038.869999999999</v>
      </c>
      <c r="J269" s="361">
        <f t="shared" ref="J269:J333" si="13">J268+I269</f>
        <v>18182.730000000021</v>
      </c>
    </row>
    <row r="270" spans="1:10" ht="43.5" customHeight="1" x14ac:dyDescent="0.25">
      <c r="A270" s="346">
        <v>43451</v>
      </c>
      <c r="B270" s="198" t="s">
        <v>2242</v>
      </c>
      <c r="D270" s="435" t="s">
        <v>2243</v>
      </c>
      <c r="E270" s="356">
        <v>528970</v>
      </c>
      <c r="F270" s="492">
        <v>1560925</v>
      </c>
      <c r="G270" s="349">
        <v>24540.01</v>
      </c>
      <c r="H270" s="349">
        <v>26000</v>
      </c>
      <c r="I270" s="359">
        <f t="shared" si="11"/>
        <v>1459.9900000000016</v>
      </c>
      <c r="J270" s="361">
        <f t="shared" si="13"/>
        <v>19642.720000000023</v>
      </c>
    </row>
    <row r="271" spans="1:10" ht="37.5" customHeight="1" x14ac:dyDescent="0.25">
      <c r="A271" s="346">
        <v>43451</v>
      </c>
      <c r="B271" s="198" t="s">
        <v>2244</v>
      </c>
      <c r="D271" s="435" t="s">
        <v>2245</v>
      </c>
      <c r="E271" s="356">
        <v>528970</v>
      </c>
      <c r="F271" s="492">
        <v>1560924</v>
      </c>
      <c r="G271" s="349">
        <v>24974.54</v>
      </c>
      <c r="H271" s="349">
        <v>26000</v>
      </c>
      <c r="I271" s="359">
        <f t="shared" si="11"/>
        <v>1025.4599999999991</v>
      </c>
      <c r="J271" s="361">
        <f t="shared" si="13"/>
        <v>20668.180000000022</v>
      </c>
    </row>
    <row r="272" spans="1:10" ht="44.25" customHeight="1" x14ac:dyDescent="0.25">
      <c r="A272" s="346">
        <v>43452</v>
      </c>
      <c r="B272" s="198" t="s">
        <v>2248</v>
      </c>
      <c r="D272" s="435" t="s">
        <v>2249</v>
      </c>
      <c r="E272" s="356">
        <v>402460</v>
      </c>
      <c r="F272" s="492">
        <v>1561948</v>
      </c>
      <c r="G272" s="349">
        <v>23890.799999999999</v>
      </c>
      <c r="H272" s="349">
        <v>20000</v>
      </c>
      <c r="I272" s="359">
        <f t="shared" si="11"/>
        <v>-3890.7999999999993</v>
      </c>
      <c r="J272" s="361">
        <f t="shared" si="13"/>
        <v>16777.380000000023</v>
      </c>
    </row>
    <row r="273" spans="1:11" ht="38.25" customHeight="1" x14ac:dyDescent="0.25">
      <c r="A273" s="346">
        <v>43454</v>
      </c>
      <c r="B273" s="198" t="s">
        <v>2252</v>
      </c>
      <c r="D273" s="435" t="s">
        <v>2253</v>
      </c>
      <c r="E273" s="356">
        <v>403600</v>
      </c>
      <c r="F273" s="492">
        <v>1562727</v>
      </c>
      <c r="G273" s="349">
        <v>23943.84</v>
      </c>
      <c r="H273" s="349">
        <v>20000</v>
      </c>
      <c r="I273" s="359">
        <f t="shared" si="11"/>
        <v>-3943.84</v>
      </c>
      <c r="J273" s="361">
        <f t="shared" si="13"/>
        <v>12833.540000000023</v>
      </c>
    </row>
    <row r="274" spans="1:11" ht="39" customHeight="1" x14ac:dyDescent="0.25">
      <c r="A274" s="346">
        <v>43458</v>
      </c>
      <c r="B274" s="198" t="s">
        <v>2256</v>
      </c>
      <c r="D274" s="435" t="s">
        <v>2257</v>
      </c>
      <c r="E274" s="356">
        <v>399660</v>
      </c>
      <c r="F274" s="492">
        <v>1563625</v>
      </c>
      <c r="G274" s="349">
        <v>24101.1</v>
      </c>
      <c r="H274" s="349">
        <v>20000</v>
      </c>
      <c r="I274" s="359">
        <f t="shared" ref="I274:I338" si="14">H274-G274</f>
        <v>-4101.0999999999985</v>
      </c>
      <c r="J274" s="361">
        <f t="shared" si="13"/>
        <v>8732.4400000000242</v>
      </c>
    </row>
    <row r="275" spans="1:11" ht="41.25" customHeight="1" x14ac:dyDescent="0.25">
      <c r="A275" s="346">
        <v>43823</v>
      </c>
      <c r="B275" s="198" t="s">
        <v>2258</v>
      </c>
      <c r="D275" s="435" t="s">
        <v>2259</v>
      </c>
      <c r="E275" s="356">
        <v>399660</v>
      </c>
      <c r="F275" s="492">
        <v>1562907</v>
      </c>
      <c r="G275" s="349">
        <v>23959.200000000001</v>
      </c>
      <c r="H275" s="349">
        <v>20000</v>
      </c>
      <c r="I275" s="359">
        <f t="shared" si="14"/>
        <v>-3959.2000000000007</v>
      </c>
      <c r="J275" s="361">
        <f t="shared" si="13"/>
        <v>4773.2400000000234</v>
      </c>
    </row>
    <row r="276" spans="1:11" ht="40.5" customHeight="1" x14ac:dyDescent="0.25">
      <c r="A276" s="346">
        <v>43826</v>
      </c>
      <c r="B276" s="198" t="s">
        <v>2260</v>
      </c>
      <c r="D276" s="435" t="s">
        <v>2261</v>
      </c>
      <c r="E276" s="356">
        <v>418173</v>
      </c>
      <c r="F276" s="495">
        <v>1564823</v>
      </c>
      <c r="G276" s="349">
        <v>24309.26</v>
      </c>
      <c r="H276" s="349">
        <v>21000</v>
      </c>
      <c r="I276" s="359">
        <f t="shared" si="14"/>
        <v>-3309.2599999999984</v>
      </c>
      <c r="J276" s="361">
        <f t="shared" si="13"/>
        <v>1463.980000000025</v>
      </c>
    </row>
    <row r="277" spans="1:11" ht="38.25" customHeight="1" x14ac:dyDescent="0.35">
      <c r="A277" s="346">
        <v>43465</v>
      </c>
      <c r="B277" s="198" t="s">
        <v>2262</v>
      </c>
      <c r="D277" s="435" t="s">
        <v>2263</v>
      </c>
      <c r="E277" s="356">
        <v>453330</v>
      </c>
      <c r="F277" s="492">
        <v>1565187</v>
      </c>
      <c r="G277" s="349">
        <v>23410.77</v>
      </c>
      <c r="H277" s="349">
        <v>23000</v>
      </c>
      <c r="I277" s="359">
        <f t="shared" si="14"/>
        <v>-410.77000000000044</v>
      </c>
      <c r="J277" s="361">
        <f t="shared" si="13"/>
        <v>1053.2100000000246</v>
      </c>
      <c r="K277" s="376" t="s">
        <v>1305</v>
      </c>
    </row>
    <row r="278" spans="1:11" x14ac:dyDescent="0.25">
      <c r="A278" s="377"/>
      <c r="B278" s="97"/>
      <c r="C278" s="378"/>
      <c r="D278" s="512"/>
      <c r="E278" s="379"/>
      <c r="F278" s="496"/>
      <c r="G278" s="380"/>
      <c r="H278" s="380"/>
      <c r="I278" s="381">
        <f t="shared" si="14"/>
        <v>0</v>
      </c>
      <c r="J278" s="361">
        <f t="shared" si="13"/>
        <v>1053.2100000000246</v>
      </c>
    </row>
    <row r="279" spans="1:11" ht="39.75" customHeight="1" x14ac:dyDescent="0.25">
      <c r="A279" s="346">
        <v>43467</v>
      </c>
      <c r="B279" s="209" t="s">
        <v>2269</v>
      </c>
      <c r="D279" s="435" t="s">
        <v>2210</v>
      </c>
      <c r="E279" s="356">
        <v>482895</v>
      </c>
      <c r="F279" s="492">
        <v>1566683</v>
      </c>
      <c r="G279" s="349">
        <v>23580.99</v>
      </c>
      <c r="H279" s="349">
        <v>24500</v>
      </c>
      <c r="I279" s="359">
        <f t="shared" ref="I279" si="15">H279-G279</f>
        <v>919.0099999999984</v>
      </c>
      <c r="J279" s="361">
        <f t="shared" si="13"/>
        <v>1972.220000000023</v>
      </c>
    </row>
    <row r="280" spans="1:11" ht="41.25" customHeight="1" x14ac:dyDescent="0.25">
      <c r="A280" s="346">
        <v>43472</v>
      </c>
      <c r="B280" s="209" t="s">
        <v>2270</v>
      </c>
      <c r="D280" s="435" t="s">
        <v>2271</v>
      </c>
      <c r="E280" s="356">
        <v>464640</v>
      </c>
      <c r="F280" s="492">
        <v>1567430</v>
      </c>
      <c r="G280" s="349">
        <v>23725.62</v>
      </c>
      <c r="H280" s="349">
        <v>24000</v>
      </c>
      <c r="I280" s="359">
        <f t="shared" si="14"/>
        <v>274.38000000000102</v>
      </c>
      <c r="J280" s="361">
        <f t="shared" si="13"/>
        <v>2246.600000000024</v>
      </c>
    </row>
    <row r="281" spans="1:11" ht="38.25" customHeight="1" x14ac:dyDescent="0.25">
      <c r="A281" s="346">
        <v>43472</v>
      </c>
      <c r="B281" s="209" t="s">
        <v>2272</v>
      </c>
      <c r="D281" s="435" t="s">
        <v>2273</v>
      </c>
      <c r="E281" s="356">
        <v>465384</v>
      </c>
      <c r="F281" s="492">
        <v>1567660</v>
      </c>
      <c r="G281" s="349">
        <v>23706.33</v>
      </c>
      <c r="H281" s="349">
        <v>24000</v>
      </c>
      <c r="I281" s="359">
        <f t="shared" si="14"/>
        <v>293.66999999999825</v>
      </c>
      <c r="J281" s="361">
        <f t="shared" si="13"/>
        <v>2540.2700000000223</v>
      </c>
    </row>
    <row r="282" spans="1:11" ht="39" customHeight="1" x14ac:dyDescent="0.35">
      <c r="A282" s="346">
        <v>43475</v>
      </c>
      <c r="B282" s="209" t="s">
        <v>2279</v>
      </c>
      <c r="D282" s="435" t="s">
        <v>2280</v>
      </c>
      <c r="E282" s="356">
        <v>462264</v>
      </c>
      <c r="F282" s="492">
        <v>1569382</v>
      </c>
      <c r="G282" s="349">
        <v>25075.22</v>
      </c>
      <c r="H282" s="349">
        <v>24000</v>
      </c>
      <c r="I282" s="359">
        <f t="shared" si="14"/>
        <v>-1075.2200000000012</v>
      </c>
      <c r="J282" s="361">
        <f t="shared" si="13"/>
        <v>1465.0500000000211</v>
      </c>
      <c r="K282" s="376" t="s">
        <v>1305</v>
      </c>
    </row>
    <row r="283" spans="1:11" ht="43.5" customHeight="1" x14ac:dyDescent="0.25">
      <c r="A283" s="346">
        <v>43479</v>
      </c>
      <c r="B283" s="209" t="s">
        <v>2281</v>
      </c>
      <c r="D283" s="435" t="s">
        <v>2282</v>
      </c>
      <c r="E283" s="356">
        <v>496340</v>
      </c>
      <c r="F283" s="492">
        <v>1570173</v>
      </c>
      <c r="G283" s="349">
        <v>26136.880000000001</v>
      </c>
      <c r="H283" s="349">
        <v>26000</v>
      </c>
      <c r="I283" s="359">
        <f t="shared" si="14"/>
        <v>-136.88000000000102</v>
      </c>
      <c r="J283" s="361">
        <f t="shared" si="13"/>
        <v>1328.1700000000201</v>
      </c>
    </row>
    <row r="284" spans="1:11" ht="39.75" customHeight="1" x14ac:dyDescent="0.25">
      <c r="A284" s="346">
        <v>43482</v>
      </c>
      <c r="B284" s="209" t="s">
        <v>2289</v>
      </c>
      <c r="D284" s="435" t="s">
        <v>2290</v>
      </c>
      <c r="E284" s="356">
        <v>503685.5</v>
      </c>
      <c r="F284" s="492">
        <v>1572344</v>
      </c>
      <c r="G284" s="349">
        <v>26968.22</v>
      </c>
      <c r="H284" s="349">
        <v>26500</v>
      </c>
      <c r="I284" s="359">
        <f t="shared" si="14"/>
        <v>-468.22000000000116</v>
      </c>
      <c r="J284" s="361">
        <f t="shared" si="13"/>
        <v>859.95000000001892</v>
      </c>
    </row>
    <row r="285" spans="1:11" ht="39.75" customHeight="1" x14ac:dyDescent="0.25">
      <c r="A285" s="346">
        <v>43487</v>
      </c>
      <c r="B285" s="209" t="s">
        <v>2291</v>
      </c>
      <c r="D285" s="435" t="s">
        <v>2292</v>
      </c>
      <c r="E285" s="356">
        <v>502917</v>
      </c>
      <c r="F285" s="492">
        <v>1572662</v>
      </c>
      <c r="G285" s="349">
        <v>25851.96</v>
      </c>
      <c r="H285" s="349">
        <v>26500</v>
      </c>
      <c r="I285" s="359">
        <f t="shared" si="14"/>
        <v>648.04000000000087</v>
      </c>
      <c r="J285" s="361">
        <f t="shared" si="13"/>
        <v>1507.9900000000198</v>
      </c>
    </row>
    <row r="286" spans="1:11" ht="44.25" customHeight="1" x14ac:dyDescent="0.25">
      <c r="A286" s="346">
        <v>43489</v>
      </c>
      <c r="B286" s="209" t="s">
        <v>2295</v>
      </c>
      <c r="D286" s="435" t="s">
        <v>2296</v>
      </c>
      <c r="E286" s="356">
        <v>525662.5</v>
      </c>
      <c r="F286" s="492">
        <v>1575172</v>
      </c>
      <c r="G286" s="349">
        <v>24154.79</v>
      </c>
      <c r="H286" s="349">
        <v>27500</v>
      </c>
      <c r="I286" s="359">
        <f t="shared" si="14"/>
        <v>3345.2099999999991</v>
      </c>
      <c r="J286" s="361">
        <f t="shared" si="13"/>
        <v>4853.2000000000189</v>
      </c>
    </row>
    <row r="287" spans="1:11" ht="45" x14ac:dyDescent="0.25">
      <c r="A287" s="346">
        <v>43493</v>
      </c>
      <c r="B287" s="209" t="s">
        <v>2300</v>
      </c>
      <c r="D287" s="435" t="s">
        <v>2301</v>
      </c>
      <c r="E287" s="356">
        <v>455544</v>
      </c>
      <c r="F287" s="492">
        <v>1575828</v>
      </c>
      <c r="G287" s="349">
        <v>24617.59</v>
      </c>
      <c r="H287" s="349">
        <v>24000</v>
      </c>
      <c r="I287" s="359">
        <f t="shared" si="14"/>
        <v>-617.59000000000015</v>
      </c>
      <c r="J287" s="361">
        <f t="shared" si="13"/>
        <v>4235.6100000000188</v>
      </c>
    </row>
    <row r="288" spans="1:11" ht="45" x14ac:dyDescent="0.35">
      <c r="A288" s="346">
        <v>43496</v>
      </c>
      <c r="B288" s="209" t="s">
        <v>2306</v>
      </c>
      <c r="D288" s="435" t="s">
        <v>2307</v>
      </c>
      <c r="E288" s="356">
        <v>418836</v>
      </c>
      <c r="F288" s="492">
        <v>1577367</v>
      </c>
      <c r="G288" s="349">
        <v>24198.21</v>
      </c>
      <c r="H288" s="349">
        <v>22000</v>
      </c>
      <c r="I288" s="359">
        <f t="shared" si="14"/>
        <v>-2198.2099999999991</v>
      </c>
      <c r="J288" s="361">
        <f t="shared" si="13"/>
        <v>2037.4000000000196</v>
      </c>
      <c r="K288" s="376" t="s">
        <v>1305</v>
      </c>
    </row>
    <row r="289" spans="1:11" ht="49.9" customHeight="1" x14ac:dyDescent="0.25">
      <c r="A289" s="346">
        <v>43497</v>
      </c>
      <c r="B289" s="179" t="s">
        <v>2308</v>
      </c>
      <c r="D289" s="435" t="s">
        <v>2309</v>
      </c>
      <c r="E289" s="356">
        <v>468685</v>
      </c>
      <c r="F289" s="492">
        <v>1578063</v>
      </c>
      <c r="G289" s="349">
        <v>23184.99</v>
      </c>
      <c r="H289" s="349">
        <v>24500</v>
      </c>
      <c r="I289" s="359">
        <f t="shared" si="14"/>
        <v>1315.0099999999984</v>
      </c>
      <c r="J289" s="361">
        <f t="shared" si="13"/>
        <v>3352.410000000018</v>
      </c>
    </row>
    <row r="290" spans="1:11" ht="45" x14ac:dyDescent="0.25">
      <c r="A290" s="346">
        <v>43503</v>
      </c>
      <c r="B290" s="179" t="s">
        <v>2313</v>
      </c>
      <c r="D290" s="435" t="s">
        <v>2314</v>
      </c>
      <c r="E290" s="356">
        <v>402129</v>
      </c>
      <c r="F290" s="492">
        <v>1580060</v>
      </c>
      <c r="G290" s="349">
        <v>22537.97</v>
      </c>
      <c r="H290" s="349">
        <v>21000</v>
      </c>
      <c r="I290" s="359">
        <f t="shared" si="14"/>
        <v>-1537.9700000000012</v>
      </c>
      <c r="J290" s="361">
        <f t="shared" si="13"/>
        <v>1814.4400000000169</v>
      </c>
    </row>
    <row r="291" spans="1:11" ht="49.5" customHeight="1" x14ac:dyDescent="0.25">
      <c r="A291" s="346">
        <v>43507</v>
      </c>
      <c r="B291" s="179" t="s">
        <v>2315</v>
      </c>
      <c r="D291" s="435" t="s">
        <v>2316</v>
      </c>
      <c r="E291" s="356">
        <v>420684</v>
      </c>
      <c r="F291" s="492">
        <v>1580843</v>
      </c>
      <c r="G291" s="349">
        <v>23741.82</v>
      </c>
      <c r="H291" s="349">
        <v>22000</v>
      </c>
      <c r="I291" s="359">
        <f t="shared" si="14"/>
        <v>-1741.8199999999997</v>
      </c>
      <c r="J291" s="361">
        <f t="shared" si="13"/>
        <v>72.620000000017171</v>
      </c>
    </row>
    <row r="292" spans="1:11" ht="45" x14ac:dyDescent="0.25">
      <c r="A292" s="346">
        <v>43509</v>
      </c>
      <c r="B292" s="179" t="s">
        <v>2323</v>
      </c>
      <c r="D292" s="435" t="s">
        <v>2324</v>
      </c>
      <c r="E292" s="356">
        <v>444406</v>
      </c>
      <c r="F292" s="492">
        <v>1582151</v>
      </c>
      <c r="G292" s="349">
        <v>22113.35</v>
      </c>
      <c r="H292" s="349">
        <v>23000</v>
      </c>
      <c r="I292" s="359">
        <f t="shared" si="14"/>
        <v>886.65000000000146</v>
      </c>
      <c r="J292" s="361">
        <f t="shared" si="13"/>
        <v>959.27000000001863</v>
      </c>
    </row>
    <row r="293" spans="1:11" ht="45" x14ac:dyDescent="0.25">
      <c r="A293" s="346">
        <v>43510</v>
      </c>
      <c r="B293" s="179" t="s">
        <v>2325</v>
      </c>
      <c r="D293" s="435" t="s">
        <v>2326</v>
      </c>
      <c r="E293" s="356">
        <v>446430</v>
      </c>
      <c r="F293" s="492">
        <v>1582698</v>
      </c>
      <c r="G293" s="349">
        <v>22195.64</v>
      </c>
      <c r="H293" s="349">
        <v>23000</v>
      </c>
      <c r="I293" s="359">
        <f t="shared" si="14"/>
        <v>804.36000000000058</v>
      </c>
      <c r="J293" s="361">
        <f t="shared" si="13"/>
        <v>1763.6300000000192</v>
      </c>
    </row>
    <row r="294" spans="1:11" ht="45" x14ac:dyDescent="0.25">
      <c r="A294" s="346">
        <v>43515</v>
      </c>
      <c r="B294" s="179" t="s">
        <v>2327</v>
      </c>
      <c r="D294" s="435" t="s">
        <v>2328</v>
      </c>
      <c r="E294" s="356">
        <v>453996.5</v>
      </c>
      <c r="F294" s="492">
        <v>1583449</v>
      </c>
      <c r="G294" s="349">
        <v>22002.92</v>
      </c>
      <c r="H294" s="349">
        <v>23500</v>
      </c>
      <c r="I294" s="359">
        <f t="shared" si="14"/>
        <v>1497.0800000000017</v>
      </c>
      <c r="J294" s="361">
        <f t="shared" si="13"/>
        <v>3260.710000000021</v>
      </c>
    </row>
    <row r="295" spans="1:11" ht="52.5" customHeight="1" x14ac:dyDescent="0.25">
      <c r="A295" s="346">
        <v>43516</v>
      </c>
      <c r="B295" s="179" t="s">
        <v>2335</v>
      </c>
      <c r="D295" s="435" t="s">
        <v>2336</v>
      </c>
      <c r="E295" s="356">
        <v>433147.5</v>
      </c>
      <c r="F295" s="492">
        <v>1584378</v>
      </c>
      <c r="G295" s="349">
        <v>22654.92</v>
      </c>
      <c r="H295" s="349">
        <v>22500</v>
      </c>
      <c r="I295" s="359">
        <f t="shared" si="14"/>
        <v>-154.91999999999825</v>
      </c>
      <c r="J295" s="361">
        <f t="shared" si="13"/>
        <v>3105.7900000000227</v>
      </c>
    </row>
    <row r="296" spans="1:11" ht="45" x14ac:dyDescent="0.25">
      <c r="A296" s="346">
        <v>43517</v>
      </c>
      <c r="B296" s="179" t="s">
        <v>2339</v>
      </c>
      <c r="D296" s="435" t="s">
        <v>2340</v>
      </c>
      <c r="E296" s="356">
        <v>403641</v>
      </c>
      <c r="F296" s="492">
        <v>1585629</v>
      </c>
      <c r="G296" s="349">
        <v>22509.49</v>
      </c>
      <c r="H296" s="349">
        <v>21000</v>
      </c>
      <c r="I296" s="359">
        <f t="shared" si="14"/>
        <v>-1509.4900000000016</v>
      </c>
      <c r="J296" s="361">
        <f t="shared" si="13"/>
        <v>1596.3000000000211</v>
      </c>
    </row>
    <row r="297" spans="1:11" ht="45" x14ac:dyDescent="0.25">
      <c r="A297" s="346">
        <v>43521</v>
      </c>
      <c r="B297" s="179" t="s">
        <v>2341</v>
      </c>
      <c r="D297" s="435" t="s">
        <v>2342</v>
      </c>
      <c r="E297" s="356">
        <v>421542</v>
      </c>
      <c r="F297" s="492">
        <v>1586157</v>
      </c>
      <c r="G297" s="349">
        <v>23555.29</v>
      </c>
      <c r="H297" s="349">
        <v>22000</v>
      </c>
      <c r="I297" s="359">
        <f t="shared" si="14"/>
        <v>-1555.2900000000009</v>
      </c>
      <c r="J297" s="361">
        <f t="shared" si="13"/>
        <v>41.010000000020227</v>
      </c>
    </row>
    <row r="298" spans="1:11" ht="45" x14ac:dyDescent="0.45">
      <c r="A298" s="346">
        <v>43524</v>
      </c>
      <c r="B298" s="179" t="s">
        <v>2349</v>
      </c>
      <c r="D298" s="435" t="s">
        <v>2350</v>
      </c>
      <c r="E298" s="356">
        <v>421190</v>
      </c>
      <c r="F298" s="492">
        <v>1587910</v>
      </c>
      <c r="G298" s="349">
        <v>24397.13</v>
      </c>
      <c r="H298" s="349">
        <v>22000</v>
      </c>
      <c r="I298" s="359">
        <f t="shared" si="14"/>
        <v>-2397.130000000001</v>
      </c>
      <c r="J298" s="361">
        <f t="shared" si="13"/>
        <v>-2356.1199999999808</v>
      </c>
      <c r="K298" s="382" t="s">
        <v>1305</v>
      </c>
    </row>
    <row r="299" spans="1:11" ht="45" x14ac:dyDescent="0.25">
      <c r="A299" s="346">
        <v>43528</v>
      </c>
      <c r="B299" s="217" t="s">
        <v>2354</v>
      </c>
      <c r="D299" s="435" t="s">
        <v>2353</v>
      </c>
      <c r="E299" s="356">
        <v>522045</v>
      </c>
      <c r="F299" s="492">
        <v>1589024</v>
      </c>
      <c r="G299" s="349">
        <v>24868.38</v>
      </c>
      <c r="H299" s="349">
        <v>27000</v>
      </c>
      <c r="I299" s="359">
        <f t="shared" si="14"/>
        <v>2131.619999999999</v>
      </c>
      <c r="J299" s="361">
        <f t="shared" si="13"/>
        <v>-224.49999999998181</v>
      </c>
    </row>
    <row r="300" spans="1:11" ht="45" x14ac:dyDescent="0.25">
      <c r="A300" s="346">
        <v>43531</v>
      </c>
      <c r="B300" s="217" t="s">
        <v>2360</v>
      </c>
      <c r="D300" s="435" t="s">
        <v>2361</v>
      </c>
      <c r="E300" s="356">
        <v>510354</v>
      </c>
      <c r="F300" s="492">
        <v>1590837</v>
      </c>
      <c r="G300" s="349">
        <v>26753.65</v>
      </c>
      <c r="H300" s="349">
        <v>26000</v>
      </c>
      <c r="I300" s="359">
        <f t="shared" si="14"/>
        <v>-753.65000000000146</v>
      </c>
      <c r="J300" s="361">
        <f t="shared" si="13"/>
        <v>-978.14999999998327</v>
      </c>
    </row>
    <row r="301" spans="1:11" ht="45" x14ac:dyDescent="0.25">
      <c r="A301" s="346">
        <v>43535</v>
      </c>
      <c r="B301" s="217" t="s">
        <v>2363</v>
      </c>
      <c r="D301" s="435" t="s">
        <v>2364</v>
      </c>
      <c r="E301" s="356">
        <v>564630</v>
      </c>
      <c r="F301" s="492">
        <v>1591402</v>
      </c>
      <c r="G301" s="349">
        <v>27364.03</v>
      </c>
      <c r="H301" s="349">
        <v>29000</v>
      </c>
      <c r="I301" s="359">
        <f t="shared" si="14"/>
        <v>1635.9700000000012</v>
      </c>
      <c r="J301" s="361">
        <f t="shared" si="13"/>
        <v>657.8200000000179</v>
      </c>
    </row>
    <row r="302" spans="1:11" ht="45" x14ac:dyDescent="0.25">
      <c r="A302" s="346">
        <v>43538</v>
      </c>
      <c r="B302" s="217" t="s">
        <v>2368</v>
      </c>
      <c r="D302" s="435" t="s">
        <v>2369</v>
      </c>
      <c r="E302" s="356">
        <v>580200</v>
      </c>
      <c r="F302" s="492">
        <v>1593440</v>
      </c>
      <c r="G302" s="349">
        <v>31424.1</v>
      </c>
      <c r="H302" s="349">
        <v>30000</v>
      </c>
      <c r="I302" s="359">
        <f t="shared" si="14"/>
        <v>-1424.0999999999985</v>
      </c>
      <c r="J302" s="361">
        <f t="shared" si="13"/>
        <v>-766.27999999998065</v>
      </c>
    </row>
    <row r="303" spans="1:11" ht="45" x14ac:dyDescent="0.25">
      <c r="A303" s="346">
        <v>43543</v>
      </c>
      <c r="B303" s="217" t="s">
        <v>2372</v>
      </c>
      <c r="D303" s="435" t="s">
        <v>2373</v>
      </c>
      <c r="E303" s="356">
        <v>666925</v>
      </c>
      <c r="F303" s="492">
        <v>1594407</v>
      </c>
      <c r="G303" s="349">
        <v>32692.080000000002</v>
      </c>
      <c r="H303" s="349">
        <v>35000</v>
      </c>
      <c r="I303" s="359">
        <f t="shared" si="14"/>
        <v>2307.9199999999983</v>
      </c>
      <c r="J303" s="361">
        <f t="shared" si="13"/>
        <v>1541.6400000000176</v>
      </c>
    </row>
    <row r="304" spans="1:11" ht="45" x14ac:dyDescent="0.25">
      <c r="A304" s="346">
        <v>43544</v>
      </c>
      <c r="B304" s="217" t="s">
        <v>2380</v>
      </c>
      <c r="D304" s="509" t="s">
        <v>2381</v>
      </c>
      <c r="E304" s="356">
        <v>675387.5</v>
      </c>
      <c r="F304" s="492">
        <v>1597081</v>
      </c>
      <c r="G304" s="349">
        <v>36249.58</v>
      </c>
      <c r="H304" s="349">
        <v>35500</v>
      </c>
      <c r="I304" s="359">
        <f t="shared" si="14"/>
        <v>-749.58000000000175</v>
      </c>
      <c r="J304" s="361">
        <f t="shared" si="13"/>
        <v>792.06000000001586</v>
      </c>
    </row>
    <row r="305" spans="1:11" ht="45" x14ac:dyDescent="0.25">
      <c r="A305" s="346">
        <v>43545</v>
      </c>
      <c r="B305" s="217" t="s">
        <v>2376</v>
      </c>
      <c r="D305" s="435" t="s">
        <v>2377</v>
      </c>
      <c r="E305" s="356">
        <v>660765</v>
      </c>
      <c r="F305" s="492">
        <v>1596389</v>
      </c>
      <c r="G305" s="349">
        <v>35624.11</v>
      </c>
      <c r="H305" s="349">
        <v>35000</v>
      </c>
      <c r="I305" s="359">
        <f t="shared" si="14"/>
        <v>-624.11000000000058</v>
      </c>
      <c r="J305" s="361">
        <f t="shared" si="13"/>
        <v>167.95000000001528</v>
      </c>
    </row>
    <row r="306" spans="1:11" ht="45" x14ac:dyDescent="0.25">
      <c r="A306" s="346">
        <v>43549</v>
      </c>
      <c r="B306" s="217" t="s">
        <v>2378</v>
      </c>
      <c r="D306" s="435" t="s">
        <v>2379</v>
      </c>
      <c r="E306" s="356">
        <v>706330</v>
      </c>
      <c r="F306" s="492">
        <v>1596768</v>
      </c>
      <c r="G306" s="349">
        <v>34178.93</v>
      </c>
      <c r="H306" s="349">
        <v>37000</v>
      </c>
      <c r="I306" s="359">
        <f t="shared" si="14"/>
        <v>2821.0699999999997</v>
      </c>
      <c r="J306" s="361">
        <f t="shared" si="13"/>
        <v>2989.020000000015</v>
      </c>
    </row>
    <row r="307" spans="1:11" ht="45" x14ac:dyDescent="0.35">
      <c r="A307" s="346">
        <v>43553</v>
      </c>
      <c r="B307" s="217" t="s">
        <v>2383</v>
      </c>
      <c r="D307" s="435" t="s">
        <v>2384</v>
      </c>
      <c r="E307" s="356">
        <v>660960</v>
      </c>
      <c r="F307" s="492">
        <v>1599533</v>
      </c>
      <c r="G307" s="349">
        <v>30817.71</v>
      </c>
      <c r="H307" s="349">
        <v>34000</v>
      </c>
      <c r="I307" s="359">
        <f t="shared" si="14"/>
        <v>3182.2900000000009</v>
      </c>
      <c r="J307" s="361">
        <f t="shared" si="13"/>
        <v>6171.3100000000159</v>
      </c>
      <c r="K307" s="376" t="s">
        <v>1305</v>
      </c>
    </row>
    <row r="308" spans="1:11" ht="45" x14ac:dyDescent="0.25">
      <c r="A308" s="346">
        <v>43559</v>
      </c>
      <c r="B308" s="223" t="s">
        <v>2388</v>
      </c>
      <c r="D308" s="435" t="s">
        <v>2389</v>
      </c>
      <c r="E308" s="356">
        <v>558540</v>
      </c>
      <c r="F308" s="492">
        <v>1601533</v>
      </c>
      <c r="G308" s="349">
        <v>30114.37</v>
      </c>
      <c r="H308" s="349">
        <v>29000</v>
      </c>
      <c r="I308" s="359">
        <f t="shared" si="14"/>
        <v>-1114.369999999999</v>
      </c>
      <c r="J308" s="361">
        <f t="shared" si="13"/>
        <v>5056.9400000000169</v>
      </c>
    </row>
    <row r="309" spans="1:11" ht="45" x14ac:dyDescent="0.25">
      <c r="A309" s="346">
        <v>43563</v>
      </c>
      <c r="B309" s="223" t="s">
        <v>2392</v>
      </c>
      <c r="D309" s="435" t="s">
        <v>2393</v>
      </c>
      <c r="E309" s="356">
        <v>518238</v>
      </c>
      <c r="F309" s="492">
        <v>1602219</v>
      </c>
      <c r="G309" s="349">
        <v>31654.55</v>
      </c>
      <c r="H309" s="349">
        <v>27000</v>
      </c>
      <c r="I309" s="359">
        <f t="shared" si="14"/>
        <v>-4654.5499999999993</v>
      </c>
      <c r="J309" s="361">
        <f t="shared" si="13"/>
        <v>402.39000000001761</v>
      </c>
    </row>
    <row r="310" spans="1:11" ht="45" x14ac:dyDescent="0.25">
      <c r="A310" s="346">
        <v>43566</v>
      </c>
      <c r="B310" s="223" t="s">
        <v>2401</v>
      </c>
      <c r="D310" s="435" t="s">
        <v>2402</v>
      </c>
      <c r="E310" s="356">
        <v>587605</v>
      </c>
      <c r="F310" s="492">
        <v>1604239</v>
      </c>
      <c r="G310" s="349">
        <v>29786.799999999999</v>
      </c>
      <c r="H310" s="349">
        <v>31000</v>
      </c>
      <c r="I310" s="359">
        <f t="shared" si="14"/>
        <v>1213.2000000000007</v>
      </c>
      <c r="J310" s="361">
        <f t="shared" si="13"/>
        <v>1615.5900000000183</v>
      </c>
    </row>
    <row r="311" spans="1:11" ht="45" x14ac:dyDescent="0.25">
      <c r="A311" s="346">
        <v>43567</v>
      </c>
      <c r="B311" s="223" t="s">
        <v>2403</v>
      </c>
      <c r="D311" s="435" t="s">
        <v>2404</v>
      </c>
      <c r="E311" s="356">
        <v>622809</v>
      </c>
      <c r="F311" s="492">
        <v>1605005</v>
      </c>
      <c r="G311" s="349">
        <v>31119.8</v>
      </c>
      <c r="H311" s="349">
        <v>33000</v>
      </c>
      <c r="I311" s="359">
        <f t="shared" si="14"/>
        <v>1880.2000000000007</v>
      </c>
      <c r="J311" s="361">
        <f t="shared" si="13"/>
        <v>3495.7900000000191</v>
      </c>
    </row>
    <row r="312" spans="1:11" ht="45" x14ac:dyDescent="0.25">
      <c r="A312" s="346">
        <v>43572</v>
      </c>
      <c r="B312" s="223" t="s">
        <v>2407</v>
      </c>
      <c r="D312" s="435" t="s">
        <v>2408</v>
      </c>
      <c r="E312" s="356">
        <v>549637</v>
      </c>
      <c r="F312" s="492">
        <v>1606986</v>
      </c>
      <c r="G312" s="349">
        <v>32329.33</v>
      </c>
      <c r="H312" s="349">
        <v>29000</v>
      </c>
      <c r="I312" s="359">
        <f t="shared" si="14"/>
        <v>-3329.3300000000017</v>
      </c>
      <c r="J312" s="361">
        <f t="shared" si="13"/>
        <v>166.46000000001732</v>
      </c>
    </row>
    <row r="313" spans="1:11" ht="45" x14ac:dyDescent="0.25">
      <c r="A313" s="346">
        <v>43577</v>
      </c>
      <c r="B313" s="223" t="s">
        <v>2411</v>
      </c>
      <c r="D313" s="435" t="s">
        <v>2412</v>
      </c>
      <c r="E313" s="356">
        <v>679068</v>
      </c>
      <c r="F313" s="492">
        <v>1607819</v>
      </c>
      <c r="G313" s="349">
        <v>35103.24</v>
      </c>
      <c r="H313" s="349">
        <v>36000</v>
      </c>
      <c r="I313" s="359">
        <f t="shared" si="14"/>
        <v>896.76000000000204</v>
      </c>
      <c r="J313" s="361">
        <f t="shared" si="13"/>
        <v>1063.2200000000194</v>
      </c>
    </row>
    <row r="314" spans="1:11" ht="45" x14ac:dyDescent="0.25">
      <c r="A314" s="346">
        <v>43579</v>
      </c>
      <c r="B314" s="223" t="s">
        <v>2415</v>
      </c>
      <c r="D314" s="435" t="s">
        <v>2416</v>
      </c>
      <c r="E314" s="356">
        <v>688140</v>
      </c>
      <c r="F314" s="492">
        <v>1610137</v>
      </c>
      <c r="G314" s="349">
        <v>34883.25</v>
      </c>
      <c r="H314" s="349">
        <v>36000</v>
      </c>
      <c r="I314" s="359">
        <f t="shared" si="14"/>
        <v>1116.75</v>
      </c>
      <c r="J314" s="361">
        <f t="shared" si="13"/>
        <v>2179.9700000000194</v>
      </c>
    </row>
    <row r="315" spans="1:11" ht="45" x14ac:dyDescent="0.35">
      <c r="A315" s="346">
        <v>43584</v>
      </c>
      <c r="B315" s="223" t="s">
        <v>2420</v>
      </c>
      <c r="D315" s="435" t="s">
        <v>2421</v>
      </c>
      <c r="E315" s="356">
        <v>702593</v>
      </c>
      <c r="F315" s="492">
        <v>1610537</v>
      </c>
      <c r="G315" s="349">
        <v>34990.660000000003</v>
      </c>
      <c r="H315" s="349">
        <v>37000</v>
      </c>
      <c r="I315" s="359">
        <f t="shared" si="14"/>
        <v>2009.3399999999965</v>
      </c>
      <c r="J315" s="361">
        <f t="shared" si="13"/>
        <v>4189.3100000000159</v>
      </c>
      <c r="K315" s="376" t="s">
        <v>1305</v>
      </c>
    </row>
    <row r="316" spans="1:11" ht="45" x14ac:dyDescent="0.25">
      <c r="A316" s="346">
        <v>43587</v>
      </c>
      <c r="B316" s="224" t="s">
        <v>2427</v>
      </c>
      <c r="D316" s="435" t="s">
        <v>2428</v>
      </c>
      <c r="E316" s="356">
        <v>631587</v>
      </c>
      <c r="F316" s="492">
        <v>1612754</v>
      </c>
      <c r="G316" s="349">
        <v>34507.230000000003</v>
      </c>
      <c r="H316" s="349">
        <v>33000</v>
      </c>
      <c r="I316" s="359">
        <f t="shared" si="14"/>
        <v>-1507.2300000000032</v>
      </c>
      <c r="J316" s="361">
        <f t="shared" si="13"/>
        <v>2682.0800000000127</v>
      </c>
    </row>
    <row r="317" spans="1:11" ht="45" x14ac:dyDescent="0.25">
      <c r="A317" s="346">
        <v>43591</v>
      </c>
      <c r="B317" s="224" t="s">
        <v>2429</v>
      </c>
      <c r="D317" s="435" t="s">
        <v>2430</v>
      </c>
      <c r="E317" s="356">
        <v>627627</v>
      </c>
      <c r="F317" s="492">
        <v>1613067</v>
      </c>
      <c r="G317" s="349">
        <v>35655.25</v>
      </c>
      <c r="H317" s="349">
        <v>33000</v>
      </c>
      <c r="I317" s="359">
        <f t="shared" si="14"/>
        <v>-2655.25</v>
      </c>
      <c r="J317" s="361">
        <f t="shared" si="13"/>
        <v>26.83000000001266</v>
      </c>
    </row>
    <row r="318" spans="1:11" ht="45" x14ac:dyDescent="0.25">
      <c r="A318" s="346">
        <v>43594</v>
      </c>
      <c r="B318" s="224" t="s">
        <v>2433</v>
      </c>
      <c r="D318" s="435" t="s">
        <v>2434</v>
      </c>
      <c r="E318" s="356">
        <v>714470</v>
      </c>
      <c r="F318" s="492">
        <v>1615033</v>
      </c>
      <c r="G318" s="349">
        <v>35834.129999999997</v>
      </c>
      <c r="H318" s="349">
        <v>37000</v>
      </c>
      <c r="I318" s="359">
        <f t="shared" si="14"/>
        <v>1165.8700000000026</v>
      </c>
      <c r="J318" s="361">
        <f t="shared" si="13"/>
        <v>1192.7000000000153</v>
      </c>
    </row>
    <row r="319" spans="1:11" ht="45" x14ac:dyDescent="0.25">
      <c r="A319" s="346">
        <v>43598</v>
      </c>
      <c r="B319" s="224" t="s">
        <v>2437</v>
      </c>
      <c r="D319" s="435" t="s">
        <v>2438</v>
      </c>
      <c r="E319" s="356">
        <v>712583</v>
      </c>
      <c r="F319" s="492">
        <v>1615710</v>
      </c>
      <c r="G319" s="349">
        <v>37464.629999999997</v>
      </c>
      <c r="H319" s="349">
        <v>37000</v>
      </c>
      <c r="I319" s="359">
        <f t="shared" si="14"/>
        <v>-464.62999999999738</v>
      </c>
      <c r="J319" s="361">
        <f t="shared" si="13"/>
        <v>728.0700000000179</v>
      </c>
    </row>
    <row r="320" spans="1:11" ht="45" x14ac:dyDescent="0.25">
      <c r="A320" s="346">
        <v>43601</v>
      </c>
      <c r="B320" s="224" t="s">
        <v>2444</v>
      </c>
      <c r="D320" s="435" t="s">
        <v>2445</v>
      </c>
      <c r="E320" s="356">
        <v>717112.5</v>
      </c>
      <c r="F320" s="492">
        <v>1617722</v>
      </c>
      <c r="G320" s="349">
        <v>37791.370000000003</v>
      </c>
      <c r="H320" s="349">
        <v>37500</v>
      </c>
      <c r="I320" s="359">
        <f t="shared" si="14"/>
        <v>-291.37000000000262</v>
      </c>
      <c r="J320" s="361">
        <f t="shared" si="13"/>
        <v>436.70000000001528</v>
      </c>
    </row>
    <row r="321" spans="1:11" ht="45" x14ac:dyDescent="0.25">
      <c r="A321" s="346">
        <v>43605</v>
      </c>
      <c r="B321" s="224" t="s">
        <v>2446</v>
      </c>
      <c r="D321" s="435" t="s">
        <v>2447</v>
      </c>
      <c r="E321" s="356">
        <v>737968</v>
      </c>
      <c r="F321" s="492">
        <v>1618441</v>
      </c>
      <c r="G321" s="349">
        <v>38409.03</v>
      </c>
      <c r="H321" s="349">
        <v>38500</v>
      </c>
      <c r="I321" s="359">
        <f t="shared" si="14"/>
        <v>90.970000000001164</v>
      </c>
      <c r="J321" s="361">
        <f t="shared" si="13"/>
        <v>527.67000000001644</v>
      </c>
    </row>
    <row r="322" spans="1:11" ht="45" x14ac:dyDescent="0.25">
      <c r="A322" s="346">
        <v>43608</v>
      </c>
      <c r="B322" s="224" t="s">
        <v>2453</v>
      </c>
      <c r="D322" s="435" t="s">
        <v>2454</v>
      </c>
      <c r="E322" s="356">
        <v>733001.5</v>
      </c>
      <c r="F322" s="492">
        <v>1620749</v>
      </c>
      <c r="G322" s="349">
        <v>38310.269999999997</v>
      </c>
      <c r="H322" s="349">
        <v>38500</v>
      </c>
      <c r="I322" s="359">
        <f t="shared" si="14"/>
        <v>189.7300000000032</v>
      </c>
      <c r="J322" s="361">
        <f t="shared" si="13"/>
        <v>717.40000000001965</v>
      </c>
    </row>
    <row r="323" spans="1:11" ht="45" x14ac:dyDescent="0.25">
      <c r="A323" s="346">
        <v>43612</v>
      </c>
      <c r="B323" s="224" t="s">
        <v>2455</v>
      </c>
      <c r="D323" s="435" t="s">
        <v>2456</v>
      </c>
      <c r="E323" s="356">
        <v>764000</v>
      </c>
      <c r="F323" s="492">
        <v>1620750</v>
      </c>
      <c r="G323" s="349">
        <v>38937.14</v>
      </c>
      <c r="H323" s="349">
        <v>40000</v>
      </c>
      <c r="I323" s="359">
        <f t="shared" si="14"/>
        <v>1062.8600000000006</v>
      </c>
      <c r="J323" s="361">
        <f t="shared" si="13"/>
        <v>1780.2600000000202</v>
      </c>
    </row>
    <row r="324" spans="1:11" ht="45" x14ac:dyDescent="0.35">
      <c r="A324" s="346">
        <v>43615</v>
      </c>
      <c r="B324" s="224" t="s">
        <v>2588</v>
      </c>
      <c r="D324" s="435" t="s">
        <v>2462</v>
      </c>
      <c r="E324" s="356">
        <v>759585</v>
      </c>
      <c r="F324" s="492">
        <v>162864</v>
      </c>
      <c r="G324" s="349">
        <v>38940.03</v>
      </c>
      <c r="H324" s="349">
        <v>39500</v>
      </c>
      <c r="I324" s="359">
        <f t="shared" si="14"/>
        <v>559.97000000000116</v>
      </c>
      <c r="J324" s="361">
        <f t="shared" si="13"/>
        <v>2340.2300000000214</v>
      </c>
      <c r="K324" s="383" t="s">
        <v>1305</v>
      </c>
    </row>
    <row r="325" spans="1:11" ht="45" x14ac:dyDescent="0.25">
      <c r="A325" s="346">
        <v>43620</v>
      </c>
      <c r="B325" s="185" t="s">
        <v>2463</v>
      </c>
      <c r="D325" s="435" t="s">
        <v>2464</v>
      </c>
      <c r="E325" s="356">
        <v>792400</v>
      </c>
      <c r="F325" s="492">
        <v>1623913</v>
      </c>
      <c r="G325" s="349">
        <v>40363.25</v>
      </c>
      <c r="H325" s="349">
        <v>40000</v>
      </c>
      <c r="I325" s="359">
        <f t="shared" si="14"/>
        <v>-363.25</v>
      </c>
      <c r="J325" s="361">
        <f t="shared" si="13"/>
        <v>1976.9800000000214</v>
      </c>
    </row>
    <row r="326" spans="1:11" ht="45" x14ac:dyDescent="0.25">
      <c r="A326" s="346">
        <v>43622</v>
      </c>
      <c r="B326" s="185" t="s">
        <v>2467</v>
      </c>
      <c r="D326" s="435" t="s">
        <v>2468</v>
      </c>
      <c r="E326" s="356">
        <v>783720</v>
      </c>
      <c r="F326" s="492">
        <v>1626054</v>
      </c>
      <c r="G326" s="349">
        <v>39462.32</v>
      </c>
      <c r="H326" s="349">
        <v>40000</v>
      </c>
      <c r="I326" s="359">
        <f t="shared" si="14"/>
        <v>537.68000000000029</v>
      </c>
      <c r="J326" s="361">
        <f t="shared" si="13"/>
        <v>2514.6600000000217</v>
      </c>
    </row>
    <row r="327" spans="1:11" ht="45" x14ac:dyDescent="0.25">
      <c r="A327" s="346">
        <v>43626</v>
      </c>
      <c r="B327" s="185" t="s">
        <v>2469</v>
      </c>
      <c r="D327" s="435" t="s">
        <v>2470</v>
      </c>
      <c r="E327" s="356">
        <v>801495</v>
      </c>
      <c r="F327" s="492">
        <v>1626430</v>
      </c>
      <c r="G327" s="349">
        <v>37256.620000000003</v>
      </c>
      <c r="H327" s="349">
        <v>40500</v>
      </c>
      <c r="I327" s="359">
        <f t="shared" si="14"/>
        <v>3243.3799999999974</v>
      </c>
      <c r="J327" s="361">
        <f t="shared" si="13"/>
        <v>5758.0400000000191</v>
      </c>
    </row>
    <row r="328" spans="1:11" ht="45" x14ac:dyDescent="0.25">
      <c r="A328" s="346">
        <v>43629</v>
      </c>
      <c r="B328" s="185" t="s">
        <v>2476</v>
      </c>
      <c r="D328" s="435" t="s">
        <v>2477</v>
      </c>
      <c r="E328" s="356">
        <v>747825</v>
      </c>
      <c r="F328" s="492">
        <v>1628415</v>
      </c>
      <c r="G328" s="349">
        <v>36963.94</v>
      </c>
      <c r="H328" s="349">
        <v>39000</v>
      </c>
      <c r="I328" s="359">
        <f t="shared" si="14"/>
        <v>2036.0599999999977</v>
      </c>
      <c r="J328" s="361">
        <f t="shared" si="13"/>
        <v>7794.1000000000167</v>
      </c>
    </row>
    <row r="329" spans="1:11" ht="45" x14ac:dyDescent="0.25">
      <c r="A329" s="346">
        <v>43633</v>
      </c>
      <c r="B329" s="185" t="s">
        <v>2478</v>
      </c>
      <c r="D329" s="435" t="s">
        <v>2483</v>
      </c>
      <c r="E329" s="356">
        <v>615200</v>
      </c>
      <c r="F329" s="492">
        <v>1631579</v>
      </c>
      <c r="G329" s="349">
        <v>31942.03</v>
      </c>
      <c r="H329" s="349">
        <v>32000</v>
      </c>
      <c r="I329" s="359">
        <f t="shared" si="14"/>
        <v>57.970000000001164</v>
      </c>
      <c r="J329" s="361">
        <f t="shared" si="13"/>
        <v>7852.0700000000179</v>
      </c>
    </row>
    <row r="330" spans="1:11" ht="45" x14ac:dyDescent="0.25">
      <c r="A330" s="346">
        <v>43635</v>
      </c>
      <c r="B330" s="185" t="s">
        <v>2479</v>
      </c>
      <c r="D330" s="435" t="s">
        <v>2480</v>
      </c>
      <c r="E330" s="356">
        <v>613408</v>
      </c>
      <c r="F330" s="492">
        <v>1630329</v>
      </c>
      <c r="G330" s="349">
        <v>31552.63</v>
      </c>
      <c r="H330" s="349">
        <v>32000</v>
      </c>
      <c r="I330" s="359">
        <f t="shared" si="14"/>
        <v>447.36999999999898</v>
      </c>
      <c r="J330" s="361">
        <f t="shared" si="13"/>
        <v>8299.4400000000169</v>
      </c>
    </row>
    <row r="331" spans="1:11" ht="45" x14ac:dyDescent="0.25">
      <c r="A331" s="346">
        <v>43636</v>
      </c>
      <c r="B331" s="185" t="s">
        <v>2481</v>
      </c>
      <c r="D331" s="435" t="s">
        <v>2482</v>
      </c>
      <c r="E331" s="356">
        <v>615008</v>
      </c>
      <c r="F331" s="492">
        <v>1631578</v>
      </c>
      <c r="G331" s="349">
        <v>31962.48</v>
      </c>
      <c r="H331" s="349">
        <v>32000</v>
      </c>
      <c r="I331" s="359">
        <f t="shared" si="14"/>
        <v>37.520000000000437</v>
      </c>
      <c r="J331" s="361">
        <f t="shared" si="13"/>
        <v>8336.9600000000173</v>
      </c>
    </row>
    <row r="332" spans="1:11" ht="45" x14ac:dyDescent="0.25">
      <c r="A332" s="346">
        <v>43643</v>
      </c>
      <c r="B332" s="185" t="s">
        <v>2486</v>
      </c>
      <c r="D332" s="435" t="s">
        <v>2488</v>
      </c>
      <c r="E332" s="356">
        <v>557815</v>
      </c>
      <c r="F332" s="492">
        <v>1634199</v>
      </c>
      <c r="G332" s="349">
        <v>30309.38</v>
      </c>
      <c r="H332" s="349">
        <v>29000</v>
      </c>
      <c r="I332" s="359">
        <f t="shared" si="14"/>
        <v>-1309.380000000001</v>
      </c>
      <c r="J332" s="361">
        <f t="shared" si="13"/>
        <v>7027.5800000000163</v>
      </c>
    </row>
    <row r="333" spans="1:11" ht="45" x14ac:dyDescent="0.35">
      <c r="A333" s="346">
        <v>43643</v>
      </c>
      <c r="B333" s="185" t="s">
        <v>2487</v>
      </c>
      <c r="D333" s="435" t="s">
        <v>2489</v>
      </c>
      <c r="E333" s="356">
        <v>557815</v>
      </c>
      <c r="F333" s="492">
        <v>1634198</v>
      </c>
      <c r="G333" s="349">
        <v>30141.01</v>
      </c>
      <c r="H333" s="349">
        <v>29000</v>
      </c>
      <c r="I333" s="359">
        <f t="shared" si="14"/>
        <v>-1141.0099999999984</v>
      </c>
      <c r="J333" s="361">
        <f t="shared" si="13"/>
        <v>5886.5700000000179</v>
      </c>
      <c r="K333" s="376" t="s">
        <v>1305</v>
      </c>
    </row>
    <row r="334" spans="1:11" ht="45" x14ac:dyDescent="0.25">
      <c r="A334" s="346">
        <v>43644</v>
      </c>
      <c r="B334" s="185" t="s">
        <v>2490</v>
      </c>
      <c r="D334" s="435" t="s">
        <v>2491</v>
      </c>
      <c r="E334" s="356">
        <v>557293</v>
      </c>
      <c r="F334" s="492">
        <v>1634549</v>
      </c>
      <c r="G334" s="349">
        <v>30499.96</v>
      </c>
      <c r="H334" s="349">
        <v>29000</v>
      </c>
      <c r="I334" s="359">
        <f t="shared" si="14"/>
        <v>-1499.9599999999991</v>
      </c>
      <c r="J334" s="361">
        <f t="shared" ref="J334:J400" si="16">J333+I334</f>
        <v>4386.6100000000188</v>
      </c>
    </row>
    <row r="335" spans="1:11" ht="45" x14ac:dyDescent="0.25">
      <c r="A335" s="346">
        <v>43649</v>
      </c>
      <c r="B335" s="226" t="s">
        <v>2499</v>
      </c>
      <c r="D335" s="435" t="s">
        <v>2497</v>
      </c>
      <c r="E335" s="356">
        <v>573000</v>
      </c>
      <c r="F335" s="492">
        <v>1636901</v>
      </c>
      <c r="G335" s="349">
        <v>29072.95</v>
      </c>
      <c r="H335" s="349">
        <v>30000</v>
      </c>
      <c r="I335" s="359">
        <f t="shared" si="14"/>
        <v>927.04999999999927</v>
      </c>
      <c r="J335" s="361">
        <f t="shared" si="16"/>
        <v>5313.660000000018</v>
      </c>
    </row>
    <row r="336" spans="1:11" ht="45" x14ac:dyDescent="0.25">
      <c r="A336" s="346">
        <v>43654</v>
      </c>
      <c r="B336" s="226" t="s">
        <v>2498</v>
      </c>
      <c r="D336" s="435" t="s">
        <v>2500</v>
      </c>
      <c r="E336" s="356">
        <v>553958</v>
      </c>
      <c r="F336" s="492">
        <v>1636902</v>
      </c>
      <c r="G336" s="349">
        <v>30546.06</v>
      </c>
      <c r="H336" s="349">
        <v>29000</v>
      </c>
      <c r="I336" s="359">
        <f t="shared" si="14"/>
        <v>-1546.0600000000013</v>
      </c>
      <c r="J336" s="361">
        <f t="shared" si="16"/>
        <v>3767.6000000000167</v>
      </c>
    </row>
    <row r="337" spans="1:11" ht="45" x14ac:dyDescent="0.25">
      <c r="A337" s="346">
        <v>43657</v>
      </c>
      <c r="B337" s="226" t="s">
        <v>2507</v>
      </c>
      <c r="D337" s="435" t="s">
        <v>2508</v>
      </c>
      <c r="E337" s="356">
        <v>593371</v>
      </c>
      <c r="F337" s="492">
        <v>1638869</v>
      </c>
      <c r="G337" s="349">
        <v>32320.43</v>
      </c>
      <c r="H337" s="349">
        <v>31000</v>
      </c>
      <c r="I337" s="359">
        <f t="shared" si="14"/>
        <v>-1320.4300000000003</v>
      </c>
      <c r="J337" s="361">
        <f t="shared" si="16"/>
        <v>2447.1700000000164</v>
      </c>
    </row>
    <row r="338" spans="1:11" ht="45" x14ac:dyDescent="0.25">
      <c r="A338" s="346">
        <v>43661</v>
      </c>
      <c r="B338" s="226" t="s">
        <v>2515</v>
      </c>
      <c r="D338" s="435" t="s">
        <v>2514</v>
      </c>
      <c r="E338" s="356">
        <v>618637.5</v>
      </c>
      <c r="F338" s="492">
        <v>1639867</v>
      </c>
      <c r="G338" s="349">
        <v>33264.089999999997</v>
      </c>
      <c r="H338" s="349">
        <v>32500</v>
      </c>
      <c r="I338" s="359">
        <f t="shared" si="14"/>
        <v>-764.08999999999651</v>
      </c>
      <c r="J338" s="361">
        <f t="shared" si="16"/>
        <v>1683.0800000000199</v>
      </c>
    </row>
    <row r="339" spans="1:11" ht="45" x14ac:dyDescent="0.25">
      <c r="A339" s="346">
        <v>43662</v>
      </c>
      <c r="B339" s="226" t="s">
        <v>2516</v>
      </c>
      <c r="D339" s="435" t="s">
        <v>2517</v>
      </c>
      <c r="E339" s="356">
        <v>657259.5</v>
      </c>
      <c r="F339" s="492">
        <v>1641723</v>
      </c>
      <c r="G339" s="349">
        <v>35335.089999999997</v>
      </c>
      <c r="H339" s="349">
        <v>34500</v>
      </c>
      <c r="I339" s="359">
        <f t="shared" ref="I339:I405" si="17">H339-G339</f>
        <v>-835.08999999999651</v>
      </c>
      <c r="J339" s="361">
        <f t="shared" si="16"/>
        <v>847.99000000002343</v>
      </c>
    </row>
    <row r="340" spans="1:11" ht="45" x14ac:dyDescent="0.25">
      <c r="A340" s="346">
        <v>43665</v>
      </c>
      <c r="B340" s="226" t="s">
        <v>2518</v>
      </c>
      <c r="D340" s="435" t="s">
        <v>2519</v>
      </c>
      <c r="E340" s="356">
        <v>667380</v>
      </c>
      <c r="F340" s="492">
        <v>1642082</v>
      </c>
      <c r="G340" s="349">
        <v>35458.089999999997</v>
      </c>
      <c r="H340" s="349">
        <v>35000</v>
      </c>
      <c r="I340" s="359">
        <f t="shared" si="17"/>
        <v>-458.08999999999651</v>
      </c>
      <c r="J340" s="361">
        <f t="shared" si="16"/>
        <v>389.90000000002692</v>
      </c>
    </row>
    <row r="341" spans="1:11" ht="45" x14ac:dyDescent="0.25">
      <c r="A341" s="346">
        <v>43668</v>
      </c>
      <c r="B341" s="226" t="s">
        <v>2521</v>
      </c>
      <c r="D341" s="435" t="s">
        <v>2520</v>
      </c>
      <c r="E341" s="356">
        <v>725154</v>
      </c>
      <c r="F341" s="492">
        <v>1642081</v>
      </c>
      <c r="G341" s="349">
        <v>32262.85</v>
      </c>
      <c r="H341" s="349">
        <v>38000</v>
      </c>
      <c r="I341" s="359">
        <f t="shared" si="17"/>
        <v>5737.1500000000015</v>
      </c>
      <c r="J341" s="361">
        <f t="shared" si="16"/>
        <v>6127.0500000000284</v>
      </c>
    </row>
    <row r="342" spans="1:11" ht="45" x14ac:dyDescent="0.25">
      <c r="A342" s="346">
        <v>43671</v>
      </c>
      <c r="B342" s="226" t="s">
        <v>2525</v>
      </c>
      <c r="D342" s="435" t="s">
        <v>2526</v>
      </c>
      <c r="E342" s="356">
        <v>765880</v>
      </c>
      <c r="F342" s="492">
        <v>1644088</v>
      </c>
      <c r="G342" s="349">
        <v>34630.720000000001</v>
      </c>
      <c r="H342" s="349">
        <v>40000</v>
      </c>
      <c r="I342" s="359">
        <f t="shared" si="17"/>
        <v>5369.2799999999988</v>
      </c>
      <c r="J342" s="361">
        <f t="shared" si="16"/>
        <v>11496.330000000027</v>
      </c>
    </row>
    <row r="343" spans="1:11" ht="45" x14ac:dyDescent="0.25">
      <c r="A343" s="346">
        <v>43671</v>
      </c>
      <c r="B343" s="226" t="s">
        <v>2527</v>
      </c>
      <c r="D343" s="435" t="s">
        <v>2528</v>
      </c>
      <c r="E343" s="356">
        <v>765120</v>
      </c>
      <c r="F343" s="492">
        <v>1644089</v>
      </c>
      <c r="G343" s="349">
        <v>34463.120000000003</v>
      </c>
      <c r="H343" s="349">
        <v>40000</v>
      </c>
      <c r="I343" s="359">
        <f t="shared" si="17"/>
        <v>5536.8799999999974</v>
      </c>
      <c r="J343" s="361">
        <f t="shared" si="16"/>
        <v>17033.210000000025</v>
      </c>
    </row>
    <row r="344" spans="1:11" ht="45" x14ac:dyDescent="0.25">
      <c r="A344" s="346">
        <v>43675</v>
      </c>
      <c r="B344" s="226" t="s">
        <v>2529</v>
      </c>
      <c r="D344" s="435" t="s">
        <v>2530</v>
      </c>
      <c r="E344" s="356">
        <v>802326</v>
      </c>
      <c r="F344" s="492">
        <v>1646383</v>
      </c>
      <c r="G344" s="349">
        <v>41988.76</v>
      </c>
      <c r="H344" s="349">
        <v>42000</v>
      </c>
      <c r="I344" s="359">
        <f t="shared" si="17"/>
        <v>11.239999999997963</v>
      </c>
      <c r="J344" s="361">
        <f t="shared" si="16"/>
        <v>17044.450000000023</v>
      </c>
    </row>
    <row r="345" spans="1:11" ht="45" x14ac:dyDescent="0.35">
      <c r="A345" s="346">
        <v>43677</v>
      </c>
      <c r="B345" s="226" t="s">
        <v>2531</v>
      </c>
      <c r="D345" s="435" t="s">
        <v>2539</v>
      </c>
      <c r="E345" s="356">
        <v>780804</v>
      </c>
      <c r="F345" s="492">
        <v>1646763</v>
      </c>
      <c r="G345" s="349">
        <v>42438.89</v>
      </c>
      <c r="H345" s="349">
        <v>41000</v>
      </c>
      <c r="I345" s="359">
        <f t="shared" si="17"/>
        <v>-1438.8899999999994</v>
      </c>
      <c r="J345" s="361">
        <f>J344+I345</f>
        <v>15605.560000000023</v>
      </c>
      <c r="K345" s="376" t="s">
        <v>1305</v>
      </c>
    </row>
    <row r="346" spans="1:11" ht="45" x14ac:dyDescent="0.25">
      <c r="A346" s="346">
        <v>43679</v>
      </c>
      <c r="B346" s="223" t="s">
        <v>2538</v>
      </c>
      <c r="D346" s="435" t="s">
        <v>2540</v>
      </c>
      <c r="E346" s="356">
        <v>671055</v>
      </c>
      <c r="F346" s="492">
        <v>1647846</v>
      </c>
      <c r="G346" s="349">
        <v>41922.879999999997</v>
      </c>
      <c r="H346" s="349">
        <v>35000</v>
      </c>
      <c r="I346" s="359">
        <f t="shared" si="17"/>
        <v>-6922.8799999999974</v>
      </c>
      <c r="J346" s="361">
        <f t="shared" si="16"/>
        <v>8682.6800000000258</v>
      </c>
    </row>
    <row r="347" spans="1:11" ht="45" x14ac:dyDescent="0.25">
      <c r="A347" s="346">
        <v>43682</v>
      </c>
      <c r="B347" s="223" t="s">
        <v>2541</v>
      </c>
      <c r="D347" s="435" t="s">
        <v>2542</v>
      </c>
      <c r="E347" s="356">
        <v>727420</v>
      </c>
      <c r="F347" s="492">
        <v>1647847</v>
      </c>
      <c r="G347" s="349">
        <v>42880.88</v>
      </c>
      <c r="H347" s="349">
        <v>37000</v>
      </c>
      <c r="I347" s="359">
        <f t="shared" si="17"/>
        <v>-5880.8799999999974</v>
      </c>
      <c r="J347" s="361">
        <f t="shared" si="16"/>
        <v>2801.8000000000284</v>
      </c>
    </row>
    <row r="348" spans="1:11" ht="45" x14ac:dyDescent="0.25">
      <c r="A348" s="346">
        <v>43685</v>
      </c>
      <c r="B348" s="223" t="s">
        <v>2545</v>
      </c>
      <c r="D348" s="435" t="s">
        <v>2546</v>
      </c>
      <c r="E348" s="356">
        <v>784800</v>
      </c>
      <c r="F348" s="492">
        <v>1649368</v>
      </c>
      <c r="G348" s="349">
        <v>41412.050000000003</v>
      </c>
      <c r="H348" s="349">
        <v>40000</v>
      </c>
      <c r="I348" s="359">
        <f t="shared" si="17"/>
        <v>-1412.0500000000029</v>
      </c>
      <c r="J348" s="361">
        <f t="shared" si="16"/>
        <v>1389.7500000000255</v>
      </c>
    </row>
    <row r="349" spans="1:11" ht="45" x14ac:dyDescent="0.25">
      <c r="A349" s="346">
        <v>43689</v>
      </c>
      <c r="B349" s="223" t="s">
        <v>2547</v>
      </c>
      <c r="D349" s="435" t="s">
        <v>2548</v>
      </c>
      <c r="E349" s="356">
        <v>869440</v>
      </c>
      <c r="F349" s="492">
        <v>1650587</v>
      </c>
      <c r="G349" s="349">
        <v>37026.839999999997</v>
      </c>
      <c r="H349" s="349">
        <v>44000</v>
      </c>
      <c r="I349" s="359">
        <f t="shared" si="17"/>
        <v>6973.1600000000035</v>
      </c>
      <c r="J349" s="361">
        <f t="shared" si="16"/>
        <v>8362.910000000029</v>
      </c>
    </row>
    <row r="350" spans="1:11" ht="45" x14ac:dyDescent="0.25">
      <c r="A350" s="346">
        <v>43692</v>
      </c>
      <c r="B350" s="223" t="s">
        <v>2551</v>
      </c>
      <c r="D350" s="435" t="s">
        <v>2552</v>
      </c>
      <c r="E350" s="356">
        <v>866360</v>
      </c>
      <c r="F350" s="492">
        <v>1652062</v>
      </c>
      <c r="G350" s="349">
        <v>32513.58</v>
      </c>
      <c r="H350" s="349">
        <v>44000</v>
      </c>
      <c r="I350" s="359">
        <f t="shared" si="17"/>
        <v>11486.419999999998</v>
      </c>
      <c r="J350" s="361">
        <f t="shared" si="16"/>
        <v>19849.330000000027</v>
      </c>
    </row>
    <row r="351" spans="1:11" ht="45" x14ac:dyDescent="0.25">
      <c r="A351" s="346">
        <v>43693</v>
      </c>
      <c r="B351" s="223" t="s">
        <v>2553</v>
      </c>
      <c r="D351" s="435" t="s">
        <v>2554</v>
      </c>
      <c r="E351" s="356">
        <v>845638</v>
      </c>
      <c r="F351" s="492">
        <v>1652735</v>
      </c>
      <c r="G351" s="349">
        <v>30648.880000000001</v>
      </c>
      <c r="H351" s="349">
        <v>43000</v>
      </c>
      <c r="I351" s="359">
        <f t="shared" si="17"/>
        <v>12351.119999999999</v>
      </c>
      <c r="J351" s="361">
        <f t="shared" si="16"/>
        <v>32200.450000000026</v>
      </c>
    </row>
    <row r="352" spans="1:11" ht="45" x14ac:dyDescent="0.35">
      <c r="A352" s="346">
        <v>43696</v>
      </c>
      <c r="B352" s="223" t="s">
        <v>2555</v>
      </c>
      <c r="D352" s="435" t="s">
        <v>2556</v>
      </c>
      <c r="E352" s="356">
        <v>298335</v>
      </c>
      <c r="F352" s="492">
        <v>1652736</v>
      </c>
      <c r="G352" s="349">
        <v>29071.19</v>
      </c>
      <c r="H352" s="349">
        <v>15000</v>
      </c>
      <c r="I352" s="359">
        <f t="shared" si="17"/>
        <v>-14071.189999999999</v>
      </c>
      <c r="J352" s="361">
        <f t="shared" si="16"/>
        <v>18129.260000000028</v>
      </c>
      <c r="K352" s="376" t="s">
        <v>1305</v>
      </c>
    </row>
    <row r="353" spans="1:11" ht="45" x14ac:dyDescent="0.25">
      <c r="A353" s="346">
        <v>43699</v>
      </c>
      <c r="B353" s="223" t="s">
        <v>2557</v>
      </c>
      <c r="D353" s="435" t="s">
        <v>2558</v>
      </c>
      <c r="E353" s="356">
        <v>394060</v>
      </c>
      <c r="F353" s="492">
        <v>1654775</v>
      </c>
      <c r="G353" s="349">
        <v>28198</v>
      </c>
      <c r="H353" s="349">
        <v>20000</v>
      </c>
      <c r="I353" s="359">
        <f t="shared" si="17"/>
        <v>-8198</v>
      </c>
      <c r="J353" s="361">
        <f t="shared" si="16"/>
        <v>9931.2600000000275</v>
      </c>
    </row>
    <row r="354" spans="1:11" ht="45" x14ac:dyDescent="0.25">
      <c r="A354" s="346">
        <v>43703</v>
      </c>
      <c r="B354" s="223" t="s">
        <v>2565</v>
      </c>
      <c r="D354" s="435" t="s">
        <v>2566</v>
      </c>
      <c r="E354" s="356">
        <v>458114</v>
      </c>
      <c r="F354" s="492">
        <v>1657480</v>
      </c>
      <c r="G354" s="349">
        <v>29271.29</v>
      </c>
      <c r="H354" s="349">
        <v>23000</v>
      </c>
      <c r="I354" s="359">
        <f t="shared" si="17"/>
        <v>-6271.2900000000009</v>
      </c>
      <c r="J354" s="361">
        <f t="shared" si="16"/>
        <v>3659.9700000000266</v>
      </c>
    </row>
    <row r="355" spans="1:11" ht="45" x14ac:dyDescent="0.25">
      <c r="A355" s="346">
        <v>43706</v>
      </c>
      <c r="B355" s="223" t="s">
        <v>2567</v>
      </c>
      <c r="D355" s="435" t="s">
        <v>2568</v>
      </c>
      <c r="E355" s="356">
        <v>544428</v>
      </c>
      <c r="F355" s="492">
        <v>1657481</v>
      </c>
      <c r="G355" s="349">
        <v>29220.93</v>
      </c>
      <c r="H355" s="349">
        <v>27000</v>
      </c>
      <c r="I355" s="359">
        <f t="shared" si="17"/>
        <v>-2220.9300000000003</v>
      </c>
      <c r="J355" s="361">
        <f t="shared" si="16"/>
        <v>1439.0400000000263</v>
      </c>
    </row>
    <row r="356" spans="1:11" ht="45" x14ac:dyDescent="0.25">
      <c r="A356" s="346">
        <v>43711</v>
      </c>
      <c r="B356" s="217" t="s">
        <v>2570</v>
      </c>
      <c r="D356" s="435" t="s">
        <v>2571</v>
      </c>
      <c r="E356" s="356">
        <v>581827</v>
      </c>
      <c r="F356" s="492">
        <v>1658574</v>
      </c>
      <c r="G356" s="349">
        <v>24784.06</v>
      </c>
      <c r="H356" s="349">
        <v>29000</v>
      </c>
      <c r="I356" s="359">
        <f t="shared" si="17"/>
        <v>4215.9399999999987</v>
      </c>
      <c r="J356" s="361">
        <f t="shared" si="16"/>
        <v>5654.980000000025</v>
      </c>
    </row>
    <row r="357" spans="1:11" ht="45" x14ac:dyDescent="0.25">
      <c r="A357" s="346">
        <v>43713</v>
      </c>
      <c r="B357" s="217" t="s">
        <v>2572</v>
      </c>
      <c r="D357" s="435" t="s">
        <v>2573</v>
      </c>
      <c r="E357" s="356">
        <v>613645</v>
      </c>
      <c r="F357" s="492">
        <v>1659693</v>
      </c>
      <c r="G357" s="349">
        <v>28745.63</v>
      </c>
      <c r="H357" s="349">
        <v>31000</v>
      </c>
      <c r="I357" s="359">
        <f t="shared" si="17"/>
        <v>2254.369999999999</v>
      </c>
      <c r="J357" s="361">
        <f t="shared" si="16"/>
        <v>7909.350000000024</v>
      </c>
    </row>
    <row r="358" spans="1:11" ht="45" x14ac:dyDescent="0.25">
      <c r="A358" s="346">
        <v>43717</v>
      </c>
      <c r="B358" s="217" t="s">
        <v>2574</v>
      </c>
      <c r="D358" s="435" t="s">
        <v>2575</v>
      </c>
      <c r="E358" s="356">
        <v>449811</v>
      </c>
      <c r="F358" s="492">
        <v>1660408</v>
      </c>
      <c r="G358" s="349">
        <v>29972.2</v>
      </c>
      <c r="H358" s="349">
        <v>23000</v>
      </c>
      <c r="I358" s="359">
        <f t="shared" si="17"/>
        <v>-6972.2000000000007</v>
      </c>
      <c r="J358" s="361">
        <f t="shared" si="16"/>
        <v>937.15000000002328</v>
      </c>
    </row>
    <row r="359" spans="1:11" ht="45" x14ac:dyDescent="0.25">
      <c r="A359" s="346">
        <v>43720</v>
      </c>
      <c r="B359" s="217" t="s">
        <v>2579</v>
      </c>
      <c r="D359" s="435" t="s">
        <v>2580</v>
      </c>
      <c r="E359" s="356">
        <v>646371</v>
      </c>
      <c r="F359" s="492">
        <v>1662448</v>
      </c>
      <c r="G359" s="349">
        <v>25654.19</v>
      </c>
      <c r="H359" s="349">
        <v>33000</v>
      </c>
      <c r="I359" s="359">
        <f t="shared" si="17"/>
        <v>7345.8100000000013</v>
      </c>
      <c r="J359" s="361">
        <f t="shared" si="16"/>
        <v>8282.9600000000246</v>
      </c>
    </row>
    <row r="360" spans="1:11" ht="45" x14ac:dyDescent="0.25">
      <c r="A360" s="346">
        <v>43721</v>
      </c>
      <c r="B360" s="217" t="s">
        <v>2581</v>
      </c>
      <c r="D360" s="435" t="s">
        <v>2582</v>
      </c>
      <c r="E360" s="356">
        <v>642147</v>
      </c>
      <c r="F360" s="492">
        <v>1663548</v>
      </c>
      <c r="G360" s="349">
        <v>27549.56</v>
      </c>
      <c r="H360" s="349">
        <v>33000</v>
      </c>
      <c r="I360" s="359">
        <f t="shared" si="17"/>
        <v>5450.4399999999987</v>
      </c>
      <c r="J360" s="361">
        <f t="shared" si="16"/>
        <v>13733.400000000023</v>
      </c>
    </row>
    <row r="361" spans="1:11" ht="45" x14ac:dyDescent="0.25">
      <c r="A361" s="346">
        <v>43727</v>
      </c>
      <c r="B361" s="217" t="s">
        <v>2584</v>
      </c>
      <c r="D361" s="435" t="s">
        <v>2585</v>
      </c>
      <c r="E361" s="356">
        <v>524340</v>
      </c>
      <c r="F361" s="492">
        <v>1665112</v>
      </c>
      <c r="G361" s="349">
        <v>30647.56</v>
      </c>
      <c r="H361" s="349">
        <v>27000</v>
      </c>
      <c r="I361" s="359">
        <f t="shared" si="17"/>
        <v>-3647.5600000000013</v>
      </c>
      <c r="J361" s="361">
        <f t="shared" si="16"/>
        <v>10085.840000000022</v>
      </c>
    </row>
    <row r="362" spans="1:11" ht="45" x14ac:dyDescent="0.35">
      <c r="A362" s="346">
        <v>43731</v>
      </c>
      <c r="B362" s="217" t="s">
        <v>2593</v>
      </c>
      <c r="D362" s="435" t="s">
        <v>2594</v>
      </c>
      <c r="E362" s="356">
        <v>525960</v>
      </c>
      <c r="F362" s="492">
        <v>1665893</v>
      </c>
      <c r="G362" s="349">
        <v>30641.78</v>
      </c>
      <c r="H362" s="349">
        <v>27000</v>
      </c>
      <c r="I362" s="359">
        <f t="shared" si="17"/>
        <v>-3641.7799999999988</v>
      </c>
      <c r="J362" s="361">
        <f t="shared" si="16"/>
        <v>6444.0600000000231</v>
      </c>
      <c r="K362" s="376" t="s">
        <v>1305</v>
      </c>
    </row>
    <row r="363" spans="1:11" ht="48.75" x14ac:dyDescent="0.25">
      <c r="A363" s="346">
        <v>43734</v>
      </c>
      <c r="B363" s="179" t="s">
        <v>2614</v>
      </c>
      <c r="D363" s="435" t="s">
        <v>2613</v>
      </c>
      <c r="E363" s="356">
        <v>568255</v>
      </c>
      <c r="F363" s="497">
        <v>1682522</v>
      </c>
      <c r="G363" s="384">
        <v>39248.870000000003</v>
      </c>
      <c r="H363" s="384">
        <v>29000</v>
      </c>
      <c r="I363" s="359">
        <f t="shared" si="17"/>
        <v>-10248.870000000003</v>
      </c>
      <c r="J363" s="361">
        <f t="shared" si="16"/>
        <v>-3804.8099999999795</v>
      </c>
    </row>
    <row r="364" spans="1:11" ht="47.25" x14ac:dyDescent="0.25">
      <c r="A364" s="346">
        <v>43738</v>
      </c>
      <c r="B364" s="179" t="s">
        <v>2617</v>
      </c>
      <c r="D364" s="435" t="s">
        <v>2616</v>
      </c>
      <c r="E364" s="356">
        <v>612808</v>
      </c>
      <c r="F364" s="497">
        <v>1684268</v>
      </c>
      <c r="G364" s="384">
        <v>43205.760000000002</v>
      </c>
      <c r="H364" s="384">
        <v>31000</v>
      </c>
      <c r="I364" s="359">
        <f t="shared" si="17"/>
        <v>-12205.760000000002</v>
      </c>
      <c r="J364" s="361">
        <f t="shared" si="16"/>
        <v>-16010.569999999982</v>
      </c>
    </row>
    <row r="365" spans="1:11" ht="45.75" customHeight="1" x14ac:dyDescent="0.25">
      <c r="A365" s="346">
        <v>43776</v>
      </c>
      <c r="B365" s="183" t="s">
        <v>2623</v>
      </c>
      <c r="D365" s="435" t="s">
        <v>2616</v>
      </c>
      <c r="E365" s="356">
        <v>288435</v>
      </c>
      <c r="F365" s="497">
        <v>1684268</v>
      </c>
      <c r="G365" s="384">
        <v>0</v>
      </c>
      <c r="H365" s="384">
        <v>15000</v>
      </c>
      <c r="I365" s="359">
        <f t="shared" si="17"/>
        <v>15000</v>
      </c>
      <c r="J365" s="361">
        <f t="shared" si="16"/>
        <v>-1010.5699999999815</v>
      </c>
      <c r="K365" s="318"/>
    </row>
    <row r="366" spans="1:11" ht="46.5" customHeight="1" x14ac:dyDescent="0.25">
      <c r="A366" s="346">
        <v>43781</v>
      </c>
      <c r="B366" s="232" t="s">
        <v>2618</v>
      </c>
      <c r="D366" s="435" t="s">
        <v>2619</v>
      </c>
      <c r="E366" s="356">
        <v>898546</v>
      </c>
      <c r="F366" s="492">
        <v>1685271</v>
      </c>
      <c r="G366" s="349">
        <v>45484.08</v>
      </c>
      <c r="H366" s="349">
        <v>47000</v>
      </c>
      <c r="I366" s="359">
        <f t="shared" si="17"/>
        <v>1515.9199999999983</v>
      </c>
      <c r="J366" s="361">
        <f t="shared" si="16"/>
        <v>505.35000000001673</v>
      </c>
    </row>
    <row r="367" spans="1:11" ht="47.25" x14ac:dyDescent="0.25">
      <c r="A367" s="346">
        <v>43782</v>
      </c>
      <c r="B367" s="232" t="s">
        <v>2621</v>
      </c>
      <c r="D367" s="435" t="s">
        <v>2622</v>
      </c>
      <c r="E367" s="356">
        <v>936144</v>
      </c>
      <c r="F367" s="492">
        <v>1687458</v>
      </c>
      <c r="G367" s="349">
        <v>45102.96</v>
      </c>
      <c r="H367" s="349">
        <v>48000</v>
      </c>
      <c r="I367" s="359">
        <f t="shared" si="17"/>
        <v>2897.0400000000009</v>
      </c>
      <c r="J367" s="361">
        <f t="shared" si="16"/>
        <v>3402.3900000000176</v>
      </c>
    </row>
    <row r="368" spans="1:11" ht="47.25" x14ac:dyDescent="0.25">
      <c r="A368" s="346">
        <v>43784</v>
      </c>
      <c r="B368" s="232" t="s">
        <v>2626</v>
      </c>
      <c r="D368" s="435" t="s">
        <v>2627</v>
      </c>
      <c r="E368" s="356">
        <v>943544</v>
      </c>
      <c r="F368" s="492">
        <v>1688095</v>
      </c>
      <c r="G368" s="349">
        <v>44740.46</v>
      </c>
      <c r="H368" s="349">
        <v>49000</v>
      </c>
      <c r="I368" s="359">
        <f t="shared" si="17"/>
        <v>4259.5400000000009</v>
      </c>
      <c r="J368" s="361">
        <f t="shared" si="16"/>
        <v>7661.9300000000185</v>
      </c>
    </row>
    <row r="369" spans="1:11" ht="47.25" x14ac:dyDescent="0.25">
      <c r="A369" s="346">
        <v>43790</v>
      </c>
      <c r="B369" s="232" t="s">
        <v>2630</v>
      </c>
      <c r="D369" s="435" t="s">
        <v>2631</v>
      </c>
      <c r="E369" s="356">
        <v>718910</v>
      </c>
      <c r="F369" s="492">
        <v>1690562</v>
      </c>
      <c r="G369" s="349">
        <v>42063.4</v>
      </c>
      <c r="H369" s="349">
        <v>37000</v>
      </c>
      <c r="I369" s="359">
        <f t="shared" si="17"/>
        <v>-5063.4000000000015</v>
      </c>
      <c r="J369" s="361">
        <f t="shared" si="16"/>
        <v>2598.530000000017</v>
      </c>
    </row>
    <row r="370" spans="1:11" ht="47.25" x14ac:dyDescent="0.25">
      <c r="A370" s="346">
        <v>43794</v>
      </c>
      <c r="B370" s="232" t="s">
        <v>2632</v>
      </c>
      <c r="D370" s="435" t="s">
        <v>2633</v>
      </c>
      <c r="E370" s="356">
        <v>818412</v>
      </c>
      <c r="F370" s="492">
        <v>1691287</v>
      </c>
      <c r="G370" s="349">
        <v>39212.69</v>
      </c>
      <c r="H370" s="349">
        <v>42000</v>
      </c>
      <c r="I370" s="359">
        <f t="shared" si="17"/>
        <v>2787.3099999999977</v>
      </c>
      <c r="J370" s="361">
        <f t="shared" si="16"/>
        <v>5385.8400000000147</v>
      </c>
    </row>
    <row r="371" spans="1:11" ht="47.25" x14ac:dyDescent="0.25">
      <c r="A371" s="346">
        <v>43798</v>
      </c>
      <c r="B371" s="232" t="s">
        <v>2634</v>
      </c>
      <c r="D371" s="435" t="s">
        <v>2635</v>
      </c>
      <c r="E371" s="356">
        <v>665686</v>
      </c>
      <c r="F371" s="492">
        <v>1693130</v>
      </c>
      <c r="G371" s="349">
        <v>37943.32</v>
      </c>
      <c r="H371" s="349">
        <v>34000</v>
      </c>
      <c r="I371" s="359">
        <f t="shared" si="17"/>
        <v>-3943.3199999999997</v>
      </c>
      <c r="J371" s="361">
        <f t="shared" si="16"/>
        <v>1442.520000000015</v>
      </c>
      <c r="K371" s="318"/>
    </row>
    <row r="372" spans="1:11" ht="47.25" x14ac:dyDescent="0.25">
      <c r="A372" s="346">
        <v>43798</v>
      </c>
      <c r="B372" s="232" t="s">
        <v>2636</v>
      </c>
      <c r="D372" s="435" t="s">
        <v>2637</v>
      </c>
      <c r="E372" s="356">
        <v>665516</v>
      </c>
      <c r="F372" s="492">
        <v>1693131</v>
      </c>
      <c r="G372" s="349">
        <v>39439.08</v>
      </c>
      <c r="H372" s="349">
        <v>34000</v>
      </c>
      <c r="I372" s="359">
        <f t="shared" si="17"/>
        <v>-5439.0800000000017</v>
      </c>
      <c r="J372" s="385">
        <f t="shared" si="16"/>
        <v>-3996.5599999999868</v>
      </c>
    </row>
    <row r="373" spans="1:11" ht="47.25" x14ac:dyDescent="0.25">
      <c r="A373" s="346">
        <v>43804</v>
      </c>
      <c r="B373" s="233" t="s">
        <v>2648</v>
      </c>
      <c r="D373" s="435" t="s">
        <v>2649</v>
      </c>
      <c r="E373" s="356">
        <v>854040</v>
      </c>
      <c r="F373" s="492">
        <v>1696127</v>
      </c>
      <c r="G373" s="349">
        <v>41402.26</v>
      </c>
      <c r="H373" s="349">
        <v>44000</v>
      </c>
      <c r="I373" s="359">
        <f t="shared" si="17"/>
        <v>2597.739999999998</v>
      </c>
      <c r="J373" s="385">
        <f t="shared" si="16"/>
        <v>-1398.8199999999888</v>
      </c>
    </row>
    <row r="374" spans="1:11" ht="47.25" x14ac:dyDescent="0.25">
      <c r="A374" s="346">
        <v>43804</v>
      </c>
      <c r="B374" s="233" t="s">
        <v>2646</v>
      </c>
      <c r="D374" s="435" t="s">
        <v>2647</v>
      </c>
      <c r="E374" s="356">
        <v>854040</v>
      </c>
      <c r="F374" s="492">
        <v>1696128</v>
      </c>
      <c r="G374" s="349">
        <v>42171.57</v>
      </c>
      <c r="H374" s="349">
        <v>44000</v>
      </c>
      <c r="I374" s="359">
        <f t="shared" si="17"/>
        <v>1828.4300000000003</v>
      </c>
      <c r="J374" s="361">
        <f t="shared" si="16"/>
        <v>429.6100000000115</v>
      </c>
    </row>
    <row r="375" spans="1:11" ht="47.25" x14ac:dyDescent="0.25">
      <c r="A375" s="346">
        <v>43801</v>
      </c>
      <c r="B375" s="233" t="s">
        <v>2650</v>
      </c>
      <c r="D375" s="435" t="s">
        <v>2651</v>
      </c>
      <c r="E375" s="356">
        <v>862400</v>
      </c>
      <c r="F375" s="492">
        <v>1696129</v>
      </c>
      <c r="G375" s="349">
        <v>42997.2</v>
      </c>
      <c r="H375" s="349">
        <v>44000</v>
      </c>
      <c r="I375" s="359">
        <f t="shared" si="17"/>
        <v>1002.8000000000029</v>
      </c>
      <c r="J375" s="361">
        <f t="shared" si="16"/>
        <v>1432.4100000000144</v>
      </c>
    </row>
    <row r="376" spans="1:11" ht="47.25" x14ac:dyDescent="0.25">
      <c r="A376" s="346">
        <v>43808</v>
      </c>
      <c r="B376" s="233" t="s">
        <v>2654</v>
      </c>
      <c r="D376" s="435" t="s">
        <v>2655</v>
      </c>
      <c r="E376" s="356">
        <v>858805.5</v>
      </c>
      <c r="F376" s="492">
        <v>1696509</v>
      </c>
      <c r="G376" s="349">
        <v>42703.519999999997</v>
      </c>
      <c r="H376" s="349">
        <v>44500</v>
      </c>
      <c r="I376" s="359">
        <f t="shared" si="17"/>
        <v>1796.4800000000032</v>
      </c>
      <c r="J376" s="361">
        <f t="shared" si="16"/>
        <v>3228.8900000000176</v>
      </c>
    </row>
    <row r="377" spans="1:11" ht="47.25" x14ac:dyDescent="0.25">
      <c r="A377" s="346">
        <v>43810</v>
      </c>
      <c r="B377" s="233" t="s">
        <v>2669</v>
      </c>
      <c r="D377" s="435" t="s">
        <v>2670</v>
      </c>
      <c r="E377" s="356">
        <v>828309</v>
      </c>
      <c r="F377" s="492">
        <v>1698711</v>
      </c>
      <c r="G377" s="349">
        <v>41884.559999999998</v>
      </c>
      <c r="H377" s="349">
        <v>43000</v>
      </c>
      <c r="I377" s="359">
        <f t="shared" si="17"/>
        <v>1115.4400000000023</v>
      </c>
      <c r="J377" s="361">
        <f t="shared" si="16"/>
        <v>4344.3300000000199</v>
      </c>
    </row>
    <row r="378" spans="1:11" ht="47.25" x14ac:dyDescent="0.25">
      <c r="A378" s="346">
        <v>43810</v>
      </c>
      <c r="B378" s="233" t="s">
        <v>2661</v>
      </c>
      <c r="D378" s="435" t="s">
        <v>2662</v>
      </c>
      <c r="E378" s="356">
        <v>825127</v>
      </c>
      <c r="F378" s="492">
        <v>1699078</v>
      </c>
      <c r="G378" s="349">
        <v>41818.46</v>
      </c>
      <c r="H378" s="349">
        <v>43000</v>
      </c>
      <c r="I378" s="359">
        <f t="shared" si="17"/>
        <v>1181.5400000000009</v>
      </c>
      <c r="J378" s="361">
        <f t="shared" si="16"/>
        <v>5525.8700000000208</v>
      </c>
      <c r="K378" s="318"/>
    </row>
    <row r="379" spans="1:11" ht="47.25" x14ac:dyDescent="0.25">
      <c r="A379" s="346">
        <v>43812</v>
      </c>
      <c r="B379" s="233" t="s">
        <v>2663</v>
      </c>
      <c r="D379" s="435" t="s">
        <v>2664</v>
      </c>
      <c r="E379" s="356">
        <v>781460</v>
      </c>
      <c r="F379" s="492">
        <v>1699446</v>
      </c>
      <c r="G379" s="349">
        <v>40532</v>
      </c>
      <c r="H379" s="349">
        <v>41000</v>
      </c>
      <c r="I379" s="359">
        <f t="shared" si="17"/>
        <v>468</v>
      </c>
      <c r="J379" s="361">
        <f t="shared" si="16"/>
        <v>5993.8700000000208</v>
      </c>
    </row>
    <row r="380" spans="1:11" ht="47.25" x14ac:dyDescent="0.25">
      <c r="A380" s="346">
        <v>43812</v>
      </c>
      <c r="B380" s="233" t="s">
        <v>2665</v>
      </c>
      <c r="D380" s="435" t="s">
        <v>2666</v>
      </c>
      <c r="E380" s="356">
        <v>781460</v>
      </c>
      <c r="F380" s="492">
        <v>1699447</v>
      </c>
      <c r="G380" s="349">
        <v>40593.68</v>
      </c>
      <c r="H380" s="349">
        <v>41000</v>
      </c>
      <c r="I380" s="359">
        <f t="shared" si="17"/>
        <v>406.31999999999971</v>
      </c>
      <c r="J380" s="361">
        <f t="shared" si="16"/>
        <v>6400.1900000000205</v>
      </c>
    </row>
    <row r="381" spans="1:11" ht="47.25" x14ac:dyDescent="0.25">
      <c r="A381" s="346">
        <v>43815</v>
      </c>
      <c r="B381" s="233" t="s">
        <v>2667</v>
      </c>
      <c r="C381" s="355" t="s">
        <v>1295</v>
      </c>
      <c r="D381" s="435" t="s">
        <v>2668</v>
      </c>
      <c r="E381" s="356">
        <v>797790</v>
      </c>
      <c r="F381" s="492">
        <v>1699448</v>
      </c>
      <c r="G381" s="349">
        <v>38060.28</v>
      </c>
      <c r="H381" s="349">
        <v>42000</v>
      </c>
      <c r="I381" s="359">
        <f t="shared" si="17"/>
        <v>3939.7200000000012</v>
      </c>
      <c r="J381" s="361">
        <f t="shared" si="16"/>
        <v>10339.910000000022</v>
      </c>
    </row>
    <row r="382" spans="1:11" ht="47.25" x14ac:dyDescent="0.25">
      <c r="A382" s="346">
        <v>43816</v>
      </c>
      <c r="B382" s="233" t="s">
        <v>2673</v>
      </c>
      <c r="D382" s="435" t="s">
        <v>2674</v>
      </c>
      <c r="E382" s="356">
        <v>664230</v>
      </c>
      <c r="F382" s="492">
        <v>1701181</v>
      </c>
      <c r="G382" s="349">
        <v>30533.85</v>
      </c>
      <c r="H382" s="349">
        <v>35000</v>
      </c>
      <c r="I382" s="359">
        <f t="shared" si="17"/>
        <v>4466.1500000000015</v>
      </c>
      <c r="J382" s="361">
        <f t="shared" si="16"/>
        <v>14806.060000000023</v>
      </c>
    </row>
    <row r="383" spans="1:11" ht="47.25" x14ac:dyDescent="0.25">
      <c r="A383" s="346">
        <v>43819</v>
      </c>
      <c r="B383" s="233" t="s">
        <v>2693</v>
      </c>
      <c r="D383" s="435" t="s">
        <v>2694</v>
      </c>
      <c r="E383" s="356">
        <v>588535</v>
      </c>
      <c r="F383" s="492">
        <v>1702367</v>
      </c>
      <c r="G383" s="349">
        <v>31511.03</v>
      </c>
      <c r="H383" s="349">
        <v>31000</v>
      </c>
      <c r="I383" s="359">
        <f t="shared" si="17"/>
        <v>-511.02999999999884</v>
      </c>
      <c r="J383" s="361">
        <f t="shared" si="16"/>
        <v>14295.030000000024</v>
      </c>
    </row>
    <row r="384" spans="1:11" ht="47.25" x14ac:dyDescent="0.25">
      <c r="A384" s="346">
        <v>43819</v>
      </c>
      <c r="B384" s="233" t="s">
        <v>2676</v>
      </c>
      <c r="D384" s="435" t="s">
        <v>2675</v>
      </c>
      <c r="E384" s="356">
        <v>588535</v>
      </c>
      <c r="F384" s="492">
        <v>1701974</v>
      </c>
      <c r="G384" s="349">
        <v>31667.78</v>
      </c>
      <c r="H384" s="349">
        <v>31000</v>
      </c>
      <c r="I384" s="359">
        <f t="shared" si="17"/>
        <v>-667.77999999999884</v>
      </c>
      <c r="J384" s="361">
        <f t="shared" si="16"/>
        <v>13627.250000000025</v>
      </c>
      <c r="K384" s="318"/>
    </row>
    <row r="385" spans="1:11" ht="47.25" x14ac:dyDescent="0.25">
      <c r="A385" s="346">
        <v>43823</v>
      </c>
      <c r="B385" s="233" t="s">
        <v>2678</v>
      </c>
      <c r="D385" s="509" t="s">
        <v>2679</v>
      </c>
      <c r="E385" s="356">
        <v>644980</v>
      </c>
      <c r="F385" s="492">
        <v>1702683</v>
      </c>
      <c r="G385" s="349">
        <v>36928.269999999997</v>
      </c>
      <c r="H385" s="349">
        <v>34000</v>
      </c>
      <c r="I385" s="359">
        <f t="shared" si="17"/>
        <v>-2928.2699999999968</v>
      </c>
      <c r="J385" s="361">
        <f t="shared" si="16"/>
        <v>10698.980000000029</v>
      </c>
    </row>
    <row r="386" spans="1:11" ht="47.25" x14ac:dyDescent="0.25">
      <c r="A386" s="346">
        <v>43823</v>
      </c>
      <c r="B386" s="233" t="s">
        <v>2680</v>
      </c>
      <c r="D386" s="435" t="s">
        <v>2681</v>
      </c>
      <c r="E386" s="356">
        <v>569100</v>
      </c>
      <c r="F386" s="492">
        <v>1702971</v>
      </c>
      <c r="G386" s="349">
        <v>30704.18</v>
      </c>
      <c r="H386" s="349">
        <v>30000</v>
      </c>
      <c r="I386" s="359">
        <f t="shared" si="17"/>
        <v>-704.18000000000029</v>
      </c>
      <c r="J386" s="361">
        <f t="shared" si="16"/>
        <v>9994.8000000000284</v>
      </c>
      <c r="K386" s="318"/>
    </row>
    <row r="387" spans="1:11" ht="47.25" x14ac:dyDescent="0.35">
      <c r="A387" s="346">
        <v>43829</v>
      </c>
      <c r="B387" s="233" t="s">
        <v>2685</v>
      </c>
      <c r="D387" s="435" t="s">
        <v>2686</v>
      </c>
      <c r="E387" s="356">
        <v>472975</v>
      </c>
      <c r="F387" s="492">
        <v>1704476</v>
      </c>
      <c r="G387" s="349">
        <v>31627.09</v>
      </c>
      <c r="H387" s="349">
        <v>25000</v>
      </c>
      <c r="I387" s="359">
        <f t="shared" si="17"/>
        <v>-6627.09</v>
      </c>
      <c r="J387" s="361">
        <f t="shared" si="16"/>
        <v>3367.7100000000282</v>
      </c>
      <c r="K387" s="376" t="s">
        <v>1305</v>
      </c>
    </row>
    <row r="388" spans="1:11" x14ac:dyDescent="0.25">
      <c r="A388" s="346"/>
      <c r="B388" s="27"/>
      <c r="D388" s="435"/>
      <c r="E388" s="356"/>
      <c r="F388" s="492"/>
      <c r="G388" s="349"/>
      <c r="H388" s="349"/>
      <c r="I388" s="359">
        <f t="shared" si="17"/>
        <v>0</v>
      </c>
      <c r="J388" s="362">
        <f t="shared" si="16"/>
        <v>3367.7100000000282</v>
      </c>
    </row>
    <row r="389" spans="1:11" x14ac:dyDescent="0.25">
      <c r="A389" s="386"/>
      <c r="B389" s="102"/>
      <c r="C389" s="387"/>
      <c r="D389" s="513"/>
      <c r="E389" s="388"/>
      <c r="F389" s="498"/>
      <c r="G389" s="389"/>
      <c r="H389" s="389"/>
      <c r="I389" s="390">
        <f t="shared" si="17"/>
        <v>0</v>
      </c>
      <c r="J389" s="362">
        <f t="shared" si="16"/>
        <v>3367.7100000000282</v>
      </c>
    </row>
    <row r="390" spans="1:11" x14ac:dyDescent="0.25">
      <c r="A390" s="386"/>
      <c r="B390" s="102"/>
      <c r="C390" s="387"/>
      <c r="D390" s="513"/>
      <c r="E390" s="388"/>
      <c r="F390" s="498"/>
      <c r="G390" s="389"/>
      <c r="H390" s="389"/>
      <c r="I390" s="390">
        <f t="shared" si="17"/>
        <v>0</v>
      </c>
      <c r="J390" s="362">
        <f t="shared" si="16"/>
        <v>3367.7100000000282</v>
      </c>
      <c r="K390" s="349"/>
    </row>
    <row r="391" spans="1:11" ht="63" x14ac:dyDescent="0.25">
      <c r="A391" s="346">
        <v>43832</v>
      </c>
      <c r="B391" s="232" t="s">
        <v>2695</v>
      </c>
      <c r="D391" s="435" t="s">
        <v>2696</v>
      </c>
      <c r="E391" s="356">
        <v>549550</v>
      </c>
      <c r="F391" s="492">
        <v>1707049</v>
      </c>
      <c r="G391" s="349">
        <v>33183.25</v>
      </c>
      <c r="H391" s="349">
        <v>29000</v>
      </c>
      <c r="I391" s="359">
        <f t="shared" si="17"/>
        <v>-4183.25</v>
      </c>
      <c r="J391" s="385">
        <f t="shared" si="16"/>
        <v>-815.53999999997177</v>
      </c>
      <c r="K391" s="349"/>
    </row>
    <row r="392" spans="1:11" x14ac:dyDescent="0.25">
      <c r="A392" s="346"/>
      <c r="B392" s="27"/>
      <c r="D392" s="435" t="s">
        <v>2696</v>
      </c>
      <c r="E392" s="356">
        <v>0</v>
      </c>
      <c r="F392" s="492" t="s">
        <v>2697</v>
      </c>
      <c r="G392" s="349">
        <v>0</v>
      </c>
      <c r="H392" s="349">
        <v>211.17</v>
      </c>
      <c r="I392" s="359">
        <f t="shared" si="17"/>
        <v>211.17</v>
      </c>
      <c r="J392" s="385">
        <f t="shared" si="16"/>
        <v>-604.36999999997181</v>
      </c>
      <c r="K392" s="349"/>
    </row>
    <row r="393" spans="1:11" ht="47.25" x14ac:dyDescent="0.25">
      <c r="A393" s="346">
        <v>43836</v>
      </c>
      <c r="B393" s="232" t="s">
        <v>2698</v>
      </c>
      <c r="D393" s="435" t="s">
        <v>2699</v>
      </c>
      <c r="E393" s="356">
        <v>661150</v>
      </c>
      <c r="F393" s="492">
        <v>1707379</v>
      </c>
      <c r="G393" s="349">
        <v>33801.370000000003</v>
      </c>
      <c r="H393" s="349">
        <v>35000</v>
      </c>
      <c r="I393" s="359">
        <f t="shared" si="17"/>
        <v>1198.6299999999974</v>
      </c>
      <c r="J393" s="361">
        <f t="shared" si="16"/>
        <v>594.26000000002557</v>
      </c>
      <c r="K393" s="349"/>
    </row>
    <row r="394" spans="1:11" ht="54" customHeight="1" x14ac:dyDescent="0.25">
      <c r="A394" s="346">
        <v>43836</v>
      </c>
      <c r="B394" s="232" t="s">
        <v>2700</v>
      </c>
      <c r="D394" s="435" t="s">
        <v>2701</v>
      </c>
      <c r="E394" s="356">
        <v>669750</v>
      </c>
      <c r="F394" s="492">
        <v>1707808</v>
      </c>
      <c r="G394" s="349">
        <v>34275.33</v>
      </c>
      <c r="H394" s="349">
        <v>35000</v>
      </c>
      <c r="I394" s="359">
        <f t="shared" si="17"/>
        <v>724.66999999999825</v>
      </c>
      <c r="J394" s="361">
        <f t="shared" si="16"/>
        <v>1318.9300000000239</v>
      </c>
      <c r="K394" s="349"/>
    </row>
    <row r="395" spans="1:11" ht="51.75" customHeight="1" x14ac:dyDescent="0.25">
      <c r="A395" s="346">
        <v>43839</v>
      </c>
      <c r="B395" s="232" t="s">
        <v>2703</v>
      </c>
      <c r="D395" s="435" t="s">
        <v>2704</v>
      </c>
      <c r="E395" s="356">
        <v>658700</v>
      </c>
      <c r="F395" s="492">
        <v>1709863</v>
      </c>
      <c r="G395" s="349">
        <v>34057.99</v>
      </c>
      <c r="H395" s="349">
        <v>35000</v>
      </c>
      <c r="I395" s="359">
        <f t="shared" si="17"/>
        <v>942.01000000000204</v>
      </c>
      <c r="J395" s="361">
        <f t="shared" si="16"/>
        <v>2260.940000000026</v>
      </c>
      <c r="K395" s="349"/>
    </row>
    <row r="396" spans="1:11" ht="47.25" x14ac:dyDescent="0.25">
      <c r="A396" s="346">
        <v>43843</v>
      </c>
      <c r="B396" s="232" t="s">
        <v>2705</v>
      </c>
      <c r="D396" s="435" t="s">
        <v>2706</v>
      </c>
      <c r="E396" s="356">
        <v>680004</v>
      </c>
      <c r="F396" s="492">
        <v>1710250</v>
      </c>
      <c r="G396" s="349">
        <v>35083.449999999997</v>
      </c>
      <c r="H396" s="349">
        <v>36000</v>
      </c>
      <c r="I396" s="359">
        <f t="shared" si="17"/>
        <v>916.55000000000291</v>
      </c>
      <c r="J396" s="361">
        <f t="shared" si="16"/>
        <v>3177.4900000000289</v>
      </c>
      <c r="K396" s="349"/>
    </row>
    <row r="397" spans="1:11" ht="47.25" x14ac:dyDescent="0.25">
      <c r="A397" s="346">
        <v>43846</v>
      </c>
      <c r="B397" s="232" t="s">
        <v>2710</v>
      </c>
      <c r="D397" s="435" t="s">
        <v>2708</v>
      </c>
      <c r="E397" s="356">
        <v>677160</v>
      </c>
      <c r="F397" s="492">
        <v>1712936</v>
      </c>
      <c r="G397" s="349">
        <v>38299.33</v>
      </c>
      <c r="H397" s="349">
        <v>36000</v>
      </c>
      <c r="I397" s="359">
        <f t="shared" si="17"/>
        <v>-2299.3300000000017</v>
      </c>
      <c r="J397" s="361">
        <f t="shared" si="16"/>
        <v>878.16000000002714</v>
      </c>
      <c r="K397" s="372"/>
    </row>
    <row r="398" spans="1:11" ht="47.25" x14ac:dyDescent="0.25">
      <c r="A398" s="346">
        <v>43850</v>
      </c>
      <c r="B398" s="232" t="s">
        <v>2709</v>
      </c>
      <c r="D398" s="435" t="s">
        <v>2711</v>
      </c>
      <c r="E398" s="356">
        <v>702262.5</v>
      </c>
      <c r="F398" s="492">
        <v>1712937</v>
      </c>
      <c r="G398" s="349">
        <v>37796.29</v>
      </c>
      <c r="H398" s="349">
        <v>37500</v>
      </c>
      <c r="I398" s="359">
        <f t="shared" si="17"/>
        <v>-296.29000000000087</v>
      </c>
      <c r="J398" s="361">
        <f t="shared" si="16"/>
        <v>581.87000000002627</v>
      </c>
      <c r="K398" s="349"/>
    </row>
    <row r="399" spans="1:11" ht="64.5" x14ac:dyDescent="0.25">
      <c r="A399" s="346">
        <v>43853</v>
      </c>
      <c r="B399" s="232" t="s">
        <v>2713</v>
      </c>
      <c r="D399" s="435" t="s">
        <v>2714</v>
      </c>
      <c r="E399" s="356">
        <v>744377.5</v>
      </c>
      <c r="F399" s="492">
        <v>1714065</v>
      </c>
      <c r="G399" s="349">
        <v>37981.919999999998</v>
      </c>
      <c r="H399" s="349">
        <v>39500</v>
      </c>
      <c r="I399" s="359">
        <f t="shared" si="17"/>
        <v>1518.0800000000017</v>
      </c>
      <c r="J399" s="361">
        <f t="shared" si="16"/>
        <v>2099.950000000028</v>
      </c>
      <c r="K399" s="349"/>
    </row>
    <row r="400" spans="1:11" ht="30.75" customHeight="1" x14ac:dyDescent="0.25">
      <c r="A400" s="346">
        <v>43853</v>
      </c>
      <c r="B400" s="238" t="s">
        <v>2715</v>
      </c>
      <c r="D400" s="509" t="s">
        <v>2714</v>
      </c>
      <c r="E400" s="356"/>
      <c r="F400" s="492" t="s">
        <v>2716</v>
      </c>
      <c r="G400" s="349"/>
      <c r="H400" s="391">
        <v>211.41</v>
      </c>
      <c r="I400" s="359">
        <f t="shared" si="17"/>
        <v>211.41</v>
      </c>
      <c r="J400" s="361">
        <f t="shared" si="16"/>
        <v>2311.3600000000279</v>
      </c>
      <c r="K400" s="349"/>
    </row>
    <row r="401" spans="1:11" ht="48.75" x14ac:dyDescent="0.25">
      <c r="A401" s="346">
        <v>43857</v>
      </c>
      <c r="B401" s="232" t="s">
        <v>2717</v>
      </c>
      <c r="D401" s="435" t="s">
        <v>2718</v>
      </c>
      <c r="E401" s="356">
        <v>700040</v>
      </c>
      <c r="F401" s="492">
        <v>1715715</v>
      </c>
      <c r="G401" s="349">
        <v>34015.75</v>
      </c>
      <c r="H401" s="349">
        <v>37000</v>
      </c>
      <c r="I401" s="359">
        <f t="shared" si="17"/>
        <v>2984.25</v>
      </c>
      <c r="J401" s="361">
        <f t="shared" ref="J401:J412" si="18">J400+I401</f>
        <v>5295.6100000000279</v>
      </c>
      <c r="K401" s="349"/>
    </row>
    <row r="402" spans="1:11" ht="48.75" x14ac:dyDescent="0.25">
      <c r="A402" s="346">
        <v>43857</v>
      </c>
      <c r="B402" s="232" t="s">
        <v>2719</v>
      </c>
      <c r="D402" s="435" t="s">
        <v>2720</v>
      </c>
      <c r="E402" s="356">
        <v>700040</v>
      </c>
      <c r="F402" s="492">
        <v>1716290</v>
      </c>
      <c r="G402" s="349">
        <v>34459.17</v>
      </c>
      <c r="H402" s="349">
        <v>37000</v>
      </c>
      <c r="I402" s="359">
        <f t="shared" si="17"/>
        <v>2540.8300000000017</v>
      </c>
      <c r="J402" s="361">
        <f t="shared" si="18"/>
        <v>7836.4400000000296</v>
      </c>
      <c r="K402" s="372"/>
    </row>
    <row r="403" spans="1:11" ht="48.75" x14ac:dyDescent="0.25">
      <c r="A403" s="346">
        <v>43865</v>
      </c>
      <c r="B403" s="239" t="s">
        <v>2722</v>
      </c>
      <c r="D403" s="435" t="s">
        <v>2723</v>
      </c>
      <c r="E403" s="356">
        <v>468950</v>
      </c>
      <c r="F403" s="492">
        <v>1717888</v>
      </c>
      <c r="G403" s="349">
        <v>28162.799999999999</v>
      </c>
      <c r="H403" s="349">
        <v>25000</v>
      </c>
      <c r="I403" s="359">
        <f t="shared" si="17"/>
        <v>-3162.7999999999993</v>
      </c>
      <c r="J403" s="361">
        <f t="shared" si="18"/>
        <v>4673.6400000000303</v>
      </c>
      <c r="K403" s="349"/>
    </row>
    <row r="404" spans="1:11" ht="48.75" x14ac:dyDescent="0.25">
      <c r="A404" s="346">
        <v>43865</v>
      </c>
      <c r="B404" s="239" t="s">
        <v>2724</v>
      </c>
      <c r="D404" s="435" t="s">
        <v>2725</v>
      </c>
      <c r="E404" s="356">
        <v>468950</v>
      </c>
      <c r="F404" s="492">
        <v>1718628</v>
      </c>
      <c r="G404" s="349">
        <v>27001.25</v>
      </c>
      <c r="H404" s="349">
        <v>25000</v>
      </c>
      <c r="I404" s="359">
        <f t="shared" si="17"/>
        <v>-2001.25</v>
      </c>
      <c r="J404" s="361">
        <f t="shared" si="18"/>
        <v>2672.3900000000303</v>
      </c>
      <c r="K404" s="349"/>
    </row>
    <row r="405" spans="1:11" ht="48.75" x14ac:dyDescent="0.25">
      <c r="A405" s="346">
        <v>43867</v>
      </c>
      <c r="B405" s="239" t="s">
        <v>2726</v>
      </c>
      <c r="D405" s="435" t="s">
        <v>2727</v>
      </c>
      <c r="E405" s="356">
        <v>532636.5</v>
      </c>
      <c r="F405" s="492">
        <v>1720696</v>
      </c>
      <c r="G405" s="349">
        <v>25797.11</v>
      </c>
      <c r="H405" s="349">
        <v>28500</v>
      </c>
      <c r="I405" s="359">
        <f t="shared" si="17"/>
        <v>2702.8899999999994</v>
      </c>
      <c r="J405" s="361">
        <f t="shared" si="18"/>
        <v>5375.2800000000298</v>
      </c>
      <c r="K405" s="349"/>
    </row>
    <row r="406" spans="1:11" ht="48.75" x14ac:dyDescent="0.25">
      <c r="A406" s="346">
        <v>43871</v>
      </c>
      <c r="B406" s="239" t="s">
        <v>2731</v>
      </c>
      <c r="D406" s="435" t="s">
        <v>2728</v>
      </c>
      <c r="E406" s="356">
        <v>432630</v>
      </c>
      <c r="F406" s="492">
        <v>1721462</v>
      </c>
      <c r="G406" s="349">
        <v>29086.26</v>
      </c>
      <c r="H406" s="349">
        <v>23000</v>
      </c>
      <c r="I406" s="359">
        <f t="shared" ref="I406:I472" si="19">H406-G406</f>
        <v>-6086.2599999999984</v>
      </c>
      <c r="J406" s="385">
        <f t="shared" si="18"/>
        <v>-710.97999999996864</v>
      </c>
      <c r="K406" s="349"/>
    </row>
    <row r="407" spans="1:11" ht="48.75" x14ac:dyDescent="0.25">
      <c r="A407" s="346">
        <v>43874</v>
      </c>
      <c r="B407" s="239" t="s">
        <v>2733</v>
      </c>
      <c r="D407" s="435" t="s">
        <v>2734</v>
      </c>
      <c r="E407" s="356">
        <v>588703.5</v>
      </c>
      <c r="F407" s="492">
        <v>1723643</v>
      </c>
      <c r="G407" s="349">
        <v>29580.73</v>
      </c>
      <c r="H407" s="349">
        <v>31500</v>
      </c>
      <c r="I407" s="359">
        <f t="shared" si="19"/>
        <v>1919.2700000000004</v>
      </c>
      <c r="J407" s="361">
        <f t="shared" si="18"/>
        <v>1208.2900000000318</v>
      </c>
      <c r="K407" s="349"/>
    </row>
    <row r="408" spans="1:11" ht="48.75" x14ac:dyDescent="0.25">
      <c r="A408" s="346">
        <v>43879</v>
      </c>
      <c r="B408" s="239" t="s">
        <v>2737</v>
      </c>
      <c r="D408" s="435" t="s">
        <v>2738</v>
      </c>
      <c r="E408" s="356">
        <v>520940</v>
      </c>
      <c r="F408" s="492">
        <v>1724912</v>
      </c>
      <c r="G408" s="349">
        <v>30737.59</v>
      </c>
      <c r="H408" s="349">
        <v>28000</v>
      </c>
      <c r="I408" s="359">
        <f t="shared" si="19"/>
        <v>-2737.59</v>
      </c>
      <c r="J408" s="385">
        <f t="shared" si="18"/>
        <v>-1529.2999999999683</v>
      </c>
      <c r="K408" s="349"/>
    </row>
    <row r="409" spans="1:11" ht="48.75" x14ac:dyDescent="0.25">
      <c r="A409" s="346">
        <v>43881</v>
      </c>
      <c r="B409" s="239" t="s">
        <v>2730</v>
      </c>
      <c r="D409" s="435" t="s">
        <v>2732</v>
      </c>
      <c r="E409" s="356">
        <v>659400</v>
      </c>
      <c r="F409" s="492">
        <v>1726973</v>
      </c>
      <c r="G409" s="349">
        <v>31698.89</v>
      </c>
      <c r="H409" s="349">
        <v>35000</v>
      </c>
      <c r="I409" s="359">
        <f t="shared" si="19"/>
        <v>3301.1100000000006</v>
      </c>
      <c r="J409" s="361">
        <f t="shared" si="18"/>
        <v>1771.8100000000322</v>
      </c>
      <c r="K409" s="349"/>
    </row>
    <row r="410" spans="1:11" ht="48.75" x14ac:dyDescent="0.25">
      <c r="A410" s="346">
        <v>43885</v>
      </c>
      <c r="B410" s="239" t="s">
        <v>2739</v>
      </c>
      <c r="D410" s="435" t="s">
        <v>2740</v>
      </c>
      <c r="E410" s="356">
        <v>639347.5</v>
      </c>
      <c r="F410" s="492">
        <v>1727320</v>
      </c>
      <c r="G410" s="349">
        <v>32788.61</v>
      </c>
      <c r="H410" s="349">
        <v>33500</v>
      </c>
      <c r="I410" s="359">
        <f t="shared" si="19"/>
        <v>711.38999999999942</v>
      </c>
      <c r="J410" s="361">
        <f t="shared" si="18"/>
        <v>2483.2000000000317</v>
      </c>
      <c r="K410" s="349"/>
    </row>
    <row r="411" spans="1:11" ht="48.75" x14ac:dyDescent="0.25">
      <c r="A411" s="346">
        <v>43888</v>
      </c>
      <c r="B411" s="239" t="s">
        <v>2742</v>
      </c>
      <c r="D411" s="435" t="s">
        <v>2743</v>
      </c>
      <c r="E411" s="356">
        <v>633100</v>
      </c>
      <c r="F411" s="492">
        <v>1729631</v>
      </c>
      <c r="G411" s="349">
        <v>33472.550000000003</v>
      </c>
      <c r="H411" s="349">
        <v>32500</v>
      </c>
      <c r="I411" s="359">
        <f t="shared" si="19"/>
        <v>-972.55000000000291</v>
      </c>
      <c r="J411" s="361">
        <f t="shared" si="18"/>
        <v>1510.6500000000287</v>
      </c>
      <c r="K411" s="349"/>
    </row>
    <row r="412" spans="1:11" ht="48.75" x14ac:dyDescent="0.25">
      <c r="A412" s="346">
        <v>43892</v>
      </c>
      <c r="B412" s="240" t="s">
        <v>2744</v>
      </c>
      <c r="D412" s="435" t="s">
        <v>2745</v>
      </c>
      <c r="E412" s="356">
        <v>655050</v>
      </c>
      <c r="F412" s="492">
        <v>1730741</v>
      </c>
      <c r="G412" s="349">
        <v>30888.84</v>
      </c>
      <c r="H412" s="349">
        <v>33000</v>
      </c>
      <c r="I412" s="359">
        <f>H412-G412</f>
        <v>2111.16</v>
      </c>
      <c r="J412" s="392">
        <f t="shared" si="18"/>
        <v>3621.8100000000286</v>
      </c>
      <c r="K412" s="393"/>
    </row>
    <row r="413" spans="1:11" ht="48.75" x14ac:dyDescent="0.25">
      <c r="A413" s="346">
        <v>43895</v>
      </c>
      <c r="B413" s="240" t="s">
        <v>2750</v>
      </c>
      <c r="D413" s="435" t="s">
        <v>2751</v>
      </c>
      <c r="E413" s="356">
        <v>574113</v>
      </c>
      <c r="F413" s="492">
        <v>1732465</v>
      </c>
      <c r="G413" s="349">
        <v>28618.14</v>
      </c>
      <c r="H413" s="349">
        <v>29000</v>
      </c>
      <c r="I413" s="359">
        <f>H413-G413</f>
        <v>381.86000000000058</v>
      </c>
      <c r="J413" s="361">
        <f>J412+I413</f>
        <v>4003.6700000000292</v>
      </c>
      <c r="K413" s="393"/>
    </row>
    <row r="414" spans="1:11" ht="48.75" x14ac:dyDescent="0.25">
      <c r="A414" s="346">
        <v>43895</v>
      </c>
      <c r="B414" s="240" t="s">
        <v>2748</v>
      </c>
      <c r="D414" s="435" t="s">
        <v>2749</v>
      </c>
      <c r="E414" s="356">
        <v>574113</v>
      </c>
      <c r="F414" s="492">
        <v>1731565</v>
      </c>
      <c r="G414" s="349">
        <v>28485.98</v>
      </c>
      <c r="H414" s="349">
        <v>29000</v>
      </c>
      <c r="I414" s="359">
        <f>H414-G414</f>
        <v>514.02000000000044</v>
      </c>
      <c r="J414" s="361">
        <f t="shared" ref="J414:J478" si="20">J413+I414</f>
        <v>4517.6900000000296</v>
      </c>
      <c r="K414" s="349"/>
    </row>
    <row r="415" spans="1:11" ht="48.75" x14ac:dyDescent="0.25">
      <c r="A415" s="346">
        <v>43899</v>
      </c>
      <c r="B415" s="240" t="s">
        <v>2752</v>
      </c>
      <c r="D415" s="435" t="s">
        <v>2753</v>
      </c>
      <c r="E415" s="356">
        <v>574425</v>
      </c>
      <c r="F415" s="492">
        <v>1733574</v>
      </c>
      <c r="G415" s="349">
        <v>28631.7</v>
      </c>
      <c r="H415" s="349">
        <v>27000</v>
      </c>
      <c r="I415" s="394">
        <f t="shared" si="19"/>
        <v>-1631.7000000000007</v>
      </c>
      <c r="J415" s="361">
        <f t="shared" si="20"/>
        <v>2885.9900000000289</v>
      </c>
      <c r="K415" s="349"/>
    </row>
    <row r="416" spans="1:11" ht="48.75" x14ac:dyDescent="0.25">
      <c r="A416" s="346">
        <v>43902</v>
      </c>
      <c r="B416" s="240" t="s">
        <v>2757</v>
      </c>
      <c r="D416" s="435" t="s">
        <v>2758</v>
      </c>
      <c r="E416" s="356">
        <v>633555</v>
      </c>
      <c r="F416" s="492">
        <v>1735454</v>
      </c>
      <c r="G416" s="349">
        <v>27568.65</v>
      </c>
      <c r="H416" s="349">
        <v>28500</v>
      </c>
      <c r="I416" s="359">
        <f t="shared" si="19"/>
        <v>931.34999999999854</v>
      </c>
      <c r="J416" s="361">
        <f t="shared" si="20"/>
        <v>3817.3400000000274</v>
      </c>
      <c r="K416" s="349"/>
    </row>
    <row r="417" spans="1:13" ht="48.75" x14ac:dyDescent="0.25">
      <c r="A417" s="346">
        <v>43902</v>
      </c>
      <c r="B417" s="240" t="s">
        <v>2759</v>
      </c>
      <c r="D417" s="435" t="s">
        <v>2760</v>
      </c>
      <c r="E417" s="356">
        <v>628995</v>
      </c>
      <c r="F417" s="492">
        <v>1735455</v>
      </c>
      <c r="G417" s="349">
        <v>27905.35</v>
      </c>
      <c r="H417" s="349">
        <v>28500</v>
      </c>
      <c r="I417" s="359">
        <f t="shared" si="19"/>
        <v>594.65000000000146</v>
      </c>
      <c r="J417" s="361">
        <f t="shared" si="20"/>
        <v>4411.9900000000289</v>
      </c>
      <c r="K417" s="349"/>
    </row>
    <row r="418" spans="1:13" ht="49.5" thickBot="1" x14ac:dyDescent="0.4">
      <c r="A418" s="346">
        <v>43907</v>
      </c>
      <c r="B418" s="241" t="s">
        <v>2761</v>
      </c>
      <c r="D418" s="435" t="s">
        <v>2762</v>
      </c>
      <c r="E418" s="356">
        <v>633600</v>
      </c>
      <c r="F418" s="492">
        <v>1736554</v>
      </c>
      <c r="G418" s="349">
        <v>27464.25</v>
      </c>
      <c r="H418" s="349">
        <v>27500</v>
      </c>
      <c r="I418" s="395">
        <f t="shared" si="19"/>
        <v>35.75</v>
      </c>
      <c r="J418" s="361">
        <f t="shared" si="20"/>
        <v>4447.7400000000289</v>
      </c>
      <c r="K418" s="376" t="s">
        <v>1305</v>
      </c>
    </row>
    <row r="419" spans="1:13" ht="26.25" customHeight="1" thickBot="1" x14ac:dyDescent="0.3">
      <c r="A419" s="346">
        <v>43907</v>
      </c>
      <c r="B419" s="242" t="s">
        <v>2763</v>
      </c>
      <c r="C419" s="396"/>
      <c r="D419" s="514" t="s">
        <v>2762</v>
      </c>
      <c r="E419" s="397">
        <v>0</v>
      </c>
      <c r="F419" s="499" t="s">
        <v>2764</v>
      </c>
      <c r="G419" s="398">
        <v>0</v>
      </c>
      <c r="H419" s="399">
        <v>205.54</v>
      </c>
      <c r="I419" s="400">
        <v>0</v>
      </c>
      <c r="J419" s="401">
        <f t="shared" si="20"/>
        <v>4447.7400000000289</v>
      </c>
      <c r="K419" s="398"/>
      <c r="L419" s="402"/>
      <c r="M419" s="402"/>
    </row>
    <row r="420" spans="1:13" ht="60" customHeight="1" x14ac:dyDescent="0.25">
      <c r="A420" s="346">
        <v>43909</v>
      </c>
      <c r="B420" s="241" t="s">
        <v>2769</v>
      </c>
      <c r="D420" s="435" t="s">
        <v>2766</v>
      </c>
      <c r="E420" s="356">
        <v>643155</v>
      </c>
      <c r="F420" s="492">
        <v>1738821</v>
      </c>
      <c r="G420" s="349">
        <v>25688.400000000001</v>
      </c>
      <c r="H420" s="349">
        <v>26500</v>
      </c>
      <c r="I420" s="359">
        <f t="shared" si="19"/>
        <v>811.59999999999854</v>
      </c>
      <c r="J420" s="361">
        <f t="shared" si="20"/>
        <v>5259.3400000000274</v>
      </c>
      <c r="K420" s="349"/>
    </row>
    <row r="421" spans="1:13" ht="48.75" x14ac:dyDescent="0.25">
      <c r="A421" s="346">
        <v>43909</v>
      </c>
      <c r="B421" s="241" t="s">
        <v>2767</v>
      </c>
      <c r="D421" s="435" t="s">
        <v>2768</v>
      </c>
      <c r="E421" s="356">
        <v>641035</v>
      </c>
      <c r="F421" s="492">
        <v>1738822</v>
      </c>
      <c r="G421" s="349">
        <v>26089.54</v>
      </c>
      <c r="H421" s="349">
        <v>26500</v>
      </c>
      <c r="I421" s="359">
        <f t="shared" si="19"/>
        <v>410.45999999999913</v>
      </c>
      <c r="J421" s="361">
        <f t="shared" si="20"/>
        <v>5669.8000000000266</v>
      </c>
      <c r="K421" s="349"/>
    </row>
    <row r="422" spans="1:13" ht="48.75" x14ac:dyDescent="0.25">
      <c r="A422" s="346">
        <v>43913</v>
      </c>
      <c r="B422" s="241" t="s">
        <v>2770</v>
      </c>
      <c r="D422" s="435" t="s">
        <v>2771</v>
      </c>
      <c r="E422" s="356">
        <v>632820</v>
      </c>
      <c r="F422" s="492">
        <v>1739585</v>
      </c>
      <c r="G422" s="349">
        <v>25980.85</v>
      </c>
      <c r="H422" s="349">
        <v>26500</v>
      </c>
      <c r="I422" s="359">
        <f t="shared" si="19"/>
        <v>519.15000000000146</v>
      </c>
      <c r="J422" s="361">
        <f t="shared" si="20"/>
        <v>6188.950000000028</v>
      </c>
      <c r="K422" s="349"/>
    </row>
    <row r="423" spans="1:13" ht="48.75" x14ac:dyDescent="0.25">
      <c r="A423" s="346">
        <v>43916</v>
      </c>
      <c r="B423" s="241" t="s">
        <v>2775</v>
      </c>
      <c r="D423" s="435" t="s">
        <v>2776</v>
      </c>
      <c r="E423" s="356">
        <v>576150</v>
      </c>
      <c r="F423" s="492">
        <v>1741281</v>
      </c>
      <c r="G423" s="349">
        <v>22770.57</v>
      </c>
      <c r="H423" s="349">
        <v>23000</v>
      </c>
      <c r="I423" s="359">
        <f t="shared" si="19"/>
        <v>229.43000000000029</v>
      </c>
      <c r="J423" s="361">
        <f t="shared" si="20"/>
        <v>6418.3800000000283</v>
      </c>
      <c r="K423" s="349"/>
    </row>
    <row r="424" spans="1:13" ht="48.75" x14ac:dyDescent="0.25">
      <c r="A424" s="346">
        <v>43916</v>
      </c>
      <c r="B424" s="241" t="s">
        <v>2777</v>
      </c>
      <c r="D424" s="435" t="s">
        <v>2778</v>
      </c>
      <c r="E424" s="356">
        <v>576150</v>
      </c>
      <c r="F424" s="492">
        <v>1741282</v>
      </c>
      <c r="G424" s="349">
        <v>22621.27</v>
      </c>
      <c r="H424" s="349">
        <v>23000</v>
      </c>
      <c r="I424" s="359">
        <f t="shared" si="19"/>
        <v>378.72999999999956</v>
      </c>
      <c r="J424" s="361">
        <f t="shared" si="20"/>
        <v>6797.1100000000279</v>
      </c>
      <c r="K424" s="349"/>
    </row>
    <row r="425" spans="1:13" ht="48.75" x14ac:dyDescent="0.25">
      <c r="A425" s="346">
        <v>43921</v>
      </c>
      <c r="B425" s="241" t="s">
        <v>2779</v>
      </c>
      <c r="D425" s="435" t="s">
        <v>2780</v>
      </c>
      <c r="E425" s="356">
        <v>541190</v>
      </c>
      <c r="F425" s="492">
        <v>1743129</v>
      </c>
      <c r="G425" s="349">
        <v>18951.599999999999</v>
      </c>
      <c r="H425" s="349">
        <v>23000</v>
      </c>
      <c r="I425" s="359">
        <f t="shared" si="19"/>
        <v>4048.4000000000015</v>
      </c>
      <c r="J425" s="361">
        <f t="shared" si="20"/>
        <v>10845.510000000029</v>
      </c>
    </row>
    <row r="426" spans="1:13" ht="39.75" customHeight="1" x14ac:dyDescent="0.25">
      <c r="A426" s="346"/>
      <c r="B426" s="241"/>
      <c r="D426" s="435"/>
      <c r="E426" s="356"/>
      <c r="F426" s="492"/>
      <c r="G426" s="349"/>
      <c r="H426" s="349"/>
      <c r="I426" s="359"/>
      <c r="J426" s="361"/>
      <c r="K426" s="349"/>
    </row>
    <row r="427" spans="1:13" ht="48.75" x14ac:dyDescent="0.25">
      <c r="A427" s="346">
        <v>43929</v>
      </c>
      <c r="B427" s="244" t="s">
        <v>2783</v>
      </c>
      <c r="D427" s="435" t="s">
        <v>2784</v>
      </c>
      <c r="E427" s="356">
        <v>321360</v>
      </c>
      <c r="F427" s="492">
        <v>1746295</v>
      </c>
      <c r="G427" s="349">
        <v>17397.14</v>
      </c>
      <c r="H427" s="349">
        <v>13000</v>
      </c>
      <c r="I427" s="394">
        <f t="shared" si="19"/>
        <v>-4397.1399999999994</v>
      </c>
      <c r="J427" s="361">
        <f>J425+I427</f>
        <v>6448.3700000000299</v>
      </c>
      <c r="K427" s="349"/>
    </row>
    <row r="428" spans="1:13" ht="48.75" x14ac:dyDescent="0.25">
      <c r="A428" s="346">
        <v>43929</v>
      </c>
      <c r="B428" s="244" t="s">
        <v>2785</v>
      </c>
      <c r="D428" s="435" t="s">
        <v>2786</v>
      </c>
      <c r="E428" s="356">
        <v>321360</v>
      </c>
      <c r="F428" s="492">
        <v>1746296</v>
      </c>
      <c r="G428" s="349">
        <v>17057.599999999999</v>
      </c>
      <c r="H428" s="349">
        <v>13000</v>
      </c>
      <c r="I428" s="394">
        <f t="shared" si="19"/>
        <v>-4057.5999999999985</v>
      </c>
      <c r="J428" s="361">
        <f t="shared" si="20"/>
        <v>2390.7700000000314</v>
      </c>
      <c r="K428" s="349"/>
    </row>
    <row r="429" spans="1:13" ht="48.75" x14ac:dyDescent="0.25">
      <c r="A429" s="346">
        <v>43934</v>
      </c>
      <c r="B429" s="244" t="s">
        <v>2787</v>
      </c>
      <c r="D429" s="435" t="s">
        <v>2788</v>
      </c>
      <c r="E429" s="356">
        <v>457330</v>
      </c>
      <c r="F429" s="492">
        <v>1747233</v>
      </c>
      <c r="G429" s="349">
        <v>17476.55</v>
      </c>
      <c r="H429" s="349">
        <v>19000</v>
      </c>
      <c r="I429" s="359">
        <f t="shared" si="19"/>
        <v>1523.4500000000007</v>
      </c>
      <c r="J429" s="361">
        <f t="shared" si="20"/>
        <v>3914.2200000000321</v>
      </c>
      <c r="K429" s="349"/>
    </row>
    <row r="430" spans="1:13" ht="48.75" x14ac:dyDescent="0.35">
      <c r="A430" s="346">
        <v>43937</v>
      </c>
      <c r="B430" s="244" t="s">
        <v>2791</v>
      </c>
      <c r="D430" s="435" t="s">
        <v>2792</v>
      </c>
      <c r="E430" s="356">
        <v>378240</v>
      </c>
      <c r="F430" s="492">
        <v>1749100</v>
      </c>
      <c r="G430" s="349">
        <v>18147.14</v>
      </c>
      <c r="H430" s="349">
        <v>16000</v>
      </c>
      <c r="I430" s="359">
        <f t="shared" si="19"/>
        <v>-2147.1399999999994</v>
      </c>
      <c r="J430" s="361">
        <f t="shared" si="20"/>
        <v>1767.0800000000327</v>
      </c>
      <c r="K430" s="403" t="s">
        <v>1305</v>
      </c>
    </row>
    <row r="431" spans="1:13" ht="48.75" x14ac:dyDescent="0.25">
      <c r="A431" s="346">
        <v>43937</v>
      </c>
      <c r="B431" s="244" t="s">
        <v>2789</v>
      </c>
      <c r="D431" s="435" t="s">
        <v>2790</v>
      </c>
      <c r="E431" s="356">
        <v>378240</v>
      </c>
      <c r="F431" s="492">
        <v>1749101</v>
      </c>
      <c r="G431" s="349">
        <v>17907.400000000001</v>
      </c>
      <c r="H431" s="349">
        <v>16000</v>
      </c>
      <c r="I431" s="394">
        <f t="shared" si="19"/>
        <v>-1907.4000000000015</v>
      </c>
      <c r="J431" s="361">
        <f t="shared" si="20"/>
        <v>-140.31999999996879</v>
      </c>
      <c r="K431" s="349"/>
    </row>
    <row r="432" spans="1:13" ht="48.75" x14ac:dyDescent="0.25">
      <c r="A432" s="346">
        <v>43941</v>
      </c>
      <c r="B432" s="244" t="s">
        <v>2793</v>
      </c>
      <c r="D432" s="435" t="s">
        <v>2794</v>
      </c>
      <c r="E432" s="356">
        <v>502530</v>
      </c>
      <c r="F432" s="492">
        <v>1749702</v>
      </c>
      <c r="G432" s="349">
        <v>19190.53</v>
      </c>
      <c r="H432" s="349">
        <v>21000</v>
      </c>
      <c r="I432" s="359">
        <f t="shared" si="19"/>
        <v>1809.4700000000012</v>
      </c>
      <c r="J432" s="361">
        <f t="shared" si="20"/>
        <v>1669.1500000000324</v>
      </c>
      <c r="K432" s="349"/>
    </row>
    <row r="433" spans="1:11" ht="50.25" x14ac:dyDescent="0.3">
      <c r="A433" s="346">
        <v>43944</v>
      </c>
      <c r="B433" s="244" t="s">
        <v>2799</v>
      </c>
      <c r="C433" s="404" t="s">
        <v>2797</v>
      </c>
      <c r="D433" s="435" t="s">
        <v>2795</v>
      </c>
      <c r="E433" s="356">
        <v>451141</v>
      </c>
      <c r="F433" s="492">
        <v>1753771</v>
      </c>
      <c r="G433" s="349">
        <v>23046.62</v>
      </c>
      <c r="H433" s="349">
        <v>18500</v>
      </c>
      <c r="I433" s="359">
        <f t="shared" si="19"/>
        <v>-4546.619999999999</v>
      </c>
      <c r="J433" s="361">
        <f t="shared" si="20"/>
        <v>-2877.4699999999666</v>
      </c>
      <c r="K433" s="349"/>
    </row>
    <row r="434" spans="1:11" ht="50.25" x14ac:dyDescent="0.3">
      <c r="A434" s="346">
        <v>43944</v>
      </c>
      <c r="B434" s="244" t="s">
        <v>2800</v>
      </c>
      <c r="C434" s="404" t="s">
        <v>2797</v>
      </c>
      <c r="D434" s="435" t="s">
        <v>2796</v>
      </c>
      <c r="E434" s="356">
        <v>451141</v>
      </c>
      <c r="F434" s="492">
        <v>1753772</v>
      </c>
      <c r="G434" s="349">
        <v>25103.95</v>
      </c>
      <c r="H434" s="349">
        <v>18500</v>
      </c>
      <c r="I434" s="359">
        <f t="shared" si="19"/>
        <v>-6603.9500000000007</v>
      </c>
      <c r="J434" s="361">
        <f t="shared" si="20"/>
        <v>-9481.4199999999673</v>
      </c>
      <c r="K434" s="380"/>
    </row>
    <row r="435" spans="1:11" ht="66" x14ac:dyDescent="0.4">
      <c r="A435" s="346">
        <v>43948</v>
      </c>
      <c r="B435" s="244" t="s">
        <v>2804</v>
      </c>
      <c r="C435" s="405" t="s">
        <v>2798</v>
      </c>
      <c r="D435" s="435" t="s">
        <v>2801</v>
      </c>
      <c r="E435" s="356">
        <v>821700</v>
      </c>
      <c r="F435" s="492">
        <v>1755610</v>
      </c>
      <c r="G435" s="349">
        <v>24159.96</v>
      </c>
      <c r="H435" s="393">
        <v>33000</v>
      </c>
      <c r="I435" s="394">
        <f t="shared" si="19"/>
        <v>8840.0400000000009</v>
      </c>
      <c r="J435" s="361">
        <f t="shared" si="20"/>
        <v>-641.37999999996646</v>
      </c>
      <c r="K435" s="349"/>
    </row>
    <row r="436" spans="1:11" ht="67.5" x14ac:dyDescent="0.4">
      <c r="A436" s="346">
        <v>43951</v>
      </c>
      <c r="B436" s="244" t="s">
        <v>2806</v>
      </c>
      <c r="C436" s="405" t="s">
        <v>2798</v>
      </c>
      <c r="D436" s="435" t="s">
        <v>2802</v>
      </c>
      <c r="E436" s="356">
        <v>841400</v>
      </c>
      <c r="F436" s="492">
        <v>1756112</v>
      </c>
      <c r="G436" s="349">
        <v>21423.58</v>
      </c>
      <c r="H436" s="349">
        <v>35000</v>
      </c>
      <c r="I436" s="394">
        <f t="shared" si="19"/>
        <v>13576.419999999998</v>
      </c>
      <c r="J436" s="361">
        <f t="shared" si="20"/>
        <v>12935.040000000032</v>
      </c>
      <c r="K436" s="380"/>
    </row>
    <row r="437" spans="1:11" ht="67.5" x14ac:dyDescent="0.4">
      <c r="A437" s="346">
        <v>43951</v>
      </c>
      <c r="B437" s="244" t="s">
        <v>2805</v>
      </c>
      <c r="C437" s="405" t="s">
        <v>2798</v>
      </c>
      <c r="D437" s="435" t="s">
        <v>2803</v>
      </c>
      <c r="E437" s="356">
        <v>841400</v>
      </c>
      <c r="F437" s="492">
        <v>1756632</v>
      </c>
      <c r="G437" s="349">
        <v>19975.57</v>
      </c>
      <c r="H437" s="349">
        <v>35000</v>
      </c>
      <c r="I437" s="394">
        <f t="shared" si="19"/>
        <v>15024.43</v>
      </c>
      <c r="J437" s="361">
        <f t="shared" si="20"/>
        <v>27959.47000000003</v>
      </c>
      <c r="K437" s="349"/>
    </row>
    <row r="438" spans="1:11" ht="50.25" x14ac:dyDescent="0.4">
      <c r="A438" s="346">
        <v>43965</v>
      </c>
      <c r="B438" s="249" t="s">
        <v>2807</v>
      </c>
      <c r="C438" s="405" t="s">
        <v>2798</v>
      </c>
      <c r="D438" s="435" t="s">
        <v>2808</v>
      </c>
      <c r="E438" s="356">
        <v>241850</v>
      </c>
      <c r="F438" s="492">
        <v>1758536</v>
      </c>
      <c r="G438" s="349">
        <v>18152.150000000001</v>
      </c>
      <c r="H438" s="349">
        <v>10000</v>
      </c>
      <c r="I438" s="359">
        <f t="shared" si="19"/>
        <v>-8152.1500000000015</v>
      </c>
      <c r="J438" s="361">
        <f t="shared" si="20"/>
        <v>19807.320000000029</v>
      </c>
      <c r="K438" s="349"/>
    </row>
    <row r="439" spans="1:11" ht="50.25" x14ac:dyDescent="0.4">
      <c r="A439" s="346">
        <v>43965</v>
      </c>
      <c r="B439" s="249" t="s">
        <v>2809</v>
      </c>
      <c r="C439" s="405" t="s">
        <v>2798</v>
      </c>
      <c r="D439" s="435" t="s">
        <v>2810</v>
      </c>
      <c r="E439" s="356">
        <v>241850</v>
      </c>
      <c r="F439" s="492">
        <v>1758537</v>
      </c>
      <c r="G439" s="349">
        <v>18391.939999999999</v>
      </c>
      <c r="H439" s="349">
        <v>10000</v>
      </c>
      <c r="I439" s="359">
        <f t="shared" si="19"/>
        <v>-8391.9399999999987</v>
      </c>
      <c r="J439" s="361">
        <f t="shared" si="20"/>
        <v>11415.38000000003</v>
      </c>
      <c r="K439" s="349"/>
    </row>
    <row r="440" spans="1:11" ht="50.25" x14ac:dyDescent="0.4">
      <c r="A440" s="346">
        <v>43966</v>
      </c>
      <c r="B440" s="249" t="s">
        <v>2811</v>
      </c>
      <c r="C440" s="405" t="s">
        <v>2798</v>
      </c>
      <c r="D440" s="435" t="s">
        <v>2812</v>
      </c>
      <c r="E440" s="356">
        <v>241800</v>
      </c>
      <c r="F440" s="492">
        <v>1759269</v>
      </c>
      <c r="G440" s="349">
        <v>18126.77</v>
      </c>
      <c r="H440" s="349">
        <v>10000</v>
      </c>
      <c r="I440" s="359">
        <f t="shared" si="19"/>
        <v>-8126.77</v>
      </c>
      <c r="J440" s="361">
        <f t="shared" si="20"/>
        <v>3288.6100000000297</v>
      </c>
      <c r="K440" s="349"/>
    </row>
    <row r="441" spans="1:11" ht="50.25" x14ac:dyDescent="0.4">
      <c r="A441" s="346">
        <v>43971</v>
      </c>
      <c r="B441" s="249" t="s">
        <v>2813</v>
      </c>
      <c r="C441" s="405" t="s">
        <v>2798</v>
      </c>
      <c r="D441" s="435" t="s">
        <v>2814</v>
      </c>
      <c r="E441" s="356">
        <v>496440</v>
      </c>
      <c r="F441" s="492">
        <v>1760113</v>
      </c>
      <c r="G441" s="349">
        <v>18449.47</v>
      </c>
      <c r="H441" s="349">
        <v>21000</v>
      </c>
      <c r="I441" s="359">
        <f t="shared" si="19"/>
        <v>2550.5299999999988</v>
      </c>
      <c r="J441" s="361">
        <f t="shared" si="20"/>
        <v>5839.1400000000285</v>
      </c>
      <c r="K441" s="349"/>
    </row>
    <row r="442" spans="1:11" ht="50.25" x14ac:dyDescent="0.4">
      <c r="A442" s="346">
        <v>43971</v>
      </c>
      <c r="B442" s="249" t="s">
        <v>2815</v>
      </c>
      <c r="C442" s="405" t="s">
        <v>2798</v>
      </c>
      <c r="D442" s="435" t="s">
        <v>2816</v>
      </c>
      <c r="E442" s="356">
        <v>421200</v>
      </c>
      <c r="F442" s="492">
        <v>1760114</v>
      </c>
      <c r="G442" s="349">
        <v>18423.87</v>
      </c>
      <c r="H442" s="349">
        <v>18000</v>
      </c>
      <c r="I442" s="359">
        <f t="shared" si="19"/>
        <v>-423.86999999999898</v>
      </c>
      <c r="J442" s="361">
        <f t="shared" si="20"/>
        <v>5415.2700000000295</v>
      </c>
      <c r="K442" s="349"/>
    </row>
    <row r="443" spans="1:11" ht="50.25" x14ac:dyDescent="0.4">
      <c r="A443" s="346">
        <v>43973</v>
      </c>
      <c r="B443" s="249" t="s">
        <v>2817</v>
      </c>
      <c r="C443" s="405" t="s">
        <v>2798</v>
      </c>
      <c r="D443" s="435" t="s">
        <v>2818</v>
      </c>
      <c r="E443" s="356">
        <v>413910</v>
      </c>
      <c r="F443" s="492">
        <v>1761137</v>
      </c>
      <c r="G443" s="349">
        <v>19353.7</v>
      </c>
      <c r="H443" s="393">
        <v>18000</v>
      </c>
      <c r="I443" s="359">
        <f t="shared" si="19"/>
        <v>-1353.7000000000007</v>
      </c>
      <c r="J443" s="361">
        <f t="shared" si="20"/>
        <v>4061.5700000000288</v>
      </c>
      <c r="K443" s="349"/>
    </row>
    <row r="444" spans="1:11" ht="50.25" x14ac:dyDescent="0.4">
      <c r="A444" s="346">
        <v>43979</v>
      </c>
      <c r="B444" s="249" t="s">
        <v>2819</v>
      </c>
      <c r="C444" s="405" t="s">
        <v>2798</v>
      </c>
      <c r="D444" s="435" t="s">
        <v>2820</v>
      </c>
      <c r="E444" s="356">
        <v>475230</v>
      </c>
      <c r="F444" s="492">
        <v>1763695</v>
      </c>
      <c r="G444" s="349">
        <v>19826.03</v>
      </c>
      <c r="H444" s="349">
        <v>21000</v>
      </c>
      <c r="I444" s="359">
        <f t="shared" si="19"/>
        <v>1173.9700000000012</v>
      </c>
      <c r="J444" s="361">
        <f t="shared" si="20"/>
        <v>5235.54000000003</v>
      </c>
      <c r="K444" s="349"/>
    </row>
    <row r="445" spans="1:11" ht="50.25" x14ac:dyDescent="0.4">
      <c r="A445" s="346">
        <v>43979</v>
      </c>
      <c r="B445" s="249" t="s">
        <v>2821</v>
      </c>
      <c r="C445" s="405" t="s">
        <v>2798</v>
      </c>
      <c r="D445" s="435" t="s">
        <v>2822</v>
      </c>
      <c r="E445" s="356">
        <v>469560</v>
      </c>
      <c r="F445" s="492">
        <v>1763320</v>
      </c>
      <c r="G445" s="349">
        <v>20919.82</v>
      </c>
      <c r="H445" s="349">
        <v>21000</v>
      </c>
      <c r="I445" s="359">
        <f t="shared" si="19"/>
        <v>80.180000000000291</v>
      </c>
      <c r="J445" s="361">
        <f t="shared" si="20"/>
        <v>5315.7200000000303</v>
      </c>
      <c r="K445" s="349"/>
    </row>
    <row r="446" spans="1:11" ht="50.25" x14ac:dyDescent="0.4">
      <c r="A446" s="346">
        <v>43983</v>
      </c>
      <c r="B446" s="250" t="s">
        <v>2823</v>
      </c>
      <c r="C446" s="405" t="s">
        <v>2798</v>
      </c>
      <c r="D446" s="435" t="s">
        <v>2824</v>
      </c>
      <c r="E446" s="356">
        <v>396900</v>
      </c>
      <c r="F446" s="492">
        <v>1764357</v>
      </c>
      <c r="G446" s="349">
        <v>20407.98</v>
      </c>
      <c r="H446" s="393">
        <v>18000</v>
      </c>
      <c r="I446" s="359">
        <f t="shared" si="19"/>
        <v>-2407.9799999999996</v>
      </c>
      <c r="J446" s="361">
        <f t="shared" si="20"/>
        <v>2907.7400000000307</v>
      </c>
      <c r="K446" s="349"/>
    </row>
    <row r="447" spans="1:11" ht="50.25" x14ac:dyDescent="0.4">
      <c r="A447" s="346">
        <v>43984</v>
      </c>
      <c r="B447" s="250" t="s">
        <v>2825</v>
      </c>
      <c r="C447" s="405" t="s">
        <v>2798</v>
      </c>
      <c r="D447" s="435" t="s">
        <v>2826</v>
      </c>
      <c r="E447" s="356">
        <v>413706</v>
      </c>
      <c r="F447" s="492">
        <v>1765605</v>
      </c>
      <c r="G447" s="349">
        <v>19506.84</v>
      </c>
      <c r="H447" s="349">
        <v>19000</v>
      </c>
      <c r="I447" s="359">
        <f t="shared" si="19"/>
        <v>-506.84000000000015</v>
      </c>
      <c r="J447" s="361">
        <f t="shared" si="20"/>
        <v>2400.9000000000306</v>
      </c>
      <c r="K447" s="349"/>
    </row>
    <row r="448" spans="1:11" ht="50.25" x14ac:dyDescent="0.4">
      <c r="A448" s="346">
        <v>43986</v>
      </c>
      <c r="B448" s="250" t="s">
        <v>2827</v>
      </c>
      <c r="C448" s="405" t="s">
        <v>2798</v>
      </c>
      <c r="D448" s="435" t="s">
        <v>2828</v>
      </c>
      <c r="E448" s="356">
        <v>433000</v>
      </c>
      <c r="F448" s="492">
        <v>1766085</v>
      </c>
      <c r="G448" s="349">
        <v>19743.97</v>
      </c>
      <c r="H448" s="349">
        <v>20000</v>
      </c>
      <c r="I448" s="359">
        <f t="shared" si="19"/>
        <v>256.02999999999884</v>
      </c>
      <c r="J448" s="361">
        <f t="shared" si="20"/>
        <v>2656.9300000000294</v>
      </c>
      <c r="K448" s="349"/>
    </row>
    <row r="449" spans="1:12" ht="51.75" x14ac:dyDescent="0.4">
      <c r="A449" s="346">
        <v>43987</v>
      </c>
      <c r="B449" s="250" t="s">
        <v>2829</v>
      </c>
      <c r="C449" s="405" t="s">
        <v>2798</v>
      </c>
      <c r="D449" s="435" t="s">
        <v>2830</v>
      </c>
      <c r="E449" s="356">
        <v>419932.5</v>
      </c>
      <c r="F449" s="492">
        <v>1766948</v>
      </c>
      <c r="G449" s="349">
        <v>19934.59</v>
      </c>
      <c r="H449" s="349">
        <v>19500</v>
      </c>
      <c r="I449" s="359">
        <f t="shared" si="19"/>
        <v>-434.59000000000015</v>
      </c>
      <c r="J449" s="361">
        <f t="shared" si="20"/>
        <v>2222.3400000000292</v>
      </c>
      <c r="K449" s="349"/>
    </row>
    <row r="450" spans="1:12" ht="51.75" x14ac:dyDescent="0.4">
      <c r="A450" s="346">
        <v>43993</v>
      </c>
      <c r="B450" s="250" t="s">
        <v>2831</v>
      </c>
      <c r="C450" s="405" t="s">
        <v>2798</v>
      </c>
      <c r="D450" s="435" t="s">
        <v>2832</v>
      </c>
      <c r="E450" s="356">
        <v>414770</v>
      </c>
      <c r="F450" s="492">
        <v>1768856</v>
      </c>
      <c r="G450" s="349">
        <v>19623.66</v>
      </c>
      <c r="H450" s="349">
        <v>19000</v>
      </c>
      <c r="I450" s="359">
        <f t="shared" si="19"/>
        <v>-623.65999999999985</v>
      </c>
      <c r="J450" s="361">
        <f t="shared" si="20"/>
        <v>1598.6800000000294</v>
      </c>
      <c r="K450" s="403" t="s">
        <v>1305</v>
      </c>
    </row>
    <row r="451" spans="1:12" ht="51.75" x14ac:dyDescent="0.4">
      <c r="A451" s="346">
        <v>43994</v>
      </c>
      <c r="B451" s="250" t="s">
        <v>2833</v>
      </c>
      <c r="C451" s="406" t="s">
        <v>2797</v>
      </c>
      <c r="D451" s="435" t="s">
        <v>2834</v>
      </c>
      <c r="E451" s="356">
        <v>432630</v>
      </c>
      <c r="F451" s="492">
        <v>1769243</v>
      </c>
      <c r="G451" s="349">
        <v>18804.13</v>
      </c>
      <c r="H451" s="349">
        <v>19000</v>
      </c>
      <c r="I451" s="359">
        <f t="shared" si="19"/>
        <v>195.86999999999898</v>
      </c>
      <c r="J451" s="361">
        <f t="shared" si="20"/>
        <v>1794.5500000000284</v>
      </c>
      <c r="K451" s="407">
        <v>205.54</v>
      </c>
      <c r="L451" s="350" t="s">
        <v>2835</v>
      </c>
    </row>
    <row r="452" spans="1:12" ht="51.75" x14ac:dyDescent="0.4">
      <c r="A452" s="346">
        <v>44000</v>
      </c>
      <c r="B452" s="250" t="s">
        <v>2837</v>
      </c>
      <c r="C452" s="405" t="s">
        <v>2798</v>
      </c>
      <c r="D452" s="435" t="s">
        <v>2838</v>
      </c>
      <c r="E452" s="356">
        <v>406044</v>
      </c>
      <c r="F452" s="492">
        <v>1771668</v>
      </c>
      <c r="G452" s="349">
        <v>18561.82</v>
      </c>
      <c r="H452" s="349">
        <v>18000</v>
      </c>
      <c r="I452" s="359">
        <f t="shared" si="19"/>
        <v>-561.81999999999971</v>
      </c>
      <c r="J452" s="361">
        <f t="shared" si="20"/>
        <v>1232.7300000000287</v>
      </c>
      <c r="K452" s="349"/>
    </row>
    <row r="453" spans="1:12" ht="51.75" x14ac:dyDescent="0.4">
      <c r="A453" s="346">
        <v>44001</v>
      </c>
      <c r="B453" s="250" t="s">
        <v>2839</v>
      </c>
      <c r="C453" s="405" t="s">
        <v>2798</v>
      </c>
      <c r="D453" s="435" t="s">
        <v>2840</v>
      </c>
      <c r="E453" s="356">
        <v>408240</v>
      </c>
      <c r="F453" s="492">
        <v>1772417</v>
      </c>
      <c r="G453" s="349">
        <v>17847.61</v>
      </c>
      <c r="H453" s="349">
        <v>18000</v>
      </c>
      <c r="I453" s="359">
        <f t="shared" si="19"/>
        <v>152.38999999999942</v>
      </c>
      <c r="J453" s="361">
        <f t="shared" si="20"/>
        <v>1385.1200000000281</v>
      </c>
      <c r="K453" s="349"/>
    </row>
    <row r="454" spans="1:12" ht="51.75" x14ac:dyDescent="0.4">
      <c r="A454" s="346">
        <v>44007</v>
      </c>
      <c r="B454" s="250" t="s">
        <v>2841</v>
      </c>
      <c r="C454" s="405" t="s">
        <v>2798</v>
      </c>
      <c r="D454" s="435" t="s">
        <v>2842</v>
      </c>
      <c r="E454" s="356">
        <v>444307.5</v>
      </c>
      <c r="F454" s="492">
        <v>1774477</v>
      </c>
      <c r="G454" s="349">
        <v>17826.099999999999</v>
      </c>
      <c r="H454" s="349">
        <v>19500</v>
      </c>
      <c r="I454" s="359">
        <f t="shared" si="19"/>
        <v>1673.9000000000015</v>
      </c>
      <c r="J454" s="361">
        <f t="shared" si="20"/>
        <v>3059.0200000000295</v>
      </c>
      <c r="K454" s="349"/>
    </row>
    <row r="455" spans="1:12" ht="60" x14ac:dyDescent="0.4">
      <c r="A455" s="346">
        <v>44008</v>
      </c>
      <c r="B455" s="250" t="s">
        <v>2843</v>
      </c>
      <c r="C455" s="405" t="s">
        <v>2798</v>
      </c>
      <c r="D455" s="509" t="s">
        <v>4513</v>
      </c>
      <c r="E455" s="356">
        <v>436772</v>
      </c>
      <c r="F455" s="492">
        <v>1774225</v>
      </c>
      <c r="G455" s="349">
        <v>18977.78</v>
      </c>
      <c r="H455" s="349">
        <v>19000</v>
      </c>
      <c r="I455" s="359">
        <f t="shared" si="19"/>
        <v>22.220000000001164</v>
      </c>
      <c r="J455" s="361">
        <f t="shared" si="20"/>
        <v>3081.2400000000307</v>
      </c>
      <c r="K455" s="349"/>
    </row>
    <row r="456" spans="1:12" ht="61.5" x14ac:dyDescent="0.4">
      <c r="A456" s="346">
        <v>44014</v>
      </c>
      <c r="B456" s="251" t="s">
        <v>2844</v>
      </c>
      <c r="C456" s="405" t="s">
        <v>2798</v>
      </c>
      <c r="D456" s="435" t="s">
        <v>2845</v>
      </c>
      <c r="E456" s="356">
        <v>410184</v>
      </c>
      <c r="F456" s="492">
        <v>1776782</v>
      </c>
      <c r="G456" s="349">
        <v>17614.54</v>
      </c>
      <c r="H456" s="349">
        <v>18000</v>
      </c>
      <c r="I456" s="359">
        <f t="shared" si="19"/>
        <v>385.45999999999913</v>
      </c>
      <c r="J456" s="361">
        <f t="shared" si="20"/>
        <v>3466.7000000000298</v>
      </c>
      <c r="K456" s="349"/>
    </row>
    <row r="457" spans="1:12" ht="61.5" x14ac:dyDescent="0.4">
      <c r="A457" s="346">
        <v>44015</v>
      </c>
      <c r="B457" s="251" t="s">
        <v>2846</v>
      </c>
      <c r="C457" s="405" t="s">
        <v>2798</v>
      </c>
      <c r="D457" s="435" t="s">
        <v>2847</v>
      </c>
      <c r="E457" s="356">
        <v>410202</v>
      </c>
      <c r="F457" s="492">
        <v>1777094</v>
      </c>
      <c r="G457" s="349">
        <v>17640.07</v>
      </c>
      <c r="H457" s="349">
        <v>18000</v>
      </c>
      <c r="I457" s="359">
        <f t="shared" si="19"/>
        <v>359.93000000000029</v>
      </c>
      <c r="J457" s="361">
        <f t="shared" si="20"/>
        <v>3826.6300000000301</v>
      </c>
      <c r="K457" s="349"/>
    </row>
    <row r="458" spans="1:12" ht="61.5" x14ac:dyDescent="0.4">
      <c r="A458" s="346">
        <v>44021</v>
      </c>
      <c r="B458" s="251" t="s">
        <v>2849</v>
      </c>
      <c r="C458" s="405" t="s">
        <v>2798</v>
      </c>
      <c r="D458" s="435" t="s">
        <v>2848</v>
      </c>
      <c r="E458" s="356">
        <v>421245</v>
      </c>
      <c r="F458" s="492">
        <v>1779989</v>
      </c>
      <c r="G458" s="349">
        <v>22595.79</v>
      </c>
      <c r="H458" s="349">
        <v>18500</v>
      </c>
      <c r="I458" s="359">
        <f t="shared" si="19"/>
        <v>-4095.7900000000009</v>
      </c>
      <c r="J458" s="361">
        <f t="shared" si="20"/>
        <v>-269.15999999997075</v>
      </c>
      <c r="K458" s="349"/>
    </row>
    <row r="459" spans="1:12" ht="61.5" x14ac:dyDescent="0.4">
      <c r="A459" s="346">
        <v>44022</v>
      </c>
      <c r="B459" s="251" t="s">
        <v>2850</v>
      </c>
      <c r="C459" s="405" t="s">
        <v>2798</v>
      </c>
      <c r="D459" s="435" t="s">
        <v>2851</v>
      </c>
      <c r="E459" s="356">
        <v>419117.5</v>
      </c>
      <c r="F459" s="492">
        <v>1781445</v>
      </c>
      <c r="G459" s="349">
        <v>23696.69</v>
      </c>
      <c r="H459" s="349">
        <v>18500</v>
      </c>
      <c r="I459" s="359">
        <f t="shared" si="19"/>
        <v>-5196.6899999999987</v>
      </c>
      <c r="J459" s="361">
        <f t="shared" si="20"/>
        <v>-5465.8499999999694</v>
      </c>
      <c r="K459" s="349"/>
    </row>
    <row r="460" spans="1:12" ht="61.5" x14ac:dyDescent="0.4">
      <c r="A460" s="346">
        <v>44028</v>
      </c>
      <c r="B460" s="251" t="s">
        <v>2852</v>
      </c>
      <c r="C460" s="405" t="s">
        <v>2798</v>
      </c>
      <c r="D460" s="435" t="s">
        <v>2853</v>
      </c>
      <c r="E460" s="356">
        <v>608634</v>
      </c>
      <c r="F460" s="492">
        <v>1782195</v>
      </c>
      <c r="G460" s="349">
        <v>25787.21</v>
      </c>
      <c r="H460" s="349">
        <v>27000</v>
      </c>
      <c r="I460" s="359">
        <f t="shared" si="19"/>
        <v>1212.7900000000009</v>
      </c>
      <c r="J460" s="361">
        <f t="shared" si="20"/>
        <v>-4253.0599999999686</v>
      </c>
      <c r="K460" s="349"/>
    </row>
    <row r="461" spans="1:12" ht="61.5" x14ac:dyDescent="0.4">
      <c r="A461" s="346">
        <v>44029</v>
      </c>
      <c r="B461" s="251" t="s">
        <v>2854</v>
      </c>
      <c r="C461" s="405" t="s">
        <v>2798</v>
      </c>
      <c r="D461" s="435" t="s">
        <v>2855</v>
      </c>
      <c r="E461" s="356">
        <v>603315</v>
      </c>
      <c r="F461" s="492">
        <v>1782552</v>
      </c>
      <c r="G461" s="349">
        <v>26767.42</v>
      </c>
      <c r="H461" s="349">
        <v>27000</v>
      </c>
      <c r="I461" s="359">
        <f t="shared" si="19"/>
        <v>232.58000000000175</v>
      </c>
      <c r="J461" s="361">
        <f t="shared" si="20"/>
        <v>-4020.4799999999668</v>
      </c>
      <c r="K461" s="349"/>
    </row>
    <row r="462" spans="1:12" ht="61.5" x14ac:dyDescent="0.4">
      <c r="A462" s="346">
        <v>44035</v>
      </c>
      <c r="B462" s="251" t="s">
        <v>2856</v>
      </c>
      <c r="C462" s="405" t="s">
        <v>2798</v>
      </c>
      <c r="D462" s="435" t="s">
        <v>2857</v>
      </c>
      <c r="E462" s="356">
        <v>668700</v>
      </c>
      <c r="F462" s="492">
        <v>1784984</v>
      </c>
      <c r="G462" s="349">
        <v>27828.43</v>
      </c>
      <c r="H462" s="349">
        <v>30000</v>
      </c>
      <c r="I462" s="359">
        <f t="shared" si="19"/>
        <v>2171.5699999999997</v>
      </c>
      <c r="J462" s="361">
        <f t="shared" si="20"/>
        <v>-1848.9099999999671</v>
      </c>
      <c r="K462" s="349"/>
    </row>
    <row r="463" spans="1:12" ht="61.5" x14ac:dyDescent="0.4">
      <c r="A463" s="346">
        <v>44036</v>
      </c>
      <c r="B463" s="251" t="s">
        <v>2858</v>
      </c>
      <c r="C463" s="405" t="s">
        <v>2798</v>
      </c>
      <c r="D463" s="435" t="s">
        <v>2859</v>
      </c>
      <c r="E463" s="356">
        <v>668400</v>
      </c>
      <c r="F463" s="492">
        <v>1785576</v>
      </c>
      <c r="G463" s="349">
        <v>28265.81</v>
      </c>
      <c r="H463" s="349">
        <v>30000</v>
      </c>
      <c r="I463" s="359">
        <f t="shared" si="19"/>
        <v>1734.1899999999987</v>
      </c>
      <c r="J463" s="361">
        <f t="shared" si="20"/>
        <v>-114.71999999996842</v>
      </c>
      <c r="K463" s="349"/>
    </row>
    <row r="464" spans="1:12" ht="78.75" x14ac:dyDescent="0.4">
      <c r="A464" s="346">
        <v>44042</v>
      </c>
      <c r="B464" s="251" t="s">
        <v>2860</v>
      </c>
      <c r="C464" s="405" t="s">
        <v>2798</v>
      </c>
      <c r="D464" s="435" t="s">
        <v>2861</v>
      </c>
      <c r="E464" s="356">
        <v>658650</v>
      </c>
      <c r="F464" s="492">
        <v>1787581</v>
      </c>
      <c r="G464" s="349">
        <f>20211.89-208.58</f>
        <v>20003.309999999998</v>
      </c>
      <c r="H464" s="349">
        <v>30000</v>
      </c>
      <c r="I464" s="359">
        <f t="shared" si="19"/>
        <v>9996.6900000000023</v>
      </c>
      <c r="J464" s="361">
        <f t="shared" si="20"/>
        <v>9881.9700000000339</v>
      </c>
      <c r="K464" s="349"/>
    </row>
    <row r="465" spans="1:11" ht="63" x14ac:dyDescent="0.4">
      <c r="A465" s="346">
        <v>44043</v>
      </c>
      <c r="B465" s="252" t="s">
        <v>2862</v>
      </c>
      <c r="C465" s="405" t="s">
        <v>2798</v>
      </c>
      <c r="D465" s="435" t="s">
        <v>2863</v>
      </c>
      <c r="E465" s="356">
        <v>658890</v>
      </c>
      <c r="F465" s="492">
        <v>1787952</v>
      </c>
      <c r="G465" s="349">
        <v>18622.89</v>
      </c>
      <c r="H465" s="349">
        <v>30000</v>
      </c>
      <c r="I465" s="359">
        <f t="shared" si="19"/>
        <v>11377.11</v>
      </c>
      <c r="J465" s="361">
        <f t="shared" si="20"/>
        <v>21259.080000000034</v>
      </c>
      <c r="K465" s="349"/>
    </row>
    <row r="466" spans="1:11" ht="63" x14ac:dyDescent="0.4">
      <c r="A466" s="346">
        <v>44049</v>
      </c>
      <c r="B466" s="240" t="s">
        <v>2864</v>
      </c>
      <c r="C466" s="405" t="s">
        <v>2798</v>
      </c>
      <c r="D466" s="435" t="s">
        <v>2865</v>
      </c>
      <c r="E466" s="356">
        <v>156856</v>
      </c>
      <c r="F466" s="492">
        <v>1790201</v>
      </c>
      <c r="G466" s="349">
        <v>19943.34</v>
      </c>
      <c r="H466" s="349">
        <v>7000</v>
      </c>
      <c r="I466" s="359">
        <f t="shared" si="19"/>
        <v>-12943.34</v>
      </c>
      <c r="J466" s="361">
        <f t="shared" si="20"/>
        <v>8315.7400000000343</v>
      </c>
      <c r="K466" s="349"/>
    </row>
    <row r="467" spans="1:11" ht="63" x14ac:dyDescent="0.4">
      <c r="A467" s="346">
        <v>44050</v>
      </c>
      <c r="B467" s="240" t="s">
        <v>2866</v>
      </c>
      <c r="C467" s="405" t="s">
        <v>2798</v>
      </c>
      <c r="D467" s="435" t="s">
        <v>2867</v>
      </c>
      <c r="E467" s="356">
        <v>246147</v>
      </c>
      <c r="F467" s="492">
        <v>1790524</v>
      </c>
      <c r="G467" s="349">
        <v>21691.45</v>
      </c>
      <c r="H467" s="349">
        <v>11000</v>
      </c>
      <c r="I467" s="359">
        <f t="shared" si="19"/>
        <v>-10691.45</v>
      </c>
      <c r="J467" s="361">
        <f t="shared" si="20"/>
        <v>-2375.7099999999664</v>
      </c>
      <c r="K467" s="349"/>
    </row>
    <row r="468" spans="1:11" ht="63" x14ac:dyDescent="0.4">
      <c r="A468" s="346">
        <v>44056</v>
      </c>
      <c r="B468" s="240" t="s">
        <v>2868</v>
      </c>
      <c r="C468" s="405" t="s">
        <v>2798</v>
      </c>
      <c r="D468" s="435" t="s">
        <v>2869</v>
      </c>
      <c r="E468" s="356">
        <v>604233</v>
      </c>
      <c r="F468" s="492">
        <v>1793049</v>
      </c>
      <c r="G468" s="349">
        <v>26078.95</v>
      </c>
      <c r="H468" s="349">
        <v>27000</v>
      </c>
      <c r="I468" s="359">
        <f t="shared" si="19"/>
        <v>921.04999999999927</v>
      </c>
      <c r="J468" s="361">
        <f t="shared" si="20"/>
        <v>-1454.6599999999671</v>
      </c>
      <c r="K468" s="349"/>
    </row>
    <row r="469" spans="1:11" ht="63" x14ac:dyDescent="0.4">
      <c r="A469" s="346">
        <v>44057</v>
      </c>
      <c r="B469" s="240" t="s">
        <v>2870</v>
      </c>
      <c r="C469" s="405" t="s">
        <v>2798</v>
      </c>
      <c r="D469" s="435" t="s">
        <v>2871</v>
      </c>
      <c r="E469" s="356">
        <v>602235</v>
      </c>
      <c r="F469" s="492">
        <v>1793703</v>
      </c>
      <c r="G469" s="349">
        <v>25785.41</v>
      </c>
      <c r="H469" s="349">
        <v>27000</v>
      </c>
      <c r="I469" s="359">
        <f t="shared" si="19"/>
        <v>1214.5900000000001</v>
      </c>
      <c r="J469" s="361">
        <f t="shared" si="20"/>
        <v>-240.06999999996697</v>
      </c>
      <c r="K469" s="349"/>
    </row>
    <row r="470" spans="1:11" ht="63" x14ac:dyDescent="0.4">
      <c r="A470" s="346">
        <v>44063</v>
      </c>
      <c r="B470" s="240" t="s">
        <v>2872</v>
      </c>
      <c r="C470" s="405" t="s">
        <v>2798</v>
      </c>
      <c r="D470" s="435" t="s">
        <v>2873</v>
      </c>
      <c r="E470" s="356">
        <v>629194.5</v>
      </c>
      <c r="F470" s="492">
        <v>1796016</v>
      </c>
      <c r="G470" s="349">
        <v>25233.43</v>
      </c>
      <c r="H470" s="349">
        <v>28500</v>
      </c>
      <c r="I470" s="359">
        <f t="shared" si="19"/>
        <v>3266.5699999999997</v>
      </c>
      <c r="J470" s="361">
        <f t="shared" si="20"/>
        <v>3026.5000000000327</v>
      </c>
      <c r="K470" s="349"/>
    </row>
    <row r="471" spans="1:11" ht="63" x14ac:dyDescent="0.4">
      <c r="A471" s="346">
        <v>44064</v>
      </c>
      <c r="B471" s="240" t="s">
        <v>2874</v>
      </c>
      <c r="C471" s="405" t="s">
        <v>2798</v>
      </c>
      <c r="D471" s="435" t="s">
        <v>2875</v>
      </c>
      <c r="E471" s="356">
        <v>530520</v>
      </c>
      <c r="F471" s="492">
        <v>1796017</v>
      </c>
      <c r="G471" s="349">
        <v>25677.15</v>
      </c>
      <c r="H471" s="349">
        <v>24000</v>
      </c>
      <c r="I471" s="359">
        <f t="shared" si="19"/>
        <v>-1677.1500000000015</v>
      </c>
      <c r="J471" s="361">
        <f t="shared" si="20"/>
        <v>1349.3500000000313</v>
      </c>
      <c r="K471" s="349"/>
    </row>
    <row r="472" spans="1:11" ht="63" x14ac:dyDescent="0.4">
      <c r="A472" s="346">
        <v>44070</v>
      </c>
      <c r="B472" s="240" t="s">
        <v>2876</v>
      </c>
      <c r="C472" s="405" t="s">
        <v>2798</v>
      </c>
      <c r="D472" s="435" t="s">
        <v>2877</v>
      </c>
      <c r="E472" s="356">
        <v>505379</v>
      </c>
      <c r="F472" s="492">
        <v>1798438</v>
      </c>
      <c r="G472" s="349">
        <v>23062.81</v>
      </c>
      <c r="H472" s="349">
        <v>23000</v>
      </c>
      <c r="I472" s="359">
        <f t="shared" si="19"/>
        <v>-62.81000000000131</v>
      </c>
      <c r="J472" s="361">
        <f t="shared" si="20"/>
        <v>1286.54000000003</v>
      </c>
      <c r="K472" s="349"/>
    </row>
    <row r="473" spans="1:11" ht="63" x14ac:dyDescent="0.4">
      <c r="A473" s="346">
        <v>44071</v>
      </c>
      <c r="B473" s="240" t="s">
        <v>2878</v>
      </c>
      <c r="C473" s="405" t="s">
        <v>2798</v>
      </c>
      <c r="D473" s="435" t="s">
        <v>2879</v>
      </c>
      <c r="E473" s="356">
        <v>515848.5</v>
      </c>
      <c r="F473" s="492">
        <v>1799139</v>
      </c>
      <c r="G473" s="349">
        <v>23833.4</v>
      </c>
      <c r="H473" s="349">
        <v>23500</v>
      </c>
      <c r="I473" s="359">
        <f t="shared" ref="I473:I552" si="21">H473-G473</f>
        <v>-333.40000000000146</v>
      </c>
      <c r="J473" s="362">
        <f t="shared" si="20"/>
        <v>953.14000000002852</v>
      </c>
      <c r="K473" s="349"/>
    </row>
    <row r="474" spans="1:11" ht="63" x14ac:dyDescent="0.4">
      <c r="A474" s="346">
        <v>44076</v>
      </c>
      <c r="B474" s="253" t="s">
        <v>2880</v>
      </c>
      <c r="C474" s="405" t="s">
        <v>2798</v>
      </c>
      <c r="D474" s="435" t="s">
        <v>2881</v>
      </c>
      <c r="E474" s="356">
        <v>534345</v>
      </c>
      <c r="F474" s="492">
        <v>1800227</v>
      </c>
      <c r="G474" s="349">
        <v>25143.26</v>
      </c>
      <c r="H474" s="349">
        <v>24500</v>
      </c>
      <c r="I474" s="359">
        <f t="shared" si="21"/>
        <v>-643.2599999999984</v>
      </c>
      <c r="J474" s="361">
        <f t="shared" si="20"/>
        <v>309.88000000003012</v>
      </c>
      <c r="K474" s="349"/>
    </row>
    <row r="475" spans="1:11" ht="63" x14ac:dyDescent="0.4">
      <c r="A475" s="346">
        <v>44078</v>
      </c>
      <c r="B475" s="253" t="s">
        <v>2882</v>
      </c>
      <c r="C475" s="405" t="s">
        <v>2798</v>
      </c>
      <c r="D475" s="435" t="s">
        <v>2883</v>
      </c>
      <c r="E475" s="356">
        <v>544225</v>
      </c>
      <c r="F475" s="492">
        <v>1802600</v>
      </c>
      <c r="G475" s="349">
        <v>26837.48</v>
      </c>
      <c r="H475" s="349">
        <v>25000</v>
      </c>
      <c r="I475" s="359">
        <f t="shared" si="21"/>
        <v>-1837.4799999999996</v>
      </c>
      <c r="J475" s="361">
        <f t="shared" si="20"/>
        <v>-1527.5999999999694</v>
      </c>
      <c r="K475" s="349"/>
    </row>
    <row r="476" spans="1:11" ht="63" x14ac:dyDescent="0.4">
      <c r="A476" s="346">
        <v>44083</v>
      </c>
      <c r="B476" s="253" t="s">
        <v>2885</v>
      </c>
      <c r="C476" s="405" t="s">
        <v>2798</v>
      </c>
      <c r="D476" s="435" t="s">
        <v>2884</v>
      </c>
      <c r="E476" s="356">
        <v>603148</v>
      </c>
      <c r="F476" s="492">
        <v>1802601</v>
      </c>
      <c r="G476" s="349">
        <v>28728.59</v>
      </c>
      <c r="H476" s="349">
        <v>28000</v>
      </c>
      <c r="I476" s="359">
        <f t="shared" si="21"/>
        <v>-728.59000000000015</v>
      </c>
      <c r="J476" s="361">
        <f t="shared" si="20"/>
        <v>-2256.1899999999696</v>
      </c>
      <c r="K476" s="349"/>
    </row>
    <row r="477" spans="1:11" ht="63" x14ac:dyDescent="0.4">
      <c r="A477" s="346">
        <v>44085</v>
      </c>
      <c r="B477" s="253" t="s">
        <v>2886</v>
      </c>
      <c r="C477" s="405" t="s">
        <v>2798</v>
      </c>
      <c r="D477" s="435" t="s">
        <v>2887</v>
      </c>
      <c r="E477" s="356">
        <v>638700</v>
      </c>
      <c r="F477" s="492">
        <v>1803888</v>
      </c>
      <c r="G477" s="349">
        <v>30308.01</v>
      </c>
      <c r="H477" s="349">
        <v>30000</v>
      </c>
      <c r="I477" s="359">
        <f t="shared" si="21"/>
        <v>-308.0099999999984</v>
      </c>
      <c r="J477" s="361">
        <f t="shared" si="20"/>
        <v>-2564.199999999968</v>
      </c>
      <c r="K477" s="349"/>
    </row>
    <row r="478" spans="1:11" ht="63" x14ac:dyDescent="0.4">
      <c r="A478" s="346">
        <v>44089</v>
      </c>
      <c r="B478" s="253" t="s">
        <v>2888</v>
      </c>
      <c r="C478" s="405" t="s">
        <v>2798</v>
      </c>
      <c r="D478" s="435" t="s">
        <v>2889</v>
      </c>
      <c r="E478" s="356">
        <v>716720</v>
      </c>
      <c r="F478" s="492">
        <v>1805587</v>
      </c>
      <c r="G478" s="349">
        <v>31657.46</v>
      </c>
      <c r="H478" s="349">
        <v>34000</v>
      </c>
      <c r="I478" s="359">
        <f t="shared" si="21"/>
        <v>2342.5400000000009</v>
      </c>
      <c r="J478" s="361">
        <f t="shared" si="20"/>
        <v>-221.65999999996711</v>
      </c>
      <c r="K478" s="349"/>
    </row>
    <row r="479" spans="1:11" ht="63" x14ac:dyDescent="0.4">
      <c r="A479" s="346">
        <v>44091</v>
      </c>
      <c r="B479" s="253" t="s">
        <v>2890</v>
      </c>
      <c r="C479" s="405" t="s">
        <v>2798</v>
      </c>
      <c r="D479" s="435" t="s">
        <v>2891</v>
      </c>
      <c r="E479" s="356">
        <v>672000</v>
      </c>
      <c r="F479" s="492">
        <v>1806421</v>
      </c>
      <c r="G479" s="349">
        <v>32161.34</v>
      </c>
      <c r="H479" s="349">
        <v>32000</v>
      </c>
      <c r="I479" s="359">
        <f t="shared" si="21"/>
        <v>-161.34000000000015</v>
      </c>
      <c r="J479" s="361">
        <f t="shared" ref="J479:J560" si="22">J478+I479</f>
        <v>-382.99999999996726</v>
      </c>
      <c r="K479" s="349"/>
    </row>
    <row r="480" spans="1:11" ht="63" x14ac:dyDescent="0.4">
      <c r="A480" s="346">
        <v>44092</v>
      </c>
      <c r="B480" s="253" t="s">
        <v>2892</v>
      </c>
      <c r="C480" s="405" t="s">
        <v>2798</v>
      </c>
      <c r="D480" s="435" t="s">
        <v>2893</v>
      </c>
      <c r="E480" s="356">
        <v>672000</v>
      </c>
      <c r="F480" s="492">
        <v>1806785</v>
      </c>
      <c r="G480" s="349">
        <v>32551.64</v>
      </c>
      <c r="H480" s="349">
        <v>32000</v>
      </c>
      <c r="I480" s="359">
        <f t="shared" si="21"/>
        <v>-551.63999999999942</v>
      </c>
      <c r="J480" s="361">
        <f t="shared" si="22"/>
        <v>-934.63999999996668</v>
      </c>
      <c r="K480" s="349"/>
    </row>
    <row r="481" spans="1:11" ht="63" x14ac:dyDescent="0.4">
      <c r="A481" s="346">
        <v>44096</v>
      </c>
      <c r="B481" s="253" t="s">
        <v>2894</v>
      </c>
      <c r="C481" s="405" t="s">
        <v>2798</v>
      </c>
      <c r="D481" s="435" t="s">
        <v>2895</v>
      </c>
      <c r="E481" s="356">
        <v>686400</v>
      </c>
      <c r="F481" s="492">
        <v>1808444</v>
      </c>
      <c r="G481" s="349">
        <v>34630.57</v>
      </c>
      <c r="H481" s="349">
        <v>32000</v>
      </c>
      <c r="I481" s="359">
        <f t="shared" si="21"/>
        <v>-2630.5699999999997</v>
      </c>
      <c r="J481" s="361">
        <f t="shared" si="22"/>
        <v>-3565.2099999999664</v>
      </c>
      <c r="K481" s="349"/>
    </row>
    <row r="482" spans="1:11" ht="63" x14ac:dyDescent="0.4">
      <c r="A482" s="346">
        <v>44098</v>
      </c>
      <c r="B482" s="253" t="s">
        <v>2896</v>
      </c>
      <c r="C482" s="405" t="s">
        <v>2798</v>
      </c>
      <c r="D482" s="435" t="s">
        <v>2897</v>
      </c>
      <c r="E482" s="356">
        <v>778015</v>
      </c>
      <c r="F482" s="492">
        <v>1809303</v>
      </c>
      <c r="G482" s="349">
        <v>33295.99</v>
      </c>
      <c r="H482" s="349">
        <v>35000</v>
      </c>
      <c r="I482" s="359">
        <f t="shared" si="21"/>
        <v>1704.010000000002</v>
      </c>
      <c r="J482" s="361">
        <f t="shared" si="22"/>
        <v>-1861.1999999999643</v>
      </c>
      <c r="K482" s="349"/>
    </row>
    <row r="483" spans="1:11" ht="63" x14ac:dyDescent="0.4">
      <c r="A483" s="346">
        <v>44099</v>
      </c>
      <c r="B483" s="253" t="s">
        <v>2900</v>
      </c>
      <c r="C483" s="405" t="s">
        <v>2798</v>
      </c>
      <c r="D483" s="435" t="s">
        <v>2898</v>
      </c>
      <c r="E483" s="356">
        <v>814740</v>
      </c>
      <c r="F483" s="492">
        <v>1809643</v>
      </c>
      <c r="G483" s="349">
        <v>33823.21</v>
      </c>
      <c r="H483" s="349">
        <v>37000</v>
      </c>
      <c r="I483" s="359">
        <f t="shared" si="21"/>
        <v>3176.7900000000009</v>
      </c>
      <c r="J483" s="361">
        <f t="shared" si="22"/>
        <v>1315.5900000000365</v>
      </c>
      <c r="K483" s="349"/>
    </row>
    <row r="484" spans="1:11" ht="63" x14ac:dyDescent="0.4">
      <c r="A484" s="346">
        <v>44103</v>
      </c>
      <c r="B484" s="253" t="s">
        <v>2899</v>
      </c>
      <c r="C484" s="405" t="s">
        <v>2798</v>
      </c>
      <c r="D484" s="435" t="s">
        <v>2901</v>
      </c>
      <c r="E484" s="356">
        <v>803160</v>
      </c>
      <c r="F484" s="492">
        <v>1811207</v>
      </c>
      <c r="G484" s="349">
        <v>32961.79</v>
      </c>
      <c r="H484" s="349">
        <v>36000</v>
      </c>
      <c r="I484" s="359">
        <f t="shared" si="21"/>
        <v>3038.2099999999991</v>
      </c>
      <c r="J484" s="361">
        <f t="shared" si="22"/>
        <v>4353.8000000000357</v>
      </c>
      <c r="K484" s="349"/>
    </row>
    <row r="485" spans="1:11" ht="63" x14ac:dyDescent="0.4">
      <c r="A485" s="346">
        <v>44103</v>
      </c>
      <c r="B485" s="253" t="s">
        <v>2902</v>
      </c>
      <c r="C485" s="405" t="s">
        <v>2798</v>
      </c>
      <c r="D485" s="435" t="s">
        <v>2903</v>
      </c>
      <c r="E485" s="356">
        <v>758540</v>
      </c>
      <c r="F485" s="492">
        <v>1811208</v>
      </c>
      <c r="G485" s="349">
        <v>32107.4</v>
      </c>
      <c r="H485" s="349">
        <v>34000</v>
      </c>
      <c r="I485" s="359">
        <f t="shared" si="21"/>
        <v>1892.5999999999985</v>
      </c>
      <c r="J485" s="361">
        <f t="shared" si="22"/>
        <v>6246.4000000000342</v>
      </c>
      <c r="K485" s="349"/>
    </row>
    <row r="486" spans="1:11" ht="63" x14ac:dyDescent="0.4">
      <c r="A486" s="346">
        <v>44105</v>
      </c>
      <c r="B486" s="254" t="s">
        <v>2905</v>
      </c>
      <c r="C486" s="405" t="s">
        <v>2798</v>
      </c>
      <c r="D486" s="435" t="s">
        <v>2904</v>
      </c>
      <c r="E486" s="356">
        <v>616728</v>
      </c>
      <c r="F486" s="492">
        <v>1812085</v>
      </c>
      <c r="G486" s="349">
        <v>32581.11</v>
      </c>
      <c r="H486" s="349">
        <v>28000</v>
      </c>
      <c r="I486" s="359">
        <f t="shared" si="21"/>
        <v>-4581.1100000000006</v>
      </c>
      <c r="J486" s="361">
        <f t="shared" si="22"/>
        <v>1665.2900000000336</v>
      </c>
      <c r="K486" s="349"/>
    </row>
    <row r="487" spans="1:11" ht="63" x14ac:dyDescent="0.4">
      <c r="A487" s="346">
        <v>44106</v>
      </c>
      <c r="B487" s="254" t="s">
        <v>2906</v>
      </c>
      <c r="C487" s="405" t="s">
        <v>2798</v>
      </c>
      <c r="D487" s="435" t="s">
        <v>2907</v>
      </c>
      <c r="E487" s="356">
        <v>692320</v>
      </c>
      <c r="F487" s="492">
        <v>1812412</v>
      </c>
      <c r="G487" s="349">
        <v>30743.97</v>
      </c>
      <c r="H487" s="349">
        <v>32000</v>
      </c>
      <c r="I487" s="359">
        <f t="shared" si="21"/>
        <v>1256.0299999999988</v>
      </c>
      <c r="J487" s="361">
        <f t="shared" si="22"/>
        <v>2921.3200000000325</v>
      </c>
      <c r="K487" s="349"/>
    </row>
    <row r="488" spans="1:11" ht="63" x14ac:dyDescent="0.4">
      <c r="A488" s="346">
        <v>44110</v>
      </c>
      <c r="B488" s="254" t="s">
        <v>2908</v>
      </c>
      <c r="C488" s="405" t="s">
        <v>2798</v>
      </c>
      <c r="D488" s="435" t="s">
        <v>2909</v>
      </c>
      <c r="E488" s="356">
        <v>687680</v>
      </c>
      <c r="F488" s="492">
        <v>1813969</v>
      </c>
      <c r="G488" s="349">
        <v>27589.51</v>
      </c>
      <c r="H488" s="349">
        <v>32000</v>
      </c>
      <c r="I488" s="359">
        <f t="shared" si="21"/>
        <v>4410.4900000000016</v>
      </c>
      <c r="J488" s="361">
        <f t="shared" si="22"/>
        <v>7331.8100000000341</v>
      </c>
      <c r="K488" s="349"/>
    </row>
    <row r="489" spans="1:11" ht="60" x14ac:dyDescent="0.4">
      <c r="A489" s="346">
        <v>44112</v>
      </c>
      <c r="B489" s="254" t="s">
        <v>2910</v>
      </c>
      <c r="C489" s="405" t="s">
        <v>2798</v>
      </c>
      <c r="D489" s="435" t="s">
        <v>2911</v>
      </c>
      <c r="E489" s="356">
        <v>581661</v>
      </c>
      <c r="F489" s="492">
        <v>1814855</v>
      </c>
      <c r="G489" s="349">
        <v>27937.17</v>
      </c>
      <c r="H489" s="349">
        <v>27000</v>
      </c>
      <c r="I489" s="359">
        <f t="shared" si="21"/>
        <v>-937.16999999999825</v>
      </c>
      <c r="J489" s="361">
        <f t="shared" si="22"/>
        <v>6394.6400000000358</v>
      </c>
      <c r="K489" s="349"/>
    </row>
    <row r="490" spans="1:11" ht="63" x14ac:dyDescent="0.4">
      <c r="A490" s="346">
        <v>44112</v>
      </c>
      <c r="B490" s="254" t="s">
        <v>2912</v>
      </c>
      <c r="C490" s="405" t="s">
        <v>2798</v>
      </c>
      <c r="D490" s="435" t="s">
        <v>2913</v>
      </c>
      <c r="E490" s="356">
        <v>580446</v>
      </c>
      <c r="F490" s="492">
        <v>1815248</v>
      </c>
      <c r="G490" s="349">
        <v>27824.6</v>
      </c>
      <c r="H490" s="349">
        <v>27000</v>
      </c>
      <c r="I490" s="359">
        <f t="shared" si="21"/>
        <v>-824.59999999999854</v>
      </c>
      <c r="J490" s="361">
        <f t="shared" si="22"/>
        <v>5570.0400000000373</v>
      </c>
      <c r="K490" s="349"/>
    </row>
    <row r="491" spans="1:11" ht="63" x14ac:dyDescent="0.4">
      <c r="A491" s="346">
        <v>44113</v>
      </c>
      <c r="B491" s="254" t="s">
        <v>2914</v>
      </c>
      <c r="C491" s="405" t="s">
        <v>2798</v>
      </c>
      <c r="D491" s="435" t="s">
        <v>2915</v>
      </c>
      <c r="E491" s="356">
        <v>444990</v>
      </c>
      <c r="F491" s="492">
        <v>1815611</v>
      </c>
      <c r="G491" s="349">
        <v>28997.360000000001</v>
      </c>
      <c r="H491" s="349">
        <v>21000</v>
      </c>
      <c r="I491" s="359">
        <f t="shared" si="21"/>
        <v>-7997.3600000000006</v>
      </c>
      <c r="J491" s="361">
        <f t="shared" si="22"/>
        <v>-2427.3199999999633</v>
      </c>
      <c r="K491" s="349"/>
    </row>
    <row r="492" spans="1:11" ht="63" x14ac:dyDescent="0.4">
      <c r="A492" s="346">
        <v>44117</v>
      </c>
      <c r="B492" s="254" t="s">
        <v>2916</v>
      </c>
      <c r="C492" s="405" t="s">
        <v>2798</v>
      </c>
      <c r="D492" s="435" t="s">
        <v>2917</v>
      </c>
      <c r="E492" s="356">
        <v>641400</v>
      </c>
      <c r="F492" s="492">
        <v>1816870</v>
      </c>
      <c r="G492" s="349">
        <v>31889.200000000001</v>
      </c>
      <c r="H492" s="349">
        <v>30000</v>
      </c>
      <c r="I492" s="359">
        <f t="shared" si="21"/>
        <v>-1889.2000000000007</v>
      </c>
      <c r="J492" s="361">
        <f t="shared" si="22"/>
        <v>-4316.5199999999641</v>
      </c>
      <c r="K492" s="349"/>
    </row>
    <row r="493" spans="1:11" ht="63" x14ac:dyDescent="0.4">
      <c r="A493" s="346">
        <v>44119</v>
      </c>
      <c r="B493" s="254" t="s">
        <v>2923</v>
      </c>
      <c r="C493" s="405" t="s">
        <v>2798</v>
      </c>
      <c r="D493" s="435" t="s">
        <v>2918</v>
      </c>
      <c r="E493" s="356">
        <v>683200</v>
      </c>
      <c r="F493" s="492">
        <v>1817682</v>
      </c>
      <c r="G493" s="349">
        <v>30154.83</v>
      </c>
      <c r="H493" s="349">
        <v>32000</v>
      </c>
      <c r="I493" s="359">
        <f t="shared" si="21"/>
        <v>1845.1699999999983</v>
      </c>
      <c r="J493" s="361">
        <f t="shared" si="22"/>
        <v>-2471.3499999999658</v>
      </c>
      <c r="K493" s="349"/>
    </row>
    <row r="494" spans="1:11" ht="63" x14ac:dyDescent="0.4">
      <c r="A494" s="346">
        <v>44119</v>
      </c>
      <c r="B494" s="254" t="s">
        <v>2922</v>
      </c>
      <c r="C494" s="405" t="s">
        <v>2798</v>
      </c>
      <c r="D494" s="435" t="s">
        <v>2919</v>
      </c>
      <c r="E494" s="356">
        <v>684032</v>
      </c>
      <c r="F494" s="492">
        <v>1817683</v>
      </c>
      <c r="G494" s="349">
        <v>30667.99</v>
      </c>
      <c r="H494" s="349">
        <v>32000</v>
      </c>
      <c r="I494" s="359">
        <f t="shared" si="21"/>
        <v>1332.0099999999984</v>
      </c>
      <c r="J494" s="361">
        <f>J493+I494</f>
        <v>-1139.3399999999674</v>
      </c>
      <c r="K494" s="349"/>
    </row>
    <row r="495" spans="1:11" ht="63" x14ac:dyDescent="0.4">
      <c r="A495" s="346">
        <v>44120</v>
      </c>
      <c r="B495" s="254" t="s">
        <v>2920</v>
      </c>
      <c r="C495" s="405" t="s">
        <v>2798</v>
      </c>
      <c r="D495" s="435" t="s">
        <v>2921</v>
      </c>
      <c r="E495" s="356">
        <v>710233.5</v>
      </c>
      <c r="F495" s="492">
        <v>1818007</v>
      </c>
      <c r="G495" s="349">
        <v>33614.9</v>
      </c>
      <c r="H495" s="349">
        <v>33500</v>
      </c>
      <c r="I495" s="359">
        <f>H495-G495</f>
        <v>-114.90000000000146</v>
      </c>
      <c r="J495" s="361">
        <f t="shared" si="22"/>
        <v>-1254.2399999999689</v>
      </c>
      <c r="K495" s="349"/>
    </row>
    <row r="496" spans="1:11" ht="63" x14ac:dyDescent="0.5">
      <c r="A496" s="346">
        <v>44124</v>
      </c>
      <c r="B496" s="254" t="s">
        <v>2924</v>
      </c>
      <c r="C496" s="405" t="s">
        <v>2798</v>
      </c>
      <c r="D496" s="435" t="s">
        <v>2925</v>
      </c>
      <c r="E496" s="356">
        <v>743155</v>
      </c>
      <c r="F496" s="492">
        <v>1820021</v>
      </c>
      <c r="G496" s="349">
        <v>33318.06</v>
      </c>
      <c r="H496" s="349">
        <v>35000</v>
      </c>
      <c r="I496" s="359">
        <f t="shared" si="21"/>
        <v>1681.9400000000023</v>
      </c>
      <c r="J496" s="362">
        <f t="shared" si="22"/>
        <v>427.70000000003347</v>
      </c>
      <c r="K496" s="408" t="s">
        <v>1305</v>
      </c>
    </row>
    <row r="497" spans="1:11" ht="63" x14ac:dyDescent="0.4">
      <c r="A497" s="346">
        <v>44126</v>
      </c>
      <c r="B497" s="254" t="s">
        <v>2926</v>
      </c>
      <c r="C497" s="405" t="s">
        <v>2798</v>
      </c>
      <c r="D497" s="435" t="s">
        <v>2927</v>
      </c>
      <c r="E497" s="356">
        <v>707151.5</v>
      </c>
      <c r="F497" s="492">
        <v>1820377</v>
      </c>
      <c r="G497" s="349">
        <v>33732.589999999997</v>
      </c>
      <c r="H497" s="349">
        <v>33500</v>
      </c>
      <c r="I497" s="359">
        <f t="shared" si="21"/>
        <v>-232.58999999999651</v>
      </c>
      <c r="J497" s="361">
        <f t="shared" si="22"/>
        <v>195.11000000003696</v>
      </c>
      <c r="K497" s="349"/>
    </row>
    <row r="498" spans="1:11" ht="63" x14ac:dyDescent="0.4">
      <c r="A498" s="346">
        <v>44127</v>
      </c>
      <c r="B498" s="254" t="s">
        <v>2928</v>
      </c>
      <c r="C498" s="405" t="s">
        <v>2798</v>
      </c>
      <c r="D498" s="435" t="s">
        <v>2929</v>
      </c>
      <c r="E498" s="356">
        <v>703332.5</v>
      </c>
      <c r="F498" s="492">
        <v>1820718</v>
      </c>
      <c r="G498" s="349">
        <v>34590.629999999997</v>
      </c>
      <c r="H498" s="349">
        <v>33500</v>
      </c>
      <c r="I498" s="359">
        <f t="shared" si="21"/>
        <v>-1090.6299999999974</v>
      </c>
      <c r="J498" s="409">
        <f t="shared" si="22"/>
        <v>-895.51999999996042</v>
      </c>
      <c r="K498" s="349"/>
    </row>
    <row r="499" spans="1:11" ht="63" x14ac:dyDescent="0.35">
      <c r="A499" s="346">
        <v>44131</v>
      </c>
      <c r="B499" s="254" t="s">
        <v>2932</v>
      </c>
      <c r="C499" s="344" t="s">
        <v>2933</v>
      </c>
      <c r="D499" s="435" t="s">
        <v>2934</v>
      </c>
      <c r="E499" s="356">
        <v>797734</v>
      </c>
      <c r="F499" s="492">
        <v>1823232</v>
      </c>
      <c r="G499" s="349">
        <v>35477.42</v>
      </c>
      <c r="H499" s="349">
        <v>38000</v>
      </c>
      <c r="I499" s="359">
        <f t="shared" si="21"/>
        <v>2522.5800000000017</v>
      </c>
      <c r="J499" s="361">
        <f t="shared" si="22"/>
        <v>1627.0600000000413</v>
      </c>
      <c r="K499" s="349"/>
    </row>
    <row r="500" spans="1:11" ht="62.45" customHeight="1" x14ac:dyDescent="0.4">
      <c r="A500" s="346">
        <v>44133</v>
      </c>
      <c r="B500" s="254" t="s">
        <v>2937</v>
      </c>
      <c r="C500" s="405" t="s">
        <v>2798</v>
      </c>
      <c r="D500" s="435" t="s">
        <v>2938</v>
      </c>
      <c r="E500" s="356">
        <v>761120</v>
      </c>
      <c r="F500" s="492">
        <v>1823233</v>
      </c>
      <c r="G500" s="349">
        <v>36072.85</v>
      </c>
      <c r="H500" s="349">
        <v>35500</v>
      </c>
      <c r="I500" s="359">
        <f t="shared" si="21"/>
        <v>-572.84999999999854</v>
      </c>
      <c r="J500" s="361">
        <f t="shared" si="22"/>
        <v>1054.2100000000428</v>
      </c>
      <c r="K500" s="349"/>
    </row>
    <row r="501" spans="1:11" ht="62.45" customHeight="1" x14ac:dyDescent="0.35">
      <c r="A501" s="346">
        <v>44133</v>
      </c>
      <c r="B501" s="254" t="s">
        <v>2935</v>
      </c>
      <c r="C501" s="344" t="s">
        <v>2933</v>
      </c>
      <c r="D501" s="435" t="s">
        <v>2936</v>
      </c>
      <c r="E501" s="356">
        <v>761120</v>
      </c>
      <c r="F501" s="492">
        <v>1823234</v>
      </c>
      <c r="G501" s="349">
        <v>34632.33</v>
      </c>
      <c r="H501" s="349">
        <v>35500</v>
      </c>
      <c r="I501" s="359">
        <f t="shared" si="21"/>
        <v>867.66999999999825</v>
      </c>
      <c r="J501" s="361">
        <f t="shared" si="22"/>
        <v>1921.880000000041</v>
      </c>
      <c r="K501" s="349"/>
    </row>
    <row r="502" spans="1:11" ht="63" x14ac:dyDescent="0.35">
      <c r="A502" s="346">
        <v>44134</v>
      </c>
      <c r="B502" s="254" t="s">
        <v>2940</v>
      </c>
      <c r="C502" s="344" t="s">
        <v>2933</v>
      </c>
      <c r="D502" s="435" t="s">
        <v>2939</v>
      </c>
      <c r="E502" s="356">
        <v>755972.5</v>
      </c>
      <c r="F502" s="492">
        <v>1823900</v>
      </c>
      <c r="G502" s="349">
        <v>35688.730000000003</v>
      </c>
      <c r="H502" s="349">
        <v>35500</v>
      </c>
      <c r="I502" s="359">
        <f t="shared" si="21"/>
        <v>-188.7300000000032</v>
      </c>
      <c r="J502" s="361">
        <f t="shared" si="22"/>
        <v>1733.1500000000378</v>
      </c>
      <c r="K502" s="349"/>
    </row>
    <row r="503" spans="1:11" ht="63" x14ac:dyDescent="0.4">
      <c r="A503" s="346">
        <v>44138</v>
      </c>
      <c r="B503" s="255" t="s">
        <v>2941</v>
      </c>
      <c r="C503" s="405" t="s">
        <v>2798</v>
      </c>
      <c r="D503" s="435" t="s">
        <v>2942</v>
      </c>
      <c r="E503" s="356">
        <v>756150</v>
      </c>
      <c r="F503" s="492">
        <v>1825283</v>
      </c>
      <c r="G503" s="349">
        <v>36260.42</v>
      </c>
      <c r="H503" s="349">
        <v>35500</v>
      </c>
      <c r="I503" s="359">
        <f t="shared" si="21"/>
        <v>-760.41999999999825</v>
      </c>
      <c r="J503" s="361">
        <f t="shared" si="22"/>
        <v>972.73000000003958</v>
      </c>
      <c r="K503" s="349"/>
    </row>
    <row r="504" spans="1:11" ht="62.45" customHeight="1" x14ac:dyDescent="0.35">
      <c r="A504" s="346">
        <v>44140</v>
      </c>
      <c r="B504" s="255" t="s">
        <v>2949</v>
      </c>
      <c r="C504" s="344" t="s">
        <v>2933</v>
      </c>
      <c r="D504" s="435" t="s">
        <v>2950</v>
      </c>
      <c r="E504" s="356">
        <v>767595</v>
      </c>
      <c r="F504" s="492">
        <v>1826111</v>
      </c>
      <c r="G504" s="349">
        <v>36156.33</v>
      </c>
      <c r="H504" s="349">
        <v>36500</v>
      </c>
      <c r="I504" s="359">
        <f t="shared" si="21"/>
        <v>343.66999999999825</v>
      </c>
      <c r="J504" s="361">
        <f t="shared" si="22"/>
        <v>1316.4000000000378</v>
      </c>
      <c r="K504" s="349"/>
    </row>
    <row r="505" spans="1:11" ht="63" x14ac:dyDescent="0.4">
      <c r="A505" s="346">
        <v>44140</v>
      </c>
      <c r="B505" s="255" t="s">
        <v>2945</v>
      </c>
      <c r="C505" s="405" t="s">
        <v>2798</v>
      </c>
      <c r="D505" s="435" t="s">
        <v>2946</v>
      </c>
      <c r="E505" s="356">
        <v>767595</v>
      </c>
      <c r="F505" s="492">
        <v>1826112</v>
      </c>
      <c r="G505" s="349">
        <v>36245.07</v>
      </c>
      <c r="H505" s="349">
        <v>36500</v>
      </c>
      <c r="I505" s="359">
        <f t="shared" si="21"/>
        <v>254.93000000000029</v>
      </c>
      <c r="J505" s="361">
        <f t="shared" si="22"/>
        <v>1571.3300000000381</v>
      </c>
      <c r="K505" s="349"/>
    </row>
    <row r="506" spans="1:11" ht="62.45" customHeight="1" x14ac:dyDescent="0.35">
      <c r="A506" s="346">
        <v>44141</v>
      </c>
      <c r="B506" s="255" t="s">
        <v>2951</v>
      </c>
      <c r="C506" s="344" t="s">
        <v>2933</v>
      </c>
      <c r="D506" s="435" t="s">
        <v>2952</v>
      </c>
      <c r="E506" s="356">
        <v>760660</v>
      </c>
      <c r="F506" s="492">
        <v>1826582</v>
      </c>
      <c r="G506" s="349">
        <v>36345.99</v>
      </c>
      <c r="H506" s="349">
        <v>36500</v>
      </c>
      <c r="I506" s="359">
        <f t="shared" si="21"/>
        <v>154.01000000000204</v>
      </c>
      <c r="J506" s="361">
        <f t="shared" si="22"/>
        <v>1725.3400000000402</v>
      </c>
      <c r="K506" s="349"/>
    </row>
    <row r="507" spans="1:11" ht="62.45" customHeight="1" x14ac:dyDescent="0.35">
      <c r="A507" s="346">
        <v>44145</v>
      </c>
      <c r="B507" s="255" t="s">
        <v>2954</v>
      </c>
      <c r="C507" s="344" t="s">
        <v>2933</v>
      </c>
      <c r="D507" s="435" t="s">
        <v>2955</v>
      </c>
      <c r="E507" s="356">
        <v>751644.5</v>
      </c>
      <c r="F507" s="492">
        <v>1829063</v>
      </c>
      <c r="G507" s="349">
        <v>35031.58</v>
      </c>
      <c r="H507" s="349">
        <v>36500</v>
      </c>
      <c r="I507" s="359">
        <f>H507-G507</f>
        <v>1468.4199999999983</v>
      </c>
      <c r="J507" s="361">
        <f t="shared" si="22"/>
        <v>3193.7600000000384</v>
      </c>
      <c r="K507" s="349"/>
    </row>
    <row r="508" spans="1:11" ht="62.45" customHeight="1" x14ac:dyDescent="0.35">
      <c r="A508" s="346">
        <v>44145</v>
      </c>
      <c r="B508" s="255" t="s">
        <v>2953</v>
      </c>
      <c r="C508" s="344" t="s">
        <v>2933</v>
      </c>
      <c r="D508" s="435" t="s">
        <v>2679</v>
      </c>
      <c r="E508" s="356">
        <v>895795.5</v>
      </c>
      <c r="F508" s="492">
        <v>1828626</v>
      </c>
      <c r="G508" s="349">
        <v>43795.05</v>
      </c>
      <c r="H508" s="349">
        <v>43500</v>
      </c>
      <c r="I508" s="359">
        <f>H508-G508</f>
        <v>-295.05000000000291</v>
      </c>
      <c r="J508" s="362">
        <f t="shared" si="22"/>
        <v>2898.7100000000355</v>
      </c>
      <c r="K508" s="349"/>
    </row>
    <row r="509" spans="1:11" ht="63" x14ac:dyDescent="0.35">
      <c r="A509" s="346">
        <v>44147</v>
      </c>
      <c r="B509" s="255" t="s">
        <v>2956</v>
      </c>
      <c r="C509" s="344" t="s">
        <v>2933</v>
      </c>
      <c r="D509" s="435" t="s">
        <v>2957</v>
      </c>
      <c r="E509" s="356">
        <v>741600</v>
      </c>
      <c r="F509" s="492">
        <v>1829473</v>
      </c>
      <c r="G509" s="349">
        <v>34767.22</v>
      </c>
      <c r="H509" s="349">
        <v>36000</v>
      </c>
      <c r="I509" s="359">
        <f>H509-G509</f>
        <v>1232.7799999999988</v>
      </c>
      <c r="J509" s="361">
        <f t="shared" si="22"/>
        <v>4131.4900000000343</v>
      </c>
      <c r="K509" s="349"/>
    </row>
    <row r="510" spans="1:11" ht="60" customHeight="1" x14ac:dyDescent="0.4">
      <c r="A510" s="346">
        <v>44147</v>
      </c>
      <c r="B510" s="255" t="s">
        <v>2947</v>
      </c>
      <c r="C510" s="405" t="s">
        <v>2798</v>
      </c>
      <c r="D510" s="435" t="s">
        <v>2948</v>
      </c>
      <c r="E510" s="356">
        <v>741600</v>
      </c>
      <c r="F510" s="492">
        <v>1829474</v>
      </c>
      <c r="G510" s="349">
        <v>35017.19</v>
      </c>
      <c r="H510" s="349">
        <v>36000</v>
      </c>
      <c r="I510" s="359">
        <f>H510-G510</f>
        <v>982.80999999999767</v>
      </c>
      <c r="J510" s="361">
        <f t="shared" si="22"/>
        <v>5114.300000000032</v>
      </c>
      <c r="K510" s="349"/>
    </row>
    <row r="511" spans="1:11" ht="63" x14ac:dyDescent="0.35">
      <c r="A511" s="346">
        <v>44148</v>
      </c>
      <c r="B511" s="255" t="s">
        <v>2958</v>
      </c>
      <c r="C511" s="344" t="s">
        <v>2933</v>
      </c>
      <c r="D511" s="435" t="s">
        <v>2959</v>
      </c>
      <c r="E511" s="356">
        <v>616200</v>
      </c>
      <c r="F511" s="492">
        <v>1829895</v>
      </c>
      <c r="G511" s="349">
        <v>33947.68</v>
      </c>
      <c r="H511" s="349">
        <v>30000</v>
      </c>
      <c r="I511" s="359">
        <f t="shared" si="21"/>
        <v>-3947.6800000000003</v>
      </c>
      <c r="J511" s="361">
        <f t="shared" si="22"/>
        <v>1166.6200000000317</v>
      </c>
      <c r="K511" s="349"/>
    </row>
    <row r="512" spans="1:11" ht="63" x14ac:dyDescent="0.35">
      <c r="A512" s="346">
        <v>44152</v>
      </c>
      <c r="B512" s="255" t="s">
        <v>2966</v>
      </c>
      <c r="C512" s="344" t="s">
        <v>2933</v>
      </c>
      <c r="D512" s="435" t="s">
        <v>2967</v>
      </c>
      <c r="E512" s="356">
        <v>701385</v>
      </c>
      <c r="F512" s="492">
        <v>1831639</v>
      </c>
      <c r="G512" s="349">
        <v>31277.77</v>
      </c>
      <c r="H512" s="349">
        <v>34500</v>
      </c>
      <c r="I512" s="359">
        <f t="shared" si="21"/>
        <v>3222.2299999999996</v>
      </c>
      <c r="J512" s="361">
        <f t="shared" si="22"/>
        <v>4388.8500000000313</v>
      </c>
      <c r="K512" s="349"/>
    </row>
    <row r="513" spans="1:11" ht="63" x14ac:dyDescent="0.35">
      <c r="A513" s="346">
        <v>44154</v>
      </c>
      <c r="B513" s="255" t="s">
        <v>2968</v>
      </c>
      <c r="C513" s="344" t="s">
        <v>2933</v>
      </c>
      <c r="D513" s="435" t="s">
        <v>2969</v>
      </c>
      <c r="E513" s="356">
        <v>607800</v>
      </c>
      <c r="F513" s="492">
        <v>1832075</v>
      </c>
      <c r="G513" s="349">
        <v>31147.98</v>
      </c>
      <c r="H513" s="349">
        <v>30000</v>
      </c>
      <c r="I513" s="359">
        <f t="shared" si="21"/>
        <v>-1147.9799999999996</v>
      </c>
      <c r="J513" s="361">
        <f t="shared" si="22"/>
        <v>3240.8700000000317</v>
      </c>
      <c r="K513" s="349"/>
    </row>
    <row r="514" spans="1:11" ht="63" x14ac:dyDescent="0.4">
      <c r="A514" s="346">
        <v>44154</v>
      </c>
      <c r="B514" s="255" t="s">
        <v>2960</v>
      </c>
      <c r="C514" s="405" t="s">
        <v>2798</v>
      </c>
      <c r="D514" s="435" t="s">
        <v>2961</v>
      </c>
      <c r="E514" s="356">
        <v>607800</v>
      </c>
      <c r="F514" s="492">
        <v>1832352</v>
      </c>
      <c r="G514" s="349">
        <v>31750.47</v>
      </c>
      <c r="H514" s="349">
        <v>30000</v>
      </c>
      <c r="I514" s="359">
        <f t="shared" si="21"/>
        <v>-1750.4700000000012</v>
      </c>
      <c r="J514" s="361">
        <f t="shared" si="22"/>
        <v>1490.4000000000306</v>
      </c>
      <c r="K514" s="349"/>
    </row>
    <row r="515" spans="1:11" ht="63" x14ac:dyDescent="0.35">
      <c r="A515" s="346">
        <v>44155</v>
      </c>
      <c r="B515" s="255" t="s">
        <v>2970</v>
      </c>
      <c r="C515" s="344" t="s">
        <v>2933</v>
      </c>
      <c r="D515" s="435" t="s">
        <v>2971</v>
      </c>
      <c r="E515" s="356">
        <v>584350</v>
      </c>
      <c r="F515" s="492">
        <v>1832912</v>
      </c>
      <c r="G515" s="349">
        <v>31347.49</v>
      </c>
      <c r="H515" s="349">
        <v>29000</v>
      </c>
      <c r="I515" s="359">
        <f t="shared" si="21"/>
        <v>-2347.4900000000016</v>
      </c>
      <c r="J515" s="409">
        <f t="shared" si="22"/>
        <v>-857.08999999997104</v>
      </c>
      <c r="K515" s="349"/>
    </row>
    <row r="516" spans="1:11" ht="63" x14ac:dyDescent="0.4">
      <c r="A516" s="346">
        <v>44159</v>
      </c>
      <c r="B516" s="255" t="s">
        <v>2963</v>
      </c>
      <c r="C516" s="405" t="s">
        <v>2798</v>
      </c>
      <c r="D516" s="435" t="s">
        <v>2962</v>
      </c>
      <c r="E516" s="356">
        <v>642400</v>
      </c>
      <c r="F516" s="492">
        <v>1833500</v>
      </c>
      <c r="G516" s="349">
        <v>31596.9</v>
      </c>
      <c r="H516" s="349">
        <v>32000</v>
      </c>
      <c r="I516" s="359">
        <f t="shared" si="21"/>
        <v>403.09999999999854</v>
      </c>
      <c r="J516" s="410">
        <f t="shared" si="22"/>
        <v>-453.9899999999725</v>
      </c>
      <c r="K516" s="349"/>
    </row>
    <row r="517" spans="1:11" ht="63" x14ac:dyDescent="0.4">
      <c r="A517" s="346">
        <v>44160</v>
      </c>
      <c r="B517" s="255" t="s">
        <v>2972</v>
      </c>
      <c r="C517" s="405" t="s">
        <v>2798</v>
      </c>
      <c r="D517" s="435" t="s">
        <v>2973</v>
      </c>
      <c r="E517" s="356">
        <v>660330</v>
      </c>
      <c r="F517" s="492">
        <v>1834538</v>
      </c>
      <c r="G517" s="349">
        <v>31108.47</v>
      </c>
      <c r="H517" s="349">
        <v>33000</v>
      </c>
      <c r="I517" s="359">
        <f t="shared" si="21"/>
        <v>1891.5299999999988</v>
      </c>
      <c r="J517" s="361">
        <f t="shared" si="22"/>
        <v>1437.5400000000263</v>
      </c>
      <c r="K517" s="349"/>
    </row>
    <row r="518" spans="1:11" ht="63" x14ac:dyDescent="0.35">
      <c r="A518" s="346">
        <v>44162</v>
      </c>
      <c r="B518" s="255" t="s">
        <v>2976</v>
      </c>
      <c r="C518" s="344" t="s">
        <v>2933</v>
      </c>
      <c r="D518" s="435" t="s">
        <v>2977</v>
      </c>
      <c r="E518" s="356">
        <v>652372.5</v>
      </c>
      <c r="F518" s="492">
        <v>1834921</v>
      </c>
      <c r="G518" s="349">
        <v>31877.65</v>
      </c>
      <c r="H518" s="349">
        <v>32500</v>
      </c>
      <c r="I518" s="359">
        <f t="shared" si="21"/>
        <v>622.34999999999854</v>
      </c>
      <c r="J518" s="361">
        <f t="shared" si="22"/>
        <v>2059.8900000000249</v>
      </c>
      <c r="K518" s="349"/>
    </row>
    <row r="519" spans="1:11" ht="63" x14ac:dyDescent="0.35">
      <c r="A519" s="346">
        <v>44162</v>
      </c>
      <c r="B519" s="255" t="s">
        <v>2978</v>
      </c>
      <c r="C519" s="344" t="s">
        <v>2933</v>
      </c>
      <c r="D519" s="435" t="s">
        <v>2979</v>
      </c>
      <c r="E519" s="356">
        <v>652372.5</v>
      </c>
      <c r="F519" s="492">
        <v>1834922</v>
      </c>
      <c r="G519" s="349">
        <v>31638.49</v>
      </c>
      <c r="H519" s="349">
        <v>32500</v>
      </c>
      <c r="I519" s="359">
        <f t="shared" si="21"/>
        <v>861.5099999999984</v>
      </c>
      <c r="J519" s="361">
        <f t="shared" si="22"/>
        <v>2921.4000000000233</v>
      </c>
      <c r="K519" s="349"/>
    </row>
    <row r="520" spans="1:11" ht="63" x14ac:dyDescent="0.35">
      <c r="A520" s="346">
        <v>44167</v>
      </c>
      <c r="B520" s="260" t="s">
        <v>2984</v>
      </c>
      <c r="C520" s="344" t="s">
        <v>2933</v>
      </c>
      <c r="D520" s="435" t="s">
        <v>2985</v>
      </c>
      <c r="E520" s="356">
        <v>702800</v>
      </c>
      <c r="F520" s="492">
        <v>1837505</v>
      </c>
      <c r="G520" s="349">
        <v>33143.730000000003</v>
      </c>
      <c r="H520" s="349">
        <v>35000</v>
      </c>
      <c r="I520" s="359">
        <f t="shared" si="21"/>
        <v>1856.2699999999968</v>
      </c>
      <c r="J520" s="361">
        <f t="shared" si="22"/>
        <v>4777.6700000000201</v>
      </c>
      <c r="K520" s="349"/>
    </row>
    <row r="521" spans="1:11" ht="63" x14ac:dyDescent="0.35">
      <c r="A521" s="346">
        <v>44169</v>
      </c>
      <c r="B521" s="260" t="s">
        <v>2986</v>
      </c>
      <c r="C521" s="344" t="s">
        <v>2933</v>
      </c>
      <c r="D521" s="435" t="s">
        <v>2987</v>
      </c>
      <c r="E521" s="356">
        <v>699860</v>
      </c>
      <c r="F521" s="492">
        <v>1837922</v>
      </c>
      <c r="G521" s="349">
        <v>35178.300000000003</v>
      </c>
      <c r="H521" s="349">
        <v>35000</v>
      </c>
      <c r="I521" s="359">
        <f t="shared" si="21"/>
        <v>-178.30000000000291</v>
      </c>
      <c r="J521" s="361">
        <f t="shared" si="22"/>
        <v>4599.3700000000172</v>
      </c>
      <c r="K521" s="349"/>
    </row>
    <row r="522" spans="1:11" ht="63" x14ac:dyDescent="0.35">
      <c r="A522" s="346">
        <v>44169</v>
      </c>
      <c r="B522" s="260" t="s">
        <v>2988</v>
      </c>
      <c r="C522" s="344" t="s">
        <v>2933</v>
      </c>
      <c r="D522" s="435" t="s">
        <v>2989</v>
      </c>
      <c r="E522" s="356">
        <v>695100</v>
      </c>
      <c r="F522" s="492">
        <v>1837923</v>
      </c>
      <c r="G522" s="349">
        <v>34692.639999999999</v>
      </c>
      <c r="H522" s="349">
        <v>35000</v>
      </c>
      <c r="I522" s="359">
        <f t="shared" si="21"/>
        <v>307.36000000000058</v>
      </c>
      <c r="J522" s="361">
        <f t="shared" si="22"/>
        <v>4906.7300000000178</v>
      </c>
      <c r="K522" s="349"/>
    </row>
    <row r="523" spans="1:11" ht="63" x14ac:dyDescent="0.35">
      <c r="A523" s="346">
        <v>44172</v>
      </c>
      <c r="B523" s="260" t="s">
        <v>2990</v>
      </c>
      <c r="C523" s="344" t="s">
        <v>2933</v>
      </c>
      <c r="D523" s="435" t="s">
        <v>2991</v>
      </c>
      <c r="E523" s="356">
        <v>704675</v>
      </c>
      <c r="F523" s="492">
        <v>1838294</v>
      </c>
      <c r="G523" s="349">
        <v>35755.919999999998</v>
      </c>
      <c r="H523" s="349">
        <v>35500</v>
      </c>
      <c r="I523" s="359">
        <f t="shared" si="21"/>
        <v>-255.91999999999825</v>
      </c>
      <c r="J523" s="361">
        <f t="shared" si="22"/>
        <v>4650.8100000000195</v>
      </c>
      <c r="K523" s="349"/>
    </row>
    <row r="524" spans="1:11" ht="63" x14ac:dyDescent="0.35">
      <c r="A524" s="346">
        <v>44175</v>
      </c>
      <c r="B524" s="260" t="s">
        <v>3002</v>
      </c>
      <c r="C524" s="344" t="s">
        <v>2933</v>
      </c>
      <c r="D524" s="435" t="s">
        <v>3003</v>
      </c>
      <c r="E524" s="356">
        <v>657030</v>
      </c>
      <c r="F524" s="492">
        <v>1840384</v>
      </c>
      <c r="G524" s="349">
        <v>35099.26</v>
      </c>
      <c r="H524" s="349">
        <v>33000</v>
      </c>
      <c r="I524" s="359">
        <f t="shared" si="21"/>
        <v>-2099.260000000002</v>
      </c>
      <c r="J524" s="361">
        <f t="shared" si="22"/>
        <v>2551.5500000000175</v>
      </c>
      <c r="K524" s="349"/>
    </row>
    <row r="525" spans="1:11" ht="63" x14ac:dyDescent="0.35">
      <c r="A525" s="346">
        <v>44176</v>
      </c>
      <c r="B525" s="260" t="s">
        <v>3004</v>
      </c>
      <c r="C525" s="344" t="s">
        <v>2933</v>
      </c>
      <c r="D525" s="435" t="s">
        <v>3005</v>
      </c>
      <c r="E525" s="356">
        <v>756375</v>
      </c>
      <c r="F525" s="492">
        <v>1841217</v>
      </c>
      <c r="G525" s="349">
        <v>36578.269999999997</v>
      </c>
      <c r="H525" s="349">
        <v>37500</v>
      </c>
      <c r="I525" s="359">
        <f t="shared" si="21"/>
        <v>921.7300000000032</v>
      </c>
      <c r="J525" s="361">
        <f t="shared" si="22"/>
        <v>3473.2800000000207</v>
      </c>
      <c r="K525" s="349"/>
    </row>
    <row r="526" spans="1:11" ht="63" x14ac:dyDescent="0.35">
      <c r="A526" s="346">
        <v>44176</v>
      </c>
      <c r="B526" s="260" t="s">
        <v>3006</v>
      </c>
      <c r="C526" s="344" t="s">
        <v>2933</v>
      </c>
      <c r="D526" s="435" t="s">
        <v>3007</v>
      </c>
      <c r="E526" s="356">
        <v>756375</v>
      </c>
      <c r="F526" s="492">
        <v>1841218</v>
      </c>
      <c r="G526" s="349">
        <v>36426.99</v>
      </c>
      <c r="H526" s="349">
        <v>37500</v>
      </c>
      <c r="I526" s="359">
        <f t="shared" si="21"/>
        <v>1073.010000000002</v>
      </c>
      <c r="J526" s="361">
        <f t="shared" si="22"/>
        <v>4546.2900000000227</v>
      </c>
      <c r="K526" s="349"/>
    </row>
    <row r="527" spans="1:11" ht="63" x14ac:dyDescent="0.35">
      <c r="A527" s="346">
        <v>44179</v>
      </c>
      <c r="B527" s="260" t="s">
        <v>3012</v>
      </c>
      <c r="C527" s="344" t="s">
        <v>2933</v>
      </c>
      <c r="D527" s="435" t="s">
        <v>3013</v>
      </c>
      <c r="E527" s="356">
        <v>702450</v>
      </c>
      <c r="F527" s="492">
        <v>1841219</v>
      </c>
      <c r="G527" s="349">
        <v>32573.29</v>
      </c>
      <c r="H527" s="349">
        <v>35000</v>
      </c>
      <c r="I527" s="359">
        <f t="shared" si="21"/>
        <v>2426.7099999999991</v>
      </c>
      <c r="J527" s="361">
        <f t="shared" si="22"/>
        <v>6973.0000000000218</v>
      </c>
      <c r="K527" s="349"/>
    </row>
    <row r="528" spans="1:11" ht="63" x14ac:dyDescent="0.35">
      <c r="A528" s="346">
        <v>44179</v>
      </c>
      <c r="B528" s="260" t="s">
        <v>3010</v>
      </c>
      <c r="C528" s="344" t="s">
        <v>2933</v>
      </c>
      <c r="D528" s="435" t="s">
        <v>3011</v>
      </c>
      <c r="E528" s="356">
        <v>702450</v>
      </c>
      <c r="F528" s="492">
        <v>1841220</v>
      </c>
      <c r="G528" s="349">
        <v>33035.86</v>
      </c>
      <c r="H528" s="349">
        <v>35000</v>
      </c>
      <c r="I528" s="359">
        <f t="shared" si="21"/>
        <v>1964.1399999999994</v>
      </c>
      <c r="J528" s="361">
        <f t="shared" si="22"/>
        <v>8937.1400000000212</v>
      </c>
      <c r="K528" s="349"/>
    </row>
    <row r="529" spans="1:15" ht="63" x14ac:dyDescent="0.4">
      <c r="A529" s="346">
        <v>44180</v>
      </c>
      <c r="B529" s="260" t="s">
        <v>2996</v>
      </c>
      <c r="C529" s="405" t="s">
        <v>2798</v>
      </c>
      <c r="D529" s="435" t="s">
        <v>2997</v>
      </c>
      <c r="E529" s="356">
        <v>727920</v>
      </c>
      <c r="F529" s="492">
        <v>1842459</v>
      </c>
      <c r="G529" s="349">
        <v>28599.34</v>
      </c>
      <c r="H529" s="349">
        <v>36000</v>
      </c>
      <c r="I529" s="359">
        <f t="shared" si="21"/>
        <v>7400.66</v>
      </c>
      <c r="J529" s="361">
        <f t="shared" si="22"/>
        <v>16337.800000000021</v>
      </c>
      <c r="K529" s="349"/>
    </row>
    <row r="530" spans="1:15" ht="63" x14ac:dyDescent="0.4">
      <c r="A530" s="346">
        <v>44181</v>
      </c>
      <c r="B530" s="260" t="s">
        <v>2998</v>
      </c>
      <c r="C530" s="405" t="s">
        <v>2798</v>
      </c>
      <c r="D530" s="435" t="s">
        <v>2999</v>
      </c>
      <c r="E530" s="356">
        <v>718488</v>
      </c>
      <c r="F530" s="492">
        <v>1842460</v>
      </c>
      <c r="G530" s="349">
        <v>28866.6</v>
      </c>
      <c r="H530" s="349">
        <v>36000</v>
      </c>
      <c r="I530" s="359">
        <f t="shared" si="21"/>
        <v>7133.4000000000015</v>
      </c>
      <c r="J530" s="361">
        <f t="shared" si="22"/>
        <v>23471.200000000023</v>
      </c>
      <c r="K530" s="349"/>
    </row>
    <row r="531" spans="1:15" ht="63" x14ac:dyDescent="0.35">
      <c r="A531" s="346">
        <v>44182</v>
      </c>
      <c r="B531" s="260" t="s">
        <v>3014</v>
      </c>
      <c r="C531" s="344" t="s">
        <v>2933</v>
      </c>
      <c r="D531" s="435" t="s">
        <v>3015</v>
      </c>
      <c r="E531" s="356">
        <v>475680</v>
      </c>
      <c r="F531" s="492">
        <v>1843454</v>
      </c>
      <c r="G531" s="349">
        <v>28659.93</v>
      </c>
      <c r="H531" s="349">
        <v>24000</v>
      </c>
      <c r="I531" s="359">
        <f t="shared" si="21"/>
        <v>-4659.93</v>
      </c>
      <c r="J531" s="361">
        <f t="shared" si="22"/>
        <v>18811.270000000022</v>
      </c>
      <c r="K531" s="349"/>
    </row>
    <row r="532" spans="1:15" ht="63" x14ac:dyDescent="0.4">
      <c r="A532" s="346">
        <v>44182</v>
      </c>
      <c r="B532" s="260" t="s">
        <v>3000</v>
      </c>
      <c r="C532" s="405" t="s">
        <v>2798</v>
      </c>
      <c r="D532" s="435" t="s">
        <v>3001</v>
      </c>
      <c r="E532" s="356">
        <v>475680</v>
      </c>
      <c r="F532" s="492">
        <v>1843455</v>
      </c>
      <c r="G532" s="349">
        <v>28426.14</v>
      </c>
      <c r="H532" s="349">
        <v>24000</v>
      </c>
      <c r="I532" s="359">
        <f t="shared" si="21"/>
        <v>-4426.1399999999994</v>
      </c>
      <c r="J532" s="392">
        <f t="shared" si="22"/>
        <v>14385.130000000023</v>
      </c>
      <c r="K532" s="393"/>
    </row>
    <row r="533" spans="1:15" ht="63" x14ac:dyDescent="0.35">
      <c r="A533" s="346">
        <v>44182</v>
      </c>
      <c r="B533" s="260" t="s">
        <v>3016</v>
      </c>
      <c r="C533" s="344" t="s">
        <v>2933</v>
      </c>
      <c r="D533" s="435" t="s">
        <v>3017</v>
      </c>
      <c r="E533" s="356">
        <v>247750</v>
      </c>
      <c r="F533" s="492">
        <v>1841988</v>
      </c>
      <c r="G533" s="349">
        <v>12540.9</v>
      </c>
      <c r="H533" s="349">
        <v>12500</v>
      </c>
      <c r="I533" s="359">
        <f t="shared" si="21"/>
        <v>-40.899999999999636</v>
      </c>
      <c r="J533" s="362">
        <f t="shared" si="22"/>
        <v>14344.230000000023</v>
      </c>
      <c r="K533" s="411" t="s">
        <v>1305</v>
      </c>
    </row>
    <row r="534" spans="1:15" ht="63" x14ac:dyDescent="0.35">
      <c r="A534" s="346">
        <v>44187</v>
      </c>
      <c r="B534" s="260" t="s">
        <v>3019</v>
      </c>
      <c r="C534" s="344" t="s">
        <v>2933</v>
      </c>
      <c r="D534" s="435" t="s">
        <v>3020</v>
      </c>
      <c r="E534" s="356">
        <v>481440</v>
      </c>
      <c r="F534" s="492">
        <v>1844679</v>
      </c>
      <c r="G534" s="349">
        <v>23774.12</v>
      </c>
      <c r="H534" s="349">
        <v>24000</v>
      </c>
      <c r="I534" s="359">
        <f t="shared" si="21"/>
        <v>225.88000000000102</v>
      </c>
      <c r="J534" s="361">
        <f t="shared" si="22"/>
        <v>14570.110000000024</v>
      </c>
      <c r="K534" s="349"/>
    </row>
    <row r="535" spans="1:15" ht="63" x14ac:dyDescent="0.35">
      <c r="A535" s="346">
        <v>44187</v>
      </c>
      <c r="B535" s="260" t="s">
        <v>3021</v>
      </c>
      <c r="C535" s="344" t="s">
        <v>2933</v>
      </c>
      <c r="D535" s="435" t="s">
        <v>3018</v>
      </c>
      <c r="E535" s="356">
        <v>481440</v>
      </c>
      <c r="F535" s="492">
        <v>1844680</v>
      </c>
      <c r="G535" s="349">
        <v>23882.37</v>
      </c>
      <c r="H535" s="349">
        <v>24000</v>
      </c>
      <c r="I535" s="359">
        <f t="shared" si="21"/>
        <v>117.63000000000102</v>
      </c>
      <c r="J535" s="361">
        <f t="shared" si="22"/>
        <v>14687.740000000025</v>
      </c>
      <c r="K535" s="349"/>
    </row>
    <row r="536" spans="1:15" ht="63" x14ac:dyDescent="0.35">
      <c r="A536" s="346">
        <v>44187</v>
      </c>
      <c r="B536" s="260" t="s">
        <v>3022</v>
      </c>
      <c r="C536" s="344" t="s">
        <v>2933</v>
      </c>
      <c r="D536" s="435" t="s">
        <v>3023</v>
      </c>
      <c r="E536" s="356">
        <v>481440</v>
      </c>
      <c r="F536" s="492">
        <v>1844681</v>
      </c>
      <c r="G536" s="349">
        <v>23941.73</v>
      </c>
      <c r="H536" s="349">
        <v>24000</v>
      </c>
      <c r="I536" s="359">
        <f t="shared" si="21"/>
        <v>58.270000000000437</v>
      </c>
      <c r="J536" s="361">
        <f t="shared" si="22"/>
        <v>14746.010000000026</v>
      </c>
      <c r="K536" s="349"/>
    </row>
    <row r="537" spans="1:15" ht="63" x14ac:dyDescent="0.35">
      <c r="A537" s="346">
        <v>44188</v>
      </c>
      <c r="B537" s="260" t="s">
        <v>3028</v>
      </c>
      <c r="C537" s="344" t="s">
        <v>2933</v>
      </c>
      <c r="D537" s="435" t="s">
        <v>3029</v>
      </c>
      <c r="E537" s="356">
        <v>401600</v>
      </c>
      <c r="F537" s="492">
        <v>1846916</v>
      </c>
      <c r="G537" s="349">
        <v>26562.46</v>
      </c>
      <c r="H537" s="349">
        <v>20000</v>
      </c>
      <c r="I537" s="359">
        <f t="shared" si="21"/>
        <v>-6562.4599999999991</v>
      </c>
      <c r="J537" s="361">
        <f t="shared" si="22"/>
        <v>8183.5500000000266</v>
      </c>
      <c r="K537" s="349"/>
    </row>
    <row r="538" spans="1:15" ht="63" x14ac:dyDescent="0.35">
      <c r="A538" s="346">
        <v>44195</v>
      </c>
      <c r="B538" s="260" t="s">
        <v>3030</v>
      </c>
      <c r="C538" s="344" t="s">
        <v>2933</v>
      </c>
      <c r="D538" s="435" t="s">
        <v>3033</v>
      </c>
      <c r="E538" s="356">
        <v>438306</v>
      </c>
      <c r="F538" s="492">
        <v>1847613</v>
      </c>
      <c r="G538" s="349">
        <v>25751.18</v>
      </c>
      <c r="H538" s="349">
        <v>22000</v>
      </c>
      <c r="I538" s="359">
        <f t="shared" si="21"/>
        <v>-3751.1800000000003</v>
      </c>
      <c r="J538" s="361">
        <f t="shared" si="22"/>
        <v>4432.3700000000263</v>
      </c>
      <c r="K538" s="349"/>
    </row>
    <row r="539" spans="1:15" ht="63" x14ac:dyDescent="0.35">
      <c r="A539" s="346">
        <v>44195</v>
      </c>
      <c r="B539" s="260" t="s">
        <v>3031</v>
      </c>
      <c r="C539" s="344" t="s">
        <v>2933</v>
      </c>
      <c r="D539" s="435" t="s">
        <v>3032</v>
      </c>
      <c r="E539" s="356">
        <v>478680</v>
      </c>
      <c r="F539" s="492">
        <v>1848010</v>
      </c>
      <c r="G539" s="349">
        <v>27771.61</v>
      </c>
      <c r="H539" s="349">
        <v>24000</v>
      </c>
      <c r="I539" s="359">
        <f t="shared" si="21"/>
        <v>-3771.6100000000006</v>
      </c>
      <c r="J539" s="361">
        <f t="shared" si="22"/>
        <v>660.76000000002568</v>
      </c>
      <c r="K539" s="349"/>
    </row>
    <row r="540" spans="1:15" ht="63" x14ac:dyDescent="0.35">
      <c r="A540" s="346">
        <v>44195</v>
      </c>
      <c r="B540" s="260" t="s">
        <v>3034</v>
      </c>
      <c r="C540" s="344" t="s">
        <v>2933</v>
      </c>
      <c r="D540" s="435" t="s">
        <v>3035</v>
      </c>
      <c r="E540" s="356">
        <v>478680</v>
      </c>
      <c r="F540" s="492">
        <v>1848011</v>
      </c>
      <c r="G540" s="349">
        <v>27917.040000000001</v>
      </c>
      <c r="H540" s="349">
        <v>24000</v>
      </c>
      <c r="I540" s="359">
        <f t="shared" si="21"/>
        <v>-3917.0400000000009</v>
      </c>
      <c r="J540" s="410">
        <f t="shared" si="22"/>
        <v>-3256.2799999999752</v>
      </c>
      <c r="K540" s="412" t="s">
        <v>2762</v>
      </c>
      <c r="L540" s="356">
        <v>0</v>
      </c>
      <c r="M540" s="413" t="s">
        <v>2764</v>
      </c>
      <c r="N540" s="349">
        <v>0</v>
      </c>
      <c r="O540" s="414">
        <v>205.54</v>
      </c>
    </row>
    <row r="541" spans="1:15" ht="63" x14ac:dyDescent="0.35">
      <c r="A541" s="346">
        <v>44201</v>
      </c>
      <c r="B541" s="262" t="s">
        <v>3042</v>
      </c>
      <c r="C541" s="344" t="s">
        <v>2933</v>
      </c>
      <c r="D541" s="435" t="s">
        <v>3043</v>
      </c>
      <c r="E541" s="356">
        <v>578550</v>
      </c>
      <c r="F541" s="492">
        <v>1849566</v>
      </c>
      <c r="G541" s="349">
        <v>30366.080000000002</v>
      </c>
      <c r="H541" s="349">
        <v>29000</v>
      </c>
      <c r="I541" s="359">
        <f t="shared" si="21"/>
        <v>-1366.0800000000017</v>
      </c>
      <c r="J541" s="409">
        <f t="shared" si="22"/>
        <v>-4622.3599999999769</v>
      </c>
      <c r="K541" s="197"/>
      <c r="L541" s="356"/>
      <c r="M541" s="415"/>
      <c r="N541" s="349"/>
      <c r="O541" s="414"/>
    </row>
    <row r="542" spans="1:15" ht="63" x14ac:dyDescent="0.35">
      <c r="A542" s="346">
        <v>44203</v>
      </c>
      <c r="B542" s="262" t="s">
        <v>3044</v>
      </c>
      <c r="C542" s="344" t="s">
        <v>2933</v>
      </c>
      <c r="D542" s="435" t="s">
        <v>3045</v>
      </c>
      <c r="E542" s="356">
        <v>648945</v>
      </c>
      <c r="F542" s="492">
        <v>1850475</v>
      </c>
      <c r="G542" s="349">
        <v>31305.71</v>
      </c>
      <c r="H542" s="349">
        <v>33000</v>
      </c>
      <c r="I542" s="359">
        <f t="shared" si="21"/>
        <v>1694.2900000000009</v>
      </c>
      <c r="J542" s="409">
        <f t="shared" si="22"/>
        <v>-2928.0699999999761</v>
      </c>
      <c r="K542" s="197"/>
      <c r="L542" s="356"/>
      <c r="M542" s="415"/>
      <c r="N542" s="349"/>
      <c r="O542" s="414"/>
    </row>
    <row r="543" spans="1:15" ht="63" x14ac:dyDescent="0.4">
      <c r="A543" s="346">
        <v>44204</v>
      </c>
      <c r="B543" s="262" t="s">
        <v>3038</v>
      </c>
      <c r="C543" s="405" t="s">
        <v>2798</v>
      </c>
      <c r="D543" s="435" t="s">
        <v>3039</v>
      </c>
      <c r="E543" s="356">
        <v>610545</v>
      </c>
      <c r="F543" s="492">
        <v>1850833</v>
      </c>
      <c r="G543" s="349">
        <v>33028.01</v>
      </c>
      <c r="H543" s="349">
        <v>31000</v>
      </c>
      <c r="I543" s="359">
        <f t="shared" si="21"/>
        <v>-2028.010000000002</v>
      </c>
      <c r="J543" s="409">
        <f t="shared" si="22"/>
        <v>-4956.0799999999781</v>
      </c>
      <c r="K543" s="349"/>
    </row>
    <row r="544" spans="1:15" ht="63" x14ac:dyDescent="0.4">
      <c r="A544" s="346">
        <v>44204</v>
      </c>
      <c r="B544" s="262" t="s">
        <v>3040</v>
      </c>
      <c r="C544" s="405" t="s">
        <v>2798</v>
      </c>
      <c r="D544" s="435" t="s">
        <v>3041</v>
      </c>
      <c r="E544" s="356">
        <v>610545</v>
      </c>
      <c r="F544" s="492">
        <v>1850834</v>
      </c>
      <c r="G544" s="349">
        <v>32687.759999999998</v>
      </c>
      <c r="H544" s="349">
        <v>31000</v>
      </c>
      <c r="I544" s="359">
        <f t="shared" si="21"/>
        <v>-1687.7599999999984</v>
      </c>
      <c r="J544" s="361">
        <f t="shared" si="22"/>
        <v>-6643.8399999999765</v>
      </c>
      <c r="K544" s="349"/>
    </row>
    <row r="545" spans="1:11" ht="63" x14ac:dyDescent="0.35">
      <c r="A545" s="346">
        <v>44208</v>
      </c>
      <c r="B545" s="262" t="s">
        <v>3047</v>
      </c>
      <c r="C545" s="344" t="s">
        <v>2933</v>
      </c>
      <c r="D545" s="435" t="s">
        <v>3048</v>
      </c>
      <c r="E545" s="356">
        <v>680680</v>
      </c>
      <c r="F545" s="492">
        <v>1852468</v>
      </c>
      <c r="G545" s="349">
        <v>31938.880000000001</v>
      </c>
      <c r="H545" s="349">
        <v>34000</v>
      </c>
      <c r="I545" s="359">
        <f t="shared" si="21"/>
        <v>2061.119999999999</v>
      </c>
      <c r="J545" s="361">
        <f t="shared" si="22"/>
        <v>-4582.7199999999775</v>
      </c>
      <c r="K545" s="349"/>
    </row>
    <row r="546" spans="1:11" ht="63" x14ac:dyDescent="0.4">
      <c r="A546" s="346">
        <v>44209</v>
      </c>
      <c r="B546" s="262" t="s">
        <v>3049</v>
      </c>
      <c r="C546" s="405" t="s">
        <v>2798</v>
      </c>
      <c r="D546" s="435" t="s">
        <v>3050</v>
      </c>
      <c r="E546" s="356">
        <v>713880</v>
      </c>
      <c r="F546" s="492">
        <v>1852046</v>
      </c>
      <c r="G546" s="349">
        <v>31629.74</v>
      </c>
      <c r="H546" s="349">
        <v>36000</v>
      </c>
      <c r="I546" s="359">
        <f t="shared" si="21"/>
        <v>4370.2599999999984</v>
      </c>
      <c r="J546" s="361">
        <f t="shared" si="22"/>
        <v>-212.45999999997912</v>
      </c>
      <c r="K546" s="349"/>
    </row>
    <row r="547" spans="1:11" ht="63" x14ac:dyDescent="0.35">
      <c r="A547" s="346">
        <v>44210</v>
      </c>
      <c r="B547" s="262" t="s">
        <v>3054</v>
      </c>
      <c r="C547" s="344" t="s">
        <v>2933</v>
      </c>
      <c r="D547" s="435" t="s">
        <v>3055</v>
      </c>
      <c r="E547" s="356">
        <v>671160</v>
      </c>
      <c r="F547" s="492">
        <v>1853362</v>
      </c>
      <c r="G547" s="349">
        <v>30729.24</v>
      </c>
      <c r="H547" s="349">
        <v>34000</v>
      </c>
      <c r="I547" s="359">
        <f t="shared" si="21"/>
        <v>3270.7599999999984</v>
      </c>
      <c r="J547" s="361">
        <f t="shared" si="22"/>
        <v>3058.3000000000193</v>
      </c>
      <c r="K547" s="349"/>
    </row>
    <row r="548" spans="1:11" ht="63" x14ac:dyDescent="0.35">
      <c r="A548" s="346">
        <v>44211</v>
      </c>
      <c r="B548" s="262" t="s">
        <v>3056</v>
      </c>
      <c r="C548" s="344" t="s">
        <v>2933</v>
      </c>
      <c r="D548" s="435" t="s">
        <v>3057</v>
      </c>
      <c r="E548" s="356">
        <v>591390</v>
      </c>
      <c r="F548" s="492">
        <v>1853742</v>
      </c>
      <c r="G548" s="349">
        <v>30369.1</v>
      </c>
      <c r="H548" s="349">
        <v>30000</v>
      </c>
      <c r="I548" s="359">
        <f t="shared" si="21"/>
        <v>-369.09999999999854</v>
      </c>
      <c r="J548" s="361">
        <f t="shared" si="22"/>
        <v>2689.2000000000207</v>
      </c>
      <c r="K548" s="349"/>
    </row>
    <row r="549" spans="1:11" ht="63" x14ac:dyDescent="0.4">
      <c r="A549" s="346">
        <v>44211</v>
      </c>
      <c r="B549" s="262" t="s">
        <v>3051</v>
      </c>
      <c r="C549" s="405" t="s">
        <v>2798</v>
      </c>
      <c r="D549" s="435" t="s">
        <v>3052</v>
      </c>
      <c r="E549" s="356">
        <v>591390</v>
      </c>
      <c r="F549" s="492">
        <v>1853743</v>
      </c>
      <c r="G549" s="349">
        <v>30247.16</v>
      </c>
      <c r="H549" s="349">
        <v>30000</v>
      </c>
      <c r="I549" s="359">
        <f>H549-G549</f>
        <v>-247.15999999999985</v>
      </c>
      <c r="J549" s="361">
        <f t="shared" si="22"/>
        <v>2442.0400000000209</v>
      </c>
      <c r="K549" s="349"/>
    </row>
    <row r="550" spans="1:11" ht="78.75" x14ac:dyDescent="0.4">
      <c r="A550" s="346">
        <v>44215</v>
      </c>
      <c r="B550" s="262" t="s">
        <v>3068</v>
      </c>
      <c r="C550" s="405" t="s">
        <v>2798</v>
      </c>
      <c r="D550" s="435" t="s">
        <v>3071</v>
      </c>
      <c r="E550" s="356">
        <v>572460</v>
      </c>
      <c r="F550" s="492">
        <v>1855419</v>
      </c>
      <c r="G550" s="349">
        <v>30151.91</v>
      </c>
      <c r="H550" s="349">
        <v>29000</v>
      </c>
      <c r="I550" s="359">
        <f>H550-G550</f>
        <v>-1151.9099999999999</v>
      </c>
      <c r="J550" s="361">
        <f t="shared" si="22"/>
        <v>1290.130000000021</v>
      </c>
      <c r="K550" s="349"/>
    </row>
    <row r="551" spans="1:11" ht="71.25" customHeight="1" x14ac:dyDescent="0.4">
      <c r="A551" s="346"/>
      <c r="B551" s="265" t="s">
        <v>3069</v>
      </c>
      <c r="C551" s="405"/>
      <c r="D551" s="435" t="s">
        <v>3071</v>
      </c>
      <c r="E551" s="356">
        <v>0</v>
      </c>
      <c r="F551" s="492" t="s">
        <v>3070</v>
      </c>
      <c r="G551" s="349">
        <v>0</v>
      </c>
      <c r="H551" s="391">
        <v>596.91999999999996</v>
      </c>
      <c r="I551" s="359">
        <f>H551-G551</f>
        <v>596.91999999999996</v>
      </c>
      <c r="J551" s="361">
        <f t="shared" si="22"/>
        <v>1887.0500000000211</v>
      </c>
      <c r="K551" s="349"/>
    </row>
    <row r="552" spans="1:11" ht="63" x14ac:dyDescent="0.35">
      <c r="A552" s="346">
        <v>44217</v>
      </c>
      <c r="B552" s="262" t="s">
        <v>3059</v>
      </c>
      <c r="C552" s="344" t="s">
        <v>2933</v>
      </c>
      <c r="D552" s="435" t="s">
        <v>3060</v>
      </c>
      <c r="E552" s="356">
        <v>574635</v>
      </c>
      <c r="F552" s="492">
        <v>1856271</v>
      </c>
      <c r="G552" s="349">
        <v>29882.91</v>
      </c>
      <c r="H552" s="349">
        <v>29000</v>
      </c>
      <c r="I552" s="359">
        <f t="shared" si="21"/>
        <v>-882.90999999999985</v>
      </c>
      <c r="J552" s="361">
        <f t="shared" si="22"/>
        <v>1004.1400000000212</v>
      </c>
      <c r="K552" s="349"/>
    </row>
    <row r="553" spans="1:11" ht="63" x14ac:dyDescent="0.4">
      <c r="A553" s="346">
        <v>44218</v>
      </c>
      <c r="B553" s="262" t="s">
        <v>3061</v>
      </c>
      <c r="C553" s="405" t="s">
        <v>2798</v>
      </c>
      <c r="D553" s="435" t="s">
        <v>3062</v>
      </c>
      <c r="E553" s="356">
        <v>574722</v>
      </c>
      <c r="F553" s="492">
        <v>1856642</v>
      </c>
      <c r="G553" s="349">
        <v>29968.23</v>
      </c>
      <c r="H553" s="349">
        <v>29000</v>
      </c>
      <c r="I553" s="359">
        <f t="shared" ref="I553:I620" si="23">H553-G553</f>
        <v>-968.22999999999956</v>
      </c>
      <c r="J553" s="361">
        <f t="shared" si="22"/>
        <v>35.910000000021682</v>
      </c>
      <c r="K553" s="349"/>
    </row>
    <row r="554" spans="1:11" ht="63" x14ac:dyDescent="0.35">
      <c r="A554" s="346">
        <v>44221</v>
      </c>
      <c r="B554" s="262" t="s">
        <v>3063</v>
      </c>
      <c r="C554" s="344" t="s">
        <v>2933</v>
      </c>
      <c r="D554" s="435" t="s">
        <v>3064</v>
      </c>
      <c r="E554" s="356">
        <v>624247</v>
      </c>
      <c r="F554" s="492">
        <v>1856643</v>
      </c>
      <c r="G554" s="349">
        <v>30186.25</v>
      </c>
      <c r="H554" s="349">
        <v>31000</v>
      </c>
      <c r="I554" s="359">
        <f t="shared" si="23"/>
        <v>813.75</v>
      </c>
      <c r="J554" s="361">
        <f t="shared" si="22"/>
        <v>849.66000000002168</v>
      </c>
      <c r="K554" s="349"/>
    </row>
    <row r="555" spans="1:11" ht="63" x14ac:dyDescent="0.35">
      <c r="A555" s="346">
        <v>44222</v>
      </c>
      <c r="B555" s="262" t="s">
        <v>3072</v>
      </c>
      <c r="C555" s="344" t="s">
        <v>2933</v>
      </c>
      <c r="D555" s="515" t="s">
        <v>3073</v>
      </c>
      <c r="E555" s="356">
        <v>352397.5</v>
      </c>
      <c r="F555" s="492">
        <v>1857234</v>
      </c>
      <c r="G555" s="349">
        <v>16965.310000000001</v>
      </c>
      <c r="H555" s="349">
        <v>17500</v>
      </c>
      <c r="I555" s="359">
        <f t="shared" si="23"/>
        <v>534.68999999999869</v>
      </c>
      <c r="J555" s="361">
        <f t="shared" si="22"/>
        <v>1384.3500000000204</v>
      </c>
      <c r="K555" s="349"/>
    </row>
    <row r="556" spans="1:11" ht="63" x14ac:dyDescent="0.4">
      <c r="A556" s="346">
        <v>44222</v>
      </c>
      <c r="B556" s="262" t="s">
        <v>3066</v>
      </c>
      <c r="C556" s="405" t="s">
        <v>2798</v>
      </c>
      <c r="D556" s="435" t="s">
        <v>3067</v>
      </c>
      <c r="E556" s="356">
        <v>621550</v>
      </c>
      <c r="F556" s="492">
        <v>1858110</v>
      </c>
      <c r="G556" s="349">
        <v>29618.03</v>
      </c>
      <c r="H556" s="349">
        <v>31000</v>
      </c>
      <c r="I556" s="359">
        <f t="shared" si="23"/>
        <v>1381.9700000000012</v>
      </c>
      <c r="J556" s="361">
        <f t="shared" si="22"/>
        <v>2766.3200000000215</v>
      </c>
      <c r="K556" s="349"/>
    </row>
    <row r="557" spans="1:11" ht="63" x14ac:dyDescent="0.35">
      <c r="A557" s="346">
        <v>44224</v>
      </c>
      <c r="B557" s="262" t="s">
        <v>3074</v>
      </c>
      <c r="C557" s="344" t="s">
        <v>2933</v>
      </c>
      <c r="D557" s="435" t="s">
        <v>3075</v>
      </c>
      <c r="E557" s="356">
        <v>610800</v>
      </c>
      <c r="F557" s="492">
        <v>1859067</v>
      </c>
      <c r="G557" s="349">
        <v>29830.82</v>
      </c>
      <c r="H557" s="349">
        <v>30000</v>
      </c>
      <c r="I557" s="359">
        <f t="shared" si="23"/>
        <v>169.18000000000029</v>
      </c>
      <c r="J557" s="361">
        <f t="shared" si="22"/>
        <v>2935.5000000000218</v>
      </c>
      <c r="K557" s="349"/>
    </row>
    <row r="558" spans="1:11" ht="63" x14ac:dyDescent="0.4">
      <c r="A558" s="346">
        <v>44225</v>
      </c>
      <c r="B558" s="262" t="s">
        <v>3076</v>
      </c>
      <c r="C558" s="405" t="s">
        <v>2798</v>
      </c>
      <c r="D558" s="435" t="s">
        <v>3077</v>
      </c>
      <c r="E558" s="356">
        <v>585365</v>
      </c>
      <c r="F558" s="492">
        <v>1859867</v>
      </c>
      <c r="G558" s="349">
        <v>29499.53</v>
      </c>
      <c r="H558" s="349">
        <v>29000</v>
      </c>
      <c r="I558" s="359">
        <f t="shared" si="23"/>
        <v>-499.52999999999884</v>
      </c>
      <c r="J558" s="361">
        <f t="shared" si="22"/>
        <v>2435.970000000023</v>
      </c>
      <c r="K558" s="349"/>
    </row>
    <row r="559" spans="1:11" ht="63" x14ac:dyDescent="0.4">
      <c r="A559" s="346">
        <v>44225</v>
      </c>
      <c r="B559" s="262" t="s">
        <v>3078</v>
      </c>
      <c r="C559" s="405" t="s">
        <v>2798</v>
      </c>
      <c r="D559" s="435" t="s">
        <v>3079</v>
      </c>
      <c r="E559" s="356">
        <v>595370</v>
      </c>
      <c r="F559" s="492">
        <v>1859868</v>
      </c>
      <c r="G559" s="349">
        <v>29014.85</v>
      </c>
      <c r="H559" s="349">
        <v>29000</v>
      </c>
      <c r="I559" s="359">
        <f t="shared" si="23"/>
        <v>-14.849999999998545</v>
      </c>
      <c r="J559" s="361">
        <f t="shared" si="22"/>
        <v>2421.1200000000244</v>
      </c>
      <c r="K559" s="349"/>
    </row>
    <row r="560" spans="1:11" ht="63" x14ac:dyDescent="0.35">
      <c r="A560" s="346">
        <v>44231</v>
      </c>
      <c r="B560" s="266" t="s">
        <v>3086</v>
      </c>
      <c r="C560" s="344" t="s">
        <v>2933</v>
      </c>
      <c r="D560" s="435" t="s">
        <v>3087</v>
      </c>
      <c r="E560" s="356">
        <v>623572.5</v>
      </c>
      <c r="F560" s="492">
        <v>1861999</v>
      </c>
      <c r="G560" s="349">
        <v>29963.200000000001</v>
      </c>
      <c r="H560" s="349">
        <v>30500</v>
      </c>
      <c r="I560" s="359">
        <f t="shared" si="23"/>
        <v>536.79999999999927</v>
      </c>
      <c r="J560" s="361">
        <f t="shared" si="22"/>
        <v>2957.9200000000237</v>
      </c>
      <c r="K560" s="349"/>
    </row>
    <row r="561" spans="1:11" ht="63" x14ac:dyDescent="0.4">
      <c r="A561" s="346">
        <v>44232</v>
      </c>
      <c r="B561" s="266" t="s">
        <v>3081</v>
      </c>
      <c r="C561" s="405" t="s">
        <v>2798</v>
      </c>
      <c r="D561" s="435" t="s">
        <v>3080</v>
      </c>
      <c r="E561" s="356">
        <v>620980</v>
      </c>
      <c r="F561" s="492">
        <v>1862395</v>
      </c>
      <c r="G561" s="349">
        <v>31611.51</v>
      </c>
      <c r="H561" s="349">
        <v>30500</v>
      </c>
      <c r="I561" s="359">
        <f t="shared" si="23"/>
        <v>-1111.5099999999984</v>
      </c>
      <c r="J561" s="361">
        <f t="shared" ref="J561" si="24">J560+I561</f>
        <v>1846.4100000000253</v>
      </c>
      <c r="K561" s="349"/>
    </row>
    <row r="562" spans="1:11" ht="63" x14ac:dyDescent="0.4">
      <c r="A562" s="346">
        <v>44232</v>
      </c>
      <c r="B562" s="266" t="s">
        <v>3082</v>
      </c>
      <c r="C562" s="405" t="s">
        <v>2798</v>
      </c>
      <c r="D562" s="435" t="s">
        <v>3083</v>
      </c>
      <c r="E562" s="356">
        <v>614880</v>
      </c>
      <c r="F562" s="492">
        <v>1862396</v>
      </c>
      <c r="G562" s="349">
        <v>31296.87</v>
      </c>
      <c r="H562" s="349">
        <v>30500</v>
      </c>
      <c r="I562" s="359">
        <f t="shared" si="23"/>
        <v>-796.86999999999898</v>
      </c>
      <c r="J562" s="361">
        <f t="shared" ref="J562:J618" si="25">J561+I562</f>
        <v>1049.5400000000263</v>
      </c>
      <c r="K562" s="349"/>
    </row>
    <row r="563" spans="1:11" ht="63" x14ac:dyDescent="0.35">
      <c r="A563" s="346">
        <v>44235</v>
      </c>
      <c r="B563" s="266" t="s">
        <v>3096</v>
      </c>
      <c r="C563" s="344" t="s">
        <v>2933</v>
      </c>
      <c r="D563" s="435" t="s">
        <v>3097</v>
      </c>
      <c r="E563" s="356">
        <v>352537.5</v>
      </c>
      <c r="F563" s="492">
        <v>1863529</v>
      </c>
      <c r="G563" s="349">
        <v>18104.86</v>
      </c>
      <c r="H563" s="349">
        <v>17500</v>
      </c>
      <c r="I563" s="359">
        <f t="shared" si="23"/>
        <v>-604.86000000000058</v>
      </c>
      <c r="J563" s="361">
        <f t="shared" si="25"/>
        <v>444.68000000002576</v>
      </c>
      <c r="K563" s="349"/>
    </row>
    <row r="564" spans="1:11" ht="63" x14ac:dyDescent="0.4">
      <c r="A564" s="346">
        <v>44236</v>
      </c>
      <c r="B564" s="266" t="s">
        <v>3088</v>
      </c>
      <c r="C564" s="405" t="s">
        <v>2798</v>
      </c>
      <c r="D564" s="435" t="s">
        <v>3089</v>
      </c>
      <c r="E564" s="356">
        <v>644800</v>
      </c>
      <c r="F564" s="492">
        <v>1863940</v>
      </c>
      <c r="G564" s="349">
        <v>34231.86</v>
      </c>
      <c r="H564" s="349">
        <v>32000</v>
      </c>
      <c r="I564" s="359">
        <f t="shared" si="23"/>
        <v>-2231.8600000000006</v>
      </c>
      <c r="J564" s="361">
        <f t="shared" si="25"/>
        <v>-1787.1799999999748</v>
      </c>
      <c r="K564" s="349"/>
    </row>
    <row r="565" spans="1:11" ht="63" x14ac:dyDescent="0.4">
      <c r="A565" s="346">
        <v>44238</v>
      </c>
      <c r="B565" s="266" t="s">
        <v>3092</v>
      </c>
      <c r="C565" s="405" t="s">
        <v>2798</v>
      </c>
      <c r="D565" s="435" t="s">
        <v>3093</v>
      </c>
      <c r="E565" s="356">
        <v>660660</v>
      </c>
      <c r="F565" s="492">
        <v>1864763</v>
      </c>
      <c r="G565" s="349">
        <v>34439.279999999999</v>
      </c>
      <c r="H565" s="349">
        <v>33000</v>
      </c>
      <c r="I565" s="359">
        <f t="shared" si="23"/>
        <v>-1439.2799999999988</v>
      </c>
      <c r="J565" s="361">
        <f t="shared" si="25"/>
        <v>-3226.4599999999737</v>
      </c>
      <c r="K565" s="349"/>
    </row>
    <row r="566" spans="1:11" ht="63" x14ac:dyDescent="0.4">
      <c r="A566" s="346">
        <v>44239</v>
      </c>
      <c r="B566" s="266" t="s">
        <v>3099</v>
      </c>
      <c r="C566" s="405" t="s">
        <v>2798</v>
      </c>
      <c r="D566" s="435" t="s">
        <v>3100</v>
      </c>
      <c r="E566" s="356">
        <v>738705</v>
      </c>
      <c r="F566" s="492">
        <v>1866405</v>
      </c>
      <c r="G566" s="349">
        <v>34631.089999999997</v>
      </c>
      <c r="H566" s="349">
        <v>37000</v>
      </c>
      <c r="I566" s="359">
        <f t="shared" si="23"/>
        <v>2368.9100000000035</v>
      </c>
      <c r="J566" s="361">
        <f t="shared" si="25"/>
        <v>-857.54999999997017</v>
      </c>
      <c r="K566" s="349"/>
    </row>
    <row r="567" spans="1:11" ht="63" x14ac:dyDescent="0.4">
      <c r="A567" s="346">
        <v>44239</v>
      </c>
      <c r="B567" s="266" t="s">
        <v>3094</v>
      </c>
      <c r="C567" s="405" t="s">
        <v>2798</v>
      </c>
      <c r="D567" s="435" t="s">
        <v>3095</v>
      </c>
      <c r="E567" s="356">
        <v>738705</v>
      </c>
      <c r="F567" s="492">
        <v>1865318</v>
      </c>
      <c r="G567" s="349">
        <v>34651.64</v>
      </c>
      <c r="H567" s="349">
        <v>37000</v>
      </c>
      <c r="I567" s="359">
        <f t="shared" si="23"/>
        <v>2348.3600000000006</v>
      </c>
      <c r="J567" s="361">
        <f t="shared" si="25"/>
        <v>1490.8100000000304</v>
      </c>
      <c r="K567" s="349"/>
    </row>
    <row r="568" spans="1:11" ht="63" x14ac:dyDescent="0.4">
      <c r="A568" s="346">
        <v>44243</v>
      </c>
      <c r="B568" s="266" t="s">
        <v>3101</v>
      </c>
      <c r="C568" s="405" t="s">
        <v>2798</v>
      </c>
      <c r="D568" s="435" t="s">
        <v>3098</v>
      </c>
      <c r="E568" s="356">
        <v>739445</v>
      </c>
      <c r="F568" s="492">
        <v>1866406</v>
      </c>
      <c r="G568" s="349">
        <v>34002.58</v>
      </c>
      <c r="H568" s="349">
        <v>37000</v>
      </c>
      <c r="I568" s="359">
        <f t="shared" si="23"/>
        <v>2997.4199999999983</v>
      </c>
      <c r="J568" s="361">
        <f t="shared" si="25"/>
        <v>4488.2300000000287</v>
      </c>
      <c r="K568" s="349"/>
    </row>
    <row r="569" spans="1:11" ht="63" x14ac:dyDescent="0.4">
      <c r="A569" s="346">
        <v>44245</v>
      </c>
      <c r="B569" s="266" t="s">
        <v>3102</v>
      </c>
      <c r="C569" s="405" t="s">
        <v>2798</v>
      </c>
      <c r="D569" s="435" t="s">
        <v>3103</v>
      </c>
      <c r="E569" s="356">
        <v>735660</v>
      </c>
      <c r="F569" s="492">
        <v>1867342</v>
      </c>
      <c r="G569" s="349">
        <v>35644.120000000003</v>
      </c>
      <c r="H569" s="349">
        <v>36000</v>
      </c>
      <c r="I569" s="359">
        <f t="shared" si="23"/>
        <v>355.87999999999738</v>
      </c>
      <c r="J569" s="361">
        <f t="shared" si="25"/>
        <v>4844.110000000026</v>
      </c>
      <c r="K569" s="349"/>
    </row>
    <row r="570" spans="1:11" ht="63" x14ac:dyDescent="0.4">
      <c r="A570" s="346">
        <v>44246</v>
      </c>
      <c r="B570" s="266" t="s">
        <v>3104</v>
      </c>
      <c r="C570" s="405" t="s">
        <v>2798</v>
      </c>
      <c r="D570" s="435" t="s">
        <v>3105</v>
      </c>
      <c r="E570" s="356">
        <v>738000</v>
      </c>
      <c r="F570" s="492">
        <v>1867687</v>
      </c>
      <c r="G570" s="349">
        <v>36018.11</v>
      </c>
      <c r="H570" s="349">
        <v>36000</v>
      </c>
      <c r="I570" s="359">
        <f t="shared" si="23"/>
        <v>-18.110000000000582</v>
      </c>
      <c r="J570" s="361">
        <f t="shared" si="25"/>
        <v>4826.0000000000255</v>
      </c>
      <c r="K570" s="349"/>
    </row>
    <row r="571" spans="1:11" ht="63" x14ac:dyDescent="0.4">
      <c r="A571" s="346">
        <v>44249</v>
      </c>
      <c r="B571" s="266" t="s">
        <v>3106</v>
      </c>
      <c r="C571" s="405" t="s">
        <v>2798</v>
      </c>
      <c r="D571" s="435" t="s">
        <v>3107</v>
      </c>
      <c r="E571" s="356">
        <v>382950</v>
      </c>
      <c r="F571" s="492">
        <v>1868300</v>
      </c>
      <c r="G571" s="349">
        <v>19976.77</v>
      </c>
      <c r="H571" s="349">
        <v>18500</v>
      </c>
      <c r="I571" s="359">
        <f t="shared" si="23"/>
        <v>-1476.7700000000004</v>
      </c>
      <c r="J571" s="361">
        <f t="shared" si="25"/>
        <v>3349.230000000025</v>
      </c>
      <c r="K571" s="349"/>
    </row>
    <row r="572" spans="1:11" ht="60" x14ac:dyDescent="0.35">
      <c r="A572" s="346">
        <v>44249</v>
      </c>
      <c r="B572" s="266" t="s">
        <v>3110</v>
      </c>
      <c r="C572" s="344" t="s">
        <v>2933</v>
      </c>
      <c r="D572" s="435" t="s">
        <v>3111</v>
      </c>
      <c r="E572" s="356">
        <v>745920</v>
      </c>
      <c r="F572" s="492">
        <v>1868029</v>
      </c>
      <c r="G572" s="349">
        <v>35725.64</v>
      </c>
      <c r="H572" s="349">
        <v>36000</v>
      </c>
      <c r="I572" s="359">
        <f t="shared" si="23"/>
        <v>274.36000000000058</v>
      </c>
      <c r="J572" s="361">
        <f t="shared" si="25"/>
        <v>3623.5900000000256</v>
      </c>
      <c r="K572" s="349"/>
    </row>
    <row r="573" spans="1:11" ht="60" x14ac:dyDescent="0.35">
      <c r="A573" s="346">
        <v>44251</v>
      </c>
      <c r="B573" s="266" t="s">
        <v>3114</v>
      </c>
      <c r="C573" s="344" t="s">
        <v>2933</v>
      </c>
      <c r="D573" s="435" t="s">
        <v>3115</v>
      </c>
      <c r="E573" s="356">
        <v>699822</v>
      </c>
      <c r="F573" s="492">
        <v>1869349</v>
      </c>
      <c r="G573" s="349">
        <v>35614.239999999998</v>
      </c>
      <c r="H573" s="349">
        <v>34000</v>
      </c>
      <c r="I573" s="359">
        <f t="shared" si="23"/>
        <v>-1614.239999999998</v>
      </c>
      <c r="J573" s="361">
        <f t="shared" si="25"/>
        <v>2009.3500000000276</v>
      </c>
      <c r="K573" s="349"/>
    </row>
    <row r="574" spans="1:11" ht="60" x14ac:dyDescent="0.4">
      <c r="A574" s="346">
        <v>44252</v>
      </c>
      <c r="B574" s="266" t="s">
        <v>3118</v>
      </c>
      <c r="C574" s="405" t="s">
        <v>2798</v>
      </c>
      <c r="D574" s="435" t="s">
        <v>3116</v>
      </c>
      <c r="E574" s="356">
        <v>736668</v>
      </c>
      <c r="F574" s="492">
        <v>1870484</v>
      </c>
      <c r="G574" s="349">
        <v>36303.01</v>
      </c>
      <c r="H574" s="349">
        <v>36000</v>
      </c>
      <c r="I574" s="359">
        <f t="shared" si="23"/>
        <v>-303.01000000000204</v>
      </c>
      <c r="J574" s="361">
        <f t="shared" si="25"/>
        <v>1706.3400000000256</v>
      </c>
      <c r="K574" s="349"/>
    </row>
    <row r="575" spans="1:11" ht="60" x14ac:dyDescent="0.4">
      <c r="A575" s="346">
        <v>44253</v>
      </c>
      <c r="B575" s="266" t="s">
        <v>3117</v>
      </c>
      <c r="C575" s="405" t="s">
        <v>2798</v>
      </c>
      <c r="D575" s="435" t="s">
        <v>3119</v>
      </c>
      <c r="E575" s="356">
        <v>753480</v>
      </c>
      <c r="F575" s="492">
        <v>1870485</v>
      </c>
      <c r="G575" s="349">
        <v>34744.04</v>
      </c>
      <c r="H575" s="349">
        <v>36000</v>
      </c>
      <c r="I575" s="359">
        <f t="shared" si="23"/>
        <v>1255.9599999999991</v>
      </c>
      <c r="J575" s="361">
        <f t="shared" si="25"/>
        <v>2962.3000000000247</v>
      </c>
      <c r="K575" s="349"/>
    </row>
    <row r="576" spans="1:11" ht="60" x14ac:dyDescent="0.4">
      <c r="A576" s="346">
        <v>44256</v>
      </c>
      <c r="B576" s="232" t="s">
        <v>3120</v>
      </c>
      <c r="C576" s="405" t="s">
        <v>2798</v>
      </c>
      <c r="D576" s="435" t="s">
        <v>3121</v>
      </c>
      <c r="E576" s="356">
        <v>746280</v>
      </c>
      <c r="F576" s="492">
        <v>1870813</v>
      </c>
      <c r="G576" s="349">
        <v>34205.49</v>
      </c>
      <c r="H576" s="349">
        <v>36000</v>
      </c>
      <c r="I576" s="359">
        <f t="shared" si="23"/>
        <v>1794.510000000002</v>
      </c>
      <c r="J576" s="361">
        <f t="shared" si="25"/>
        <v>4756.8100000000268</v>
      </c>
      <c r="K576" s="349"/>
    </row>
    <row r="577" spans="1:11" ht="60" x14ac:dyDescent="0.4">
      <c r="A577" s="346">
        <v>44257</v>
      </c>
      <c r="B577" s="232" t="s">
        <v>3122</v>
      </c>
      <c r="C577" s="405" t="s">
        <v>2798</v>
      </c>
      <c r="D577" s="435" t="s">
        <v>3123</v>
      </c>
      <c r="E577" s="356">
        <v>672587.5</v>
      </c>
      <c r="F577" s="492">
        <v>1872696</v>
      </c>
      <c r="G577" s="349">
        <v>33613.339999999997</v>
      </c>
      <c r="H577" s="349">
        <v>32500</v>
      </c>
      <c r="I577" s="359">
        <f t="shared" si="23"/>
        <v>-1113.3399999999965</v>
      </c>
      <c r="J577" s="361">
        <f t="shared" si="25"/>
        <v>3643.4700000000303</v>
      </c>
      <c r="K577" s="349"/>
    </row>
    <row r="578" spans="1:11" ht="60" x14ac:dyDescent="0.35">
      <c r="A578" s="346">
        <v>44258</v>
      </c>
      <c r="B578" s="232" t="s">
        <v>3136</v>
      </c>
      <c r="C578" s="344" t="s">
        <v>2933</v>
      </c>
      <c r="D578" s="435" t="s">
        <v>3137</v>
      </c>
      <c r="E578" s="356">
        <v>673075</v>
      </c>
      <c r="F578" s="492">
        <v>1872697</v>
      </c>
      <c r="G578" s="349">
        <v>33379.83</v>
      </c>
      <c r="H578" s="349">
        <v>32500</v>
      </c>
      <c r="I578" s="359">
        <f t="shared" si="23"/>
        <v>-879.83000000000175</v>
      </c>
      <c r="J578" s="361">
        <f t="shared" si="25"/>
        <v>2763.6400000000285</v>
      </c>
      <c r="K578" s="349"/>
    </row>
    <row r="579" spans="1:11" ht="60" x14ac:dyDescent="0.4">
      <c r="A579" s="346">
        <v>44260</v>
      </c>
      <c r="B579" s="232" t="s">
        <v>3126</v>
      </c>
      <c r="C579" s="405" t="s">
        <v>2798</v>
      </c>
      <c r="D579" s="435" t="s">
        <v>3127</v>
      </c>
      <c r="E579" s="356">
        <v>734677.5</v>
      </c>
      <c r="F579" s="492">
        <v>1873349</v>
      </c>
      <c r="G579" s="349">
        <v>33948.69</v>
      </c>
      <c r="H579" s="349">
        <v>34500</v>
      </c>
      <c r="I579" s="359">
        <f t="shared" si="23"/>
        <v>551.30999999999767</v>
      </c>
      <c r="J579" s="361">
        <f t="shared" si="25"/>
        <v>3314.9500000000262</v>
      </c>
      <c r="K579" s="349"/>
    </row>
    <row r="580" spans="1:11" ht="60" x14ac:dyDescent="0.4">
      <c r="A580" s="346">
        <v>44260</v>
      </c>
      <c r="B580" s="232" t="s">
        <v>3128</v>
      </c>
      <c r="C580" s="405" t="s">
        <v>2798</v>
      </c>
      <c r="D580" s="435" t="s">
        <v>3129</v>
      </c>
      <c r="E580" s="356">
        <v>736575</v>
      </c>
      <c r="F580" s="492">
        <v>1873673</v>
      </c>
      <c r="G580" s="349">
        <v>33352.68</v>
      </c>
      <c r="H580" s="349">
        <v>34500</v>
      </c>
      <c r="I580" s="359">
        <f t="shared" si="23"/>
        <v>1147.3199999999997</v>
      </c>
      <c r="J580" s="361">
        <f t="shared" si="25"/>
        <v>4462.2700000000259</v>
      </c>
      <c r="K580" s="349"/>
    </row>
    <row r="581" spans="1:11" ht="60" x14ac:dyDescent="0.35">
      <c r="A581" s="346">
        <v>44264</v>
      </c>
      <c r="B581" s="232" t="s">
        <v>3140</v>
      </c>
      <c r="C581" s="344" t="s">
        <v>2933</v>
      </c>
      <c r="D581" s="435" t="s">
        <v>3141</v>
      </c>
      <c r="E581" s="356">
        <v>747845</v>
      </c>
      <c r="F581" s="492">
        <v>1874842</v>
      </c>
      <c r="G581" s="349">
        <v>34882.769999999997</v>
      </c>
      <c r="H581" s="349">
        <v>35000</v>
      </c>
      <c r="I581" s="359">
        <f t="shared" si="23"/>
        <v>117.2300000000032</v>
      </c>
      <c r="J581" s="361">
        <f t="shared" si="25"/>
        <v>4579.5000000000291</v>
      </c>
      <c r="K581" s="349"/>
    </row>
    <row r="582" spans="1:11" ht="60" x14ac:dyDescent="0.4">
      <c r="A582" s="346">
        <v>44265</v>
      </c>
      <c r="B582" s="232" t="s">
        <v>3132</v>
      </c>
      <c r="C582" s="405" t="s">
        <v>2798</v>
      </c>
      <c r="D582" s="435" t="s">
        <v>3133</v>
      </c>
      <c r="E582" s="356">
        <v>748020</v>
      </c>
      <c r="F582" s="492">
        <v>1874843</v>
      </c>
      <c r="G582" s="349">
        <v>35391.69</v>
      </c>
      <c r="H582" s="349">
        <v>35000</v>
      </c>
      <c r="I582" s="359">
        <f t="shared" si="23"/>
        <v>-391.69000000000233</v>
      </c>
      <c r="J582" s="361">
        <f t="shared" si="25"/>
        <v>4187.8100000000268</v>
      </c>
      <c r="K582" s="349"/>
    </row>
    <row r="583" spans="1:11" ht="60" x14ac:dyDescent="0.4">
      <c r="A583" s="346">
        <v>44266</v>
      </c>
      <c r="B583" s="232" t="s">
        <v>3135</v>
      </c>
      <c r="C583" s="405" t="s">
        <v>2798</v>
      </c>
      <c r="D583" s="435" t="s">
        <v>3134</v>
      </c>
      <c r="E583" s="356">
        <v>756468</v>
      </c>
      <c r="F583" s="492">
        <v>1876036</v>
      </c>
      <c r="G583" s="349">
        <v>34837.14</v>
      </c>
      <c r="H583" s="349">
        <v>36000</v>
      </c>
      <c r="I583" s="359">
        <f t="shared" si="23"/>
        <v>1162.8600000000006</v>
      </c>
      <c r="J583" s="361">
        <f t="shared" si="25"/>
        <v>5350.6700000000274</v>
      </c>
      <c r="K583" s="349"/>
    </row>
    <row r="584" spans="1:11" ht="60" x14ac:dyDescent="0.35">
      <c r="A584" s="346">
        <v>44263</v>
      </c>
      <c r="B584" s="232" t="s">
        <v>3138</v>
      </c>
      <c r="C584" s="344" t="s">
        <v>2933</v>
      </c>
      <c r="D584" s="435" t="s">
        <v>3139</v>
      </c>
      <c r="E584" s="356">
        <v>450534</v>
      </c>
      <c r="F584" s="492">
        <v>1873859</v>
      </c>
      <c r="G584" s="349">
        <v>23041.5</v>
      </c>
      <c r="H584" s="349">
        <v>21000</v>
      </c>
      <c r="I584" s="359">
        <f t="shared" si="23"/>
        <v>-2041.5</v>
      </c>
      <c r="J584" s="361">
        <f t="shared" si="25"/>
        <v>3309.1700000000274</v>
      </c>
      <c r="K584" s="349"/>
    </row>
    <row r="585" spans="1:11" ht="60" x14ac:dyDescent="0.35">
      <c r="A585" s="346">
        <v>44267</v>
      </c>
      <c r="B585" s="232" t="s">
        <v>3142</v>
      </c>
      <c r="C585" s="344" t="s">
        <v>2933</v>
      </c>
      <c r="D585" s="435" t="s">
        <v>3143</v>
      </c>
      <c r="E585" s="356">
        <v>755550</v>
      </c>
      <c r="F585" s="492">
        <v>1875732</v>
      </c>
      <c r="G585" s="349">
        <v>34601.15</v>
      </c>
      <c r="H585" s="349">
        <v>36500</v>
      </c>
      <c r="I585" s="359">
        <f t="shared" si="23"/>
        <v>1898.8499999999985</v>
      </c>
      <c r="J585" s="361">
        <f t="shared" si="25"/>
        <v>5208.0200000000259</v>
      </c>
      <c r="K585" s="349"/>
    </row>
    <row r="586" spans="1:11" ht="60" x14ac:dyDescent="0.35">
      <c r="A586" s="346">
        <v>44271</v>
      </c>
      <c r="B586" s="232" t="s">
        <v>3144</v>
      </c>
      <c r="C586" s="344" t="s">
        <v>2933</v>
      </c>
      <c r="D586" s="435" t="s">
        <v>3145</v>
      </c>
      <c r="E586" s="356">
        <v>753141</v>
      </c>
      <c r="F586" s="492">
        <v>1876363</v>
      </c>
      <c r="G586" s="349">
        <v>36092.1</v>
      </c>
      <c r="H586" s="349">
        <v>36500</v>
      </c>
      <c r="I586" s="359">
        <f t="shared" si="23"/>
        <v>407.90000000000146</v>
      </c>
      <c r="J586" s="361">
        <f t="shared" si="25"/>
        <v>5615.9200000000274</v>
      </c>
      <c r="K586" s="349"/>
    </row>
    <row r="587" spans="1:11" ht="60" x14ac:dyDescent="0.35">
      <c r="A587" s="346">
        <v>44271</v>
      </c>
      <c r="B587" s="232" t="s">
        <v>3148</v>
      </c>
      <c r="C587" s="344" t="s">
        <v>2933</v>
      </c>
      <c r="D587" s="435" t="s">
        <v>3149</v>
      </c>
      <c r="E587" s="356">
        <v>742500</v>
      </c>
      <c r="F587" s="492">
        <v>1877486</v>
      </c>
      <c r="G587" s="349">
        <v>35385.31</v>
      </c>
      <c r="H587" s="349">
        <v>36000</v>
      </c>
      <c r="I587" s="359">
        <f t="shared" si="23"/>
        <v>614.69000000000233</v>
      </c>
      <c r="J587" s="361">
        <f t="shared" si="25"/>
        <v>6230.6100000000297</v>
      </c>
      <c r="K587" s="349"/>
    </row>
    <row r="588" spans="1:11" ht="60" x14ac:dyDescent="0.4">
      <c r="A588" s="346">
        <v>44272</v>
      </c>
      <c r="B588" s="232" t="s">
        <v>3146</v>
      </c>
      <c r="C588" s="405" t="s">
        <v>2798</v>
      </c>
      <c r="D588" s="435" t="s">
        <v>3147</v>
      </c>
      <c r="E588" s="356">
        <v>701420</v>
      </c>
      <c r="F588" s="492">
        <v>1877487</v>
      </c>
      <c r="G588" s="349">
        <v>35269.82</v>
      </c>
      <c r="H588" s="349">
        <v>34000</v>
      </c>
      <c r="I588" s="359">
        <f t="shared" si="23"/>
        <v>-1269.8199999999997</v>
      </c>
      <c r="J588" s="361">
        <f t="shared" si="25"/>
        <v>4960.79000000003</v>
      </c>
      <c r="K588" s="349"/>
    </row>
    <row r="589" spans="1:11" ht="60" x14ac:dyDescent="0.35">
      <c r="A589" s="346">
        <v>44274</v>
      </c>
      <c r="B589" s="232" t="s">
        <v>3154</v>
      </c>
      <c r="C589" s="344" t="s">
        <v>2933</v>
      </c>
      <c r="D589" s="435" t="s">
        <v>3155</v>
      </c>
      <c r="E589" s="356">
        <v>694450</v>
      </c>
      <c r="F589" s="492">
        <v>1878721</v>
      </c>
      <c r="G589" s="349">
        <v>35398.39</v>
      </c>
      <c r="H589" s="349">
        <v>34000</v>
      </c>
      <c r="I589" s="359">
        <f t="shared" si="23"/>
        <v>-1398.3899999999994</v>
      </c>
      <c r="J589" s="361">
        <f t="shared" si="25"/>
        <v>3562.4000000000306</v>
      </c>
      <c r="K589" s="349"/>
    </row>
    <row r="590" spans="1:11" ht="60" x14ac:dyDescent="0.4">
      <c r="A590" s="346">
        <v>44274</v>
      </c>
      <c r="B590" s="232" t="s">
        <v>3152</v>
      </c>
      <c r="C590" s="405" t="s">
        <v>2798</v>
      </c>
      <c r="D590" s="435" t="s">
        <v>3153</v>
      </c>
      <c r="E590" s="356">
        <v>694450</v>
      </c>
      <c r="F590" s="492">
        <v>1878722</v>
      </c>
      <c r="G590" s="349">
        <v>35875.25</v>
      </c>
      <c r="H590" s="349">
        <v>34000</v>
      </c>
      <c r="I590" s="359">
        <f t="shared" si="23"/>
        <v>-1875.25</v>
      </c>
      <c r="J590" s="361">
        <f>J588+I590</f>
        <v>3085.54000000003</v>
      </c>
      <c r="K590" s="349"/>
    </row>
    <row r="591" spans="1:11" ht="60" x14ac:dyDescent="0.35">
      <c r="A591" s="346">
        <v>44278</v>
      </c>
      <c r="B591" s="232" t="s">
        <v>3156</v>
      </c>
      <c r="C591" s="344" t="s">
        <v>2933</v>
      </c>
      <c r="D591" s="435" t="s">
        <v>3157</v>
      </c>
      <c r="E591" s="356">
        <v>741528</v>
      </c>
      <c r="F591" s="492">
        <v>1880247</v>
      </c>
      <c r="G591" s="349">
        <v>35463.31</v>
      </c>
      <c r="H591" s="349">
        <v>36000</v>
      </c>
      <c r="I591" s="359">
        <f t="shared" si="23"/>
        <v>536.69000000000233</v>
      </c>
      <c r="J591" s="361">
        <f t="shared" si="25"/>
        <v>3622.2300000000323</v>
      </c>
    </row>
    <row r="592" spans="1:11" ht="60" x14ac:dyDescent="0.35">
      <c r="A592" s="346">
        <v>44279</v>
      </c>
      <c r="B592" s="232" t="s">
        <v>3158</v>
      </c>
      <c r="C592" s="344" t="s">
        <v>2933</v>
      </c>
      <c r="D592" s="435" t="s">
        <v>3159</v>
      </c>
      <c r="E592" s="356">
        <v>750240</v>
      </c>
      <c r="F592" s="492">
        <v>1880248</v>
      </c>
      <c r="G592" s="349">
        <v>35361.75</v>
      </c>
      <c r="H592" s="349">
        <v>36000</v>
      </c>
      <c r="I592" s="359">
        <f t="shared" si="23"/>
        <v>638.25</v>
      </c>
      <c r="J592" s="361">
        <f t="shared" si="25"/>
        <v>4260.4800000000323</v>
      </c>
    </row>
    <row r="593" spans="1:11" ht="60" x14ac:dyDescent="0.4">
      <c r="A593" s="346">
        <v>44280</v>
      </c>
      <c r="B593" s="232" t="s">
        <v>3160</v>
      </c>
      <c r="C593" s="405" t="s">
        <v>2798</v>
      </c>
      <c r="D593" s="435" t="s">
        <v>3161</v>
      </c>
      <c r="E593" s="356">
        <v>750600</v>
      </c>
      <c r="F593" s="492">
        <v>1881217</v>
      </c>
      <c r="G593" s="349">
        <v>34702.21</v>
      </c>
      <c r="H593" s="349">
        <v>36000</v>
      </c>
      <c r="I593" s="359">
        <f t="shared" si="23"/>
        <v>1297.7900000000009</v>
      </c>
      <c r="J593" s="361">
        <f t="shared" si="25"/>
        <v>5558.2700000000332</v>
      </c>
    </row>
    <row r="594" spans="1:11" ht="60" x14ac:dyDescent="0.4">
      <c r="A594" s="346">
        <v>44281</v>
      </c>
      <c r="B594" s="232" t="s">
        <v>3165</v>
      </c>
      <c r="C594" s="405" t="s">
        <v>2798</v>
      </c>
      <c r="D594" s="435" t="s">
        <v>3164</v>
      </c>
      <c r="E594" s="356">
        <v>747540</v>
      </c>
      <c r="F594" s="492">
        <v>1881551</v>
      </c>
      <c r="G594" s="349">
        <v>36121.480000000003</v>
      </c>
      <c r="H594" s="349">
        <v>36000</v>
      </c>
      <c r="I594" s="359">
        <f t="shared" si="23"/>
        <v>-121.4800000000032</v>
      </c>
      <c r="J594" s="361">
        <f t="shared" si="25"/>
        <v>5436.79000000003</v>
      </c>
    </row>
    <row r="595" spans="1:11" ht="60" x14ac:dyDescent="0.4">
      <c r="A595" s="346">
        <v>44281</v>
      </c>
      <c r="B595" s="232" t="s">
        <v>3166</v>
      </c>
      <c r="C595" s="405" t="s">
        <v>2798</v>
      </c>
      <c r="D595" s="435" t="s">
        <v>3167</v>
      </c>
      <c r="E595" s="356">
        <v>743760</v>
      </c>
      <c r="F595" s="492">
        <v>1881552</v>
      </c>
      <c r="G595" s="349">
        <v>36003.480000000003</v>
      </c>
      <c r="H595" s="349">
        <v>36000</v>
      </c>
      <c r="I595" s="359">
        <f t="shared" si="23"/>
        <v>-3.4800000000032014</v>
      </c>
      <c r="J595" s="361">
        <f t="shared" si="25"/>
        <v>5433.3100000000268</v>
      </c>
    </row>
    <row r="596" spans="1:11" ht="60" x14ac:dyDescent="0.35">
      <c r="A596" s="346">
        <v>44284</v>
      </c>
      <c r="B596" s="232" t="s">
        <v>3169</v>
      </c>
      <c r="C596" s="344" t="s">
        <v>2933</v>
      </c>
      <c r="D596" s="435" t="s">
        <v>3168</v>
      </c>
      <c r="E596" s="356">
        <v>733075</v>
      </c>
      <c r="F596" s="492">
        <v>1883234</v>
      </c>
      <c r="G596" s="349">
        <v>35902.519999999997</v>
      </c>
      <c r="H596" s="349">
        <v>35500</v>
      </c>
      <c r="I596" s="359">
        <f t="shared" si="23"/>
        <v>-402.5199999999968</v>
      </c>
      <c r="J596" s="361">
        <f t="shared" si="25"/>
        <v>5030.79000000003</v>
      </c>
    </row>
    <row r="597" spans="1:11" ht="60" x14ac:dyDescent="0.4">
      <c r="A597" s="346">
        <v>44285</v>
      </c>
      <c r="B597" s="232" t="s">
        <v>3170</v>
      </c>
      <c r="C597" s="405" t="s">
        <v>2798</v>
      </c>
      <c r="D597" s="435" t="s">
        <v>3171</v>
      </c>
      <c r="E597" s="356">
        <v>731761.5</v>
      </c>
      <c r="F597" s="492">
        <v>1883235</v>
      </c>
      <c r="G597" s="349">
        <v>35255.620000000003</v>
      </c>
      <c r="H597" s="349">
        <v>35500</v>
      </c>
      <c r="I597" s="359">
        <f t="shared" si="23"/>
        <v>244.37999999999738</v>
      </c>
      <c r="J597" s="361">
        <f t="shared" si="25"/>
        <v>5275.1700000000274</v>
      </c>
    </row>
    <row r="598" spans="1:11" ht="60" x14ac:dyDescent="0.4">
      <c r="A598" s="346">
        <v>44286</v>
      </c>
      <c r="B598" s="232" t="s">
        <v>3174</v>
      </c>
      <c r="C598" s="405" t="s">
        <v>2798</v>
      </c>
      <c r="D598" s="435" t="s">
        <v>3175</v>
      </c>
      <c r="E598" s="356">
        <v>720825</v>
      </c>
      <c r="F598" s="492">
        <v>1884662</v>
      </c>
      <c r="G598" s="349">
        <v>36685.08</v>
      </c>
      <c r="H598" s="349">
        <v>35000</v>
      </c>
      <c r="I598" s="359">
        <f t="shared" si="23"/>
        <v>-1685.0800000000017</v>
      </c>
      <c r="J598" s="361">
        <f t="shared" si="25"/>
        <v>3590.0900000000256</v>
      </c>
    </row>
    <row r="599" spans="1:11" ht="60" x14ac:dyDescent="0.35">
      <c r="A599" s="346">
        <v>44291</v>
      </c>
      <c r="B599" s="276" t="s">
        <v>3178</v>
      </c>
      <c r="C599" s="344" t="s">
        <v>2933</v>
      </c>
      <c r="D599" s="435" t="s">
        <v>3179</v>
      </c>
      <c r="E599" s="356">
        <v>750360</v>
      </c>
      <c r="F599" s="492">
        <v>1885980</v>
      </c>
      <c r="G599" s="349">
        <v>38128.300000000003</v>
      </c>
      <c r="H599" s="349">
        <v>37000</v>
      </c>
      <c r="I599" s="359">
        <f t="shared" si="23"/>
        <v>-1128.3000000000029</v>
      </c>
      <c r="J599" s="361">
        <f t="shared" si="25"/>
        <v>2461.7900000000227</v>
      </c>
      <c r="K599" s="416"/>
    </row>
    <row r="600" spans="1:11" ht="60" x14ac:dyDescent="0.35">
      <c r="A600" s="346">
        <v>44292</v>
      </c>
      <c r="B600" s="276" t="s">
        <v>3186</v>
      </c>
      <c r="C600" s="344" t="s">
        <v>2933</v>
      </c>
      <c r="D600" s="435" t="s">
        <v>3194</v>
      </c>
      <c r="E600" s="356">
        <v>748140</v>
      </c>
      <c r="F600" s="492">
        <v>1887637</v>
      </c>
      <c r="G600" s="349">
        <v>38507.769999999997</v>
      </c>
      <c r="H600" s="349">
        <v>37000</v>
      </c>
      <c r="I600" s="359">
        <f t="shared" si="23"/>
        <v>-1507.7699999999968</v>
      </c>
      <c r="J600" s="361">
        <f t="shared" si="25"/>
        <v>954.0200000000259</v>
      </c>
      <c r="K600" s="416"/>
    </row>
    <row r="601" spans="1:11" ht="60" x14ac:dyDescent="0.35">
      <c r="A601" s="346">
        <v>44295</v>
      </c>
      <c r="B601" s="276" t="s">
        <v>3189</v>
      </c>
      <c r="C601" s="344" t="s">
        <v>2933</v>
      </c>
      <c r="D601" s="435" t="s">
        <v>3190</v>
      </c>
      <c r="E601" s="356">
        <v>744921</v>
      </c>
      <c r="F601" s="492">
        <v>1887296</v>
      </c>
      <c r="G601" s="349">
        <v>38018.870000000003</v>
      </c>
      <c r="H601" s="349">
        <v>37000</v>
      </c>
      <c r="I601" s="359">
        <f t="shared" si="23"/>
        <v>-1018.8700000000026</v>
      </c>
      <c r="J601" s="361">
        <f t="shared" si="25"/>
        <v>-64.849999999976717</v>
      </c>
      <c r="K601" s="416"/>
    </row>
    <row r="602" spans="1:11" ht="60" x14ac:dyDescent="0.35">
      <c r="A602" s="346">
        <v>44298</v>
      </c>
      <c r="B602" s="276" t="s">
        <v>3191</v>
      </c>
      <c r="C602" s="344" t="s">
        <v>2933</v>
      </c>
      <c r="D602" s="435" t="s">
        <v>3195</v>
      </c>
      <c r="E602" s="356">
        <v>744810</v>
      </c>
      <c r="F602" s="492">
        <v>1888840</v>
      </c>
      <c r="G602" s="349">
        <v>40993.300000000003</v>
      </c>
      <c r="H602" s="349">
        <v>37000</v>
      </c>
      <c r="I602" s="359">
        <f t="shared" si="23"/>
        <v>-3993.3000000000029</v>
      </c>
      <c r="J602" s="361">
        <f t="shared" si="25"/>
        <v>-4058.1499999999796</v>
      </c>
      <c r="K602" s="416"/>
    </row>
    <row r="603" spans="1:11" ht="60" x14ac:dyDescent="0.35">
      <c r="A603" s="346">
        <v>44302</v>
      </c>
      <c r="B603" s="276" t="s">
        <v>3192</v>
      </c>
      <c r="C603" s="344" t="s">
        <v>2933</v>
      </c>
      <c r="D603" s="435" t="s">
        <v>3193</v>
      </c>
      <c r="E603" s="356">
        <v>819590</v>
      </c>
      <c r="F603" s="492">
        <v>1890509</v>
      </c>
      <c r="G603" s="349">
        <v>43019.82</v>
      </c>
      <c r="H603" s="349">
        <v>41000</v>
      </c>
      <c r="I603" s="359">
        <f t="shared" si="23"/>
        <v>-2019.8199999999997</v>
      </c>
      <c r="J603" s="361">
        <f t="shared" si="25"/>
        <v>-6077.9699999999793</v>
      </c>
      <c r="K603" s="416"/>
    </row>
    <row r="604" spans="1:11" ht="60" x14ac:dyDescent="0.35">
      <c r="A604" s="346">
        <v>44306</v>
      </c>
      <c r="B604" s="276" t="s">
        <v>3206</v>
      </c>
      <c r="C604" s="344" t="s">
        <v>2933</v>
      </c>
      <c r="D604" s="435" t="s">
        <v>3207</v>
      </c>
      <c r="E604" s="356">
        <v>893362.5</v>
      </c>
      <c r="F604" s="492">
        <v>1891825</v>
      </c>
      <c r="G604" s="349">
        <v>43252.47</v>
      </c>
      <c r="H604" s="349">
        <v>45000</v>
      </c>
      <c r="I604" s="359">
        <f t="shared" si="23"/>
        <v>1747.5299999999988</v>
      </c>
      <c r="J604" s="361">
        <f t="shared" si="25"/>
        <v>-4330.4399999999805</v>
      </c>
      <c r="K604" s="416"/>
    </row>
    <row r="605" spans="1:11" ht="60" x14ac:dyDescent="0.35">
      <c r="A605" s="346">
        <v>44306</v>
      </c>
      <c r="B605" s="276" t="s">
        <v>3208</v>
      </c>
      <c r="C605" s="344" t="s">
        <v>2933</v>
      </c>
      <c r="D605" s="435" t="s">
        <v>3209</v>
      </c>
      <c r="E605" s="356">
        <v>893250</v>
      </c>
      <c r="F605" s="492">
        <v>1891826</v>
      </c>
      <c r="G605" s="349">
        <v>43392.49</v>
      </c>
      <c r="H605" s="349">
        <v>45000</v>
      </c>
      <c r="I605" s="359">
        <f t="shared" si="23"/>
        <v>1607.510000000002</v>
      </c>
      <c r="J605" s="361">
        <f t="shared" si="25"/>
        <v>-2722.9299999999785</v>
      </c>
      <c r="K605" s="416"/>
    </row>
    <row r="606" spans="1:11" ht="63" x14ac:dyDescent="0.4">
      <c r="A606" s="346">
        <v>44309</v>
      </c>
      <c r="B606" s="276" t="s">
        <v>3196</v>
      </c>
      <c r="C606" s="405" t="s">
        <v>2798</v>
      </c>
      <c r="D606" s="435" t="s">
        <v>3197</v>
      </c>
      <c r="E606" s="356">
        <v>895950</v>
      </c>
      <c r="F606" s="492">
        <v>1893052</v>
      </c>
      <c r="G606" s="349">
        <v>44363.87</v>
      </c>
      <c r="H606" s="349">
        <v>45000</v>
      </c>
      <c r="I606" s="359">
        <f t="shared" si="23"/>
        <v>636.12999999999738</v>
      </c>
      <c r="J606" s="361">
        <f t="shared" si="25"/>
        <v>-2086.7999999999811</v>
      </c>
      <c r="K606" s="416"/>
    </row>
    <row r="607" spans="1:11" ht="63" x14ac:dyDescent="0.4">
      <c r="A607" s="346">
        <v>44309</v>
      </c>
      <c r="B607" s="276" t="s">
        <v>3198</v>
      </c>
      <c r="C607" s="405" t="s">
        <v>2798</v>
      </c>
      <c r="D607" s="435" t="s">
        <v>3199</v>
      </c>
      <c r="E607" s="356">
        <v>897300</v>
      </c>
      <c r="F607" s="492">
        <v>1893053</v>
      </c>
      <c r="G607" s="349">
        <v>44294.27</v>
      </c>
      <c r="H607" s="349">
        <v>45000</v>
      </c>
      <c r="I607" s="359">
        <f t="shared" si="23"/>
        <v>705.7300000000032</v>
      </c>
      <c r="J607" s="361">
        <f t="shared" si="25"/>
        <v>-1381.0699999999779</v>
      </c>
      <c r="K607" s="416"/>
    </row>
    <row r="608" spans="1:11" ht="63" x14ac:dyDescent="0.35">
      <c r="A608" s="346">
        <v>44312</v>
      </c>
      <c r="B608" s="276" t="s">
        <v>3210</v>
      </c>
      <c r="C608" s="344" t="s">
        <v>2933</v>
      </c>
      <c r="D608" s="435" t="s">
        <v>3211</v>
      </c>
      <c r="E608" s="356">
        <v>894150</v>
      </c>
      <c r="F608" s="492">
        <v>1894707</v>
      </c>
      <c r="G608" s="349">
        <v>41673.56</v>
      </c>
      <c r="H608" s="349">
        <v>45000</v>
      </c>
      <c r="I608" s="359">
        <f t="shared" si="23"/>
        <v>3326.4400000000023</v>
      </c>
      <c r="J608" s="361">
        <f t="shared" si="25"/>
        <v>1945.3700000000244</v>
      </c>
      <c r="K608" s="416"/>
    </row>
    <row r="609" spans="1:11" ht="63" x14ac:dyDescent="0.4">
      <c r="A609" s="346">
        <v>44313</v>
      </c>
      <c r="B609" s="276" t="s">
        <v>3200</v>
      </c>
      <c r="C609" s="405" t="s">
        <v>2798</v>
      </c>
      <c r="D609" s="435" t="s">
        <v>3201</v>
      </c>
      <c r="E609" s="356">
        <v>901800</v>
      </c>
      <c r="F609" s="492">
        <v>1894708</v>
      </c>
      <c r="G609" s="349">
        <v>44553.71</v>
      </c>
      <c r="H609" s="349">
        <v>45000</v>
      </c>
      <c r="I609" s="359">
        <f t="shared" si="23"/>
        <v>446.29000000000087</v>
      </c>
      <c r="J609" s="361">
        <f t="shared" si="25"/>
        <v>2391.6600000000253</v>
      </c>
      <c r="K609" s="416"/>
    </row>
    <row r="610" spans="1:11" ht="63" x14ac:dyDescent="0.35">
      <c r="A610" s="346">
        <v>44316</v>
      </c>
      <c r="B610" s="276" t="s">
        <v>3214</v>
      </c>
      <c r="C610" s="344" t="s">
        <v>2933</v>
      </c>
      <c r="D610" s="435" t="s">
        <v>3215</v>
      </c>
      <c r="E610" s="356">
        <v>929200</v>
      </c>
      <c r="F610" s="492">
        <v>1896154</v>
      </c>
      <c r="G610" s="349">
        <v>45359.97</v>
      </c>
      <c r="H610" s="349">
        <v>46000</v>
      </c>
      <c r="I610" s="359">
        <f t="shared" si="23"/>
        <v>640.02999999999884</v>
      </c>
      <c r="J610" s="361">
        <f t="shared" si="25"/>
        <v>3031.6900000000242</v>
      </c>
      <c r="K610" s="416"/>
    </row>
    <row r="611" spans="1:11" ht="63" x14ac:dyDescent="0.45">
      <c r="A611" s="346">
        <v>44316</v>
      </c>
      <c r="B611" s="276" t="s">
        <v>3212</v>
      </c>
      <c r="C611" s="417" t="s">
        <v>2798</v>
      </c>
      <c r="D611" s="435" t="s">
        <v>3213</v>
      </c>
      <c r="E611" s="356">
        <v>913050</v>
      </c>
      <c r="F611" s="492">
        <v>1896155</v>
      </c>
      <c r="G611" s="349">
        <v>45269.32</v>
      </c>
      <c r="H611" s="349">
        <v>45000</v>
      </c>
      <c r="I611" s="359">
        <f t="shared" si="23"/>
        <v>-269.31999999999971</v>
      </c>
      <c r="J611" s="361">
        <f t="shared" si="25"/>
        <v>2762.3700000000244</v>
      </c>
      <c r="K611" s="416"/>
    </row>
    <row r="612" spans="1:11" ht="63" x14ac:dyDescent="0.35">
      <c r="A612" s="346">
        <v>44319</v>
      </c>
      <c r="B612" s="262" t="s">
        <v>3253</v>
      </c>
      <c r="C612" s="344" t="s">
        <v>2933</v>
      </c>
      <c r="D612" s="435" t="s">
        <v>3220</v>
      </c>
      <c r="E612" s="356">
        <v>930120</v>
      </c>
      <c r="F612" s="492">
        <v>1897308</v>
      </c>
      <c r="G612" s="349">
        <v>42627.31</v>
      </c>
      <c r="H612" s="349">
        <v>46000</v>
      </c>
      <c r="I612" s="359">
        <f t="shared" si="23"/>
        <v>3372.6900000000023</v>
      </c>
      <c r="J612" s="361">
        <f t="shared" si="25"/>
        <v>6135.0600000000268</v>
      </c>
      <c r="K612" s="416"/>
    </row>
    <row r="613" spans="1:11" ht="63" x14ac:dyDescent="0.35">
      <c r="A613" s="346">
        <v>44320</v>
      </c>
      <c r="B613" s="262" t="s">
        <v>3254</v>
      </c>
      <c r="C613" s="344" t="s">
        <v>2933</v>
      </c>
      <c r="D613" s="435" t="s">
        <v>3221</v>
      </c>
      <c r="E613" s="356">
        <v>909000</v>
      </c>
      <c r="F613" s="492">
        <v>1897309</v>
      </c>
      <c r="G613" s="349">
        <v>43339.97</v>
      </c>
      <c r="H613" s="349">
        <v>45000</v>
      </c>
      <c r="I613" s="359">
        <f t="shared" si="23"/>
        <v>1660.0299999999988</v>
      </c>
      <c r="J613" s="361">
        <f t="shared" si="25"/>
        <v>7795.0900000000256</v>
      </c>
      <c r="K613" s="416"/>
    </row>
    <row r="614" spans="1:11" ht="63" x14ac:dyDescent="0.45">
      <c r="A614" s="346">
        <v>44323</v>
      </c>
      <c r="B614" s="262" t="s">
        <v>3255</v>
      </c>
      <c r="C614" s="417" t="s">
        <v>2798</v>
      </c>
      <c r="D614" s="435" t="s">
        <v>3222</v>
      </c>
      <c r="E614" s="356">
        <v>759620</v>
      </c>
      <c r="F614" s="492">
        <v>1898923</v>
      </c>
      <c r="G614" s="349">
        <v>40582.080000000002</v>
      </c>
      <c r="H614" s="349">
        <v>38000</v>
      </c>
      <c r="I614" s="359">
        <f t="shared" si="23"/>
        <v>-2582.0800000000017</v>
      </c>
      <c r="J614" s="361">
        <f t="shared" si="25"/>
        <v>5213.0100000000239</v>
      </c>
      <c r="K614" s="416"/>
    </row>
    <row r="615" spans="1:11" ht="63" x14ac:dyDescent="0.45">
      <c r="A615" s="346">
        <v>44323</v>
      </c>
      <c r="B615" s="262" t="s">
        <v>3256</v>
      </c>
      <c r="C615" s="417" t="s">
        <v>2798</v>
      </c>
      <c r="D615" s="435" t="s">
        <v>3223</v>
      </c>
      <c r="E615" s="356">
        <v>759620</v>
      </c>
      <c r="F615" s="492">
        <v>1898924</v>
      </c>
      <c r="G615" s="349">
        <v>40272.959999999999</v>
      </c>
      <c r="H615" s="349">
        <v>38000</v>
      </c>
      <c r="I615" s="359">
        <f t="shared" si="23"/>
        <v>-2272.9599999999991</v>
      </c>
      <c r="J615" s="361">
        <f t="shared" si="25"/>
        <v>2940.0500000000247</v>
      </c>
      <c r="K615" s="416"/>
    </row>
    <row r="616" spans="1:11" ht="63" x14ac:dyDescent="0.35">
      <c r="A616" s="346">
        <v>44326</v>
      </c>
      <c r="B616" s="262" t="s">
        <v>3257</v>
      </c>
      <c r="C616" s="344" t="s">
        <v>2933</v>
      </c>
      <c r="D616" s="435" t="s">
        <v>3224</v>
      </c>
      <c r="E616" s="356">
        <v>776490</v>
      </c>
      <c r="F616" s="492">
        <v>1900120</v>
      </c>
      <c r="G616" s="349">
        <v>36732.589999999997</v>
      </c>
      <c r="H616" s="349">
        <v>39000</v>
      </c>
      <c r="I616" s="359">
        <f t="shared" si="23"/>
        <v>2267.4100000000035</v>
      </c>
      <c r="J616" s="361">
        <f t="shared" si="25"/>
        <v>5207.4600000000282</v>
      </c>
      <c r="K616" s="416"/>
    </row>
    <row r="617" spans="1:11" ht="63" x14ac:dyDescent="0.35">
      <c r="A617" s="346">
        <v>44327</v>
      </c>
      <c r="B617" s="262" t="s">
        <v>3258</v>
      </c>
      <c r="C617" s="344" t="s">
        <v>2933</v>
      </c>
      <c r="D617" s="435" t="s">
        <v>3225</v>
      </c>
      <c r="E617" s="356">
        <v>776100</v>
      </c>
      <c r="F617" s="492">
        <v>1900121</v>
      </c>
      <c r="G617" s="349">
        <v>36943.32</v>
      </c>
      <c r="H617" s="349">
        <v>39000</v>
      </c>
      <c r="I617" s="359">
        <f t="shared" si="23"/>
        <v>2056.6800000000003</v>
      </c>
      <c r="J617" s="361">
        <f t="shared" si="25"/>
        <v>7264.1400000000285</v>
      </c>
      <c r="K617" s="416"/>
    </row>
    <row r="618" spans="1:11" ht="63" x14ac:dyDescent="0.35">
      <c r="A618" s="346">
        <v>44330</v>
      </c>
      <c r="B618" s="262" t="s">
        <v>3259</v>
      </c>
      <c r="C618" s="344" t="s">
        <v>2933</v>
      </c>
      <c r="D618" s="435" t="s">
        <v>3226</v>
      </c>
      <c r="E618" s="356">
        <v>675580</v>
      </c>
      <c r="F618" s="492">
        <v>1901448</v>
      </c>
      <c r="G618" s="349">
        <v>36531.160000000003</v>
      </c>
      <c r="H618" s="349">
        <v>34000</v>
      </c>
      <c r="I618" s="359">
        <f t="shared" si="23"/>
        <v>-2531.1600000000035</v>
      </c>
      <c r="J618" s="361">
        <f t="shared" si="25"/>
        <v>4732.980000000025</v>
      </c>
      <c r="K618" s="416"/>
    </row>
    <row r="619" spans="1:11" ht="63" x14ac:dyDescent="0.35">
      <c r="A619" s="346">
        <v>44333</v>
      </c>
      <c r="B619" s="262" t="s">
        <v>3260</v>
      </c>
      <c r="C619" s="344" t="s">
        <v>2933</v>
      </c>
      <c r="D619" s="435" t="s">
        <v>3227</v>
      </c>
      <c r="E619" s="356">
        <v>676770</v>
      </c>
      <c r="F619" s="492">
        <v>1901449</v>
      </c>
      <c r="G619" s="349">
        <v>36107.760000000002</v>
      </c>
      <c r="H619" s="349">
        <v>34000</v>
      </c>
      <c r="I619" s="359">
        <f t="shared" si="23"/>
        <v>-2107.760000000002</v>
      </c>
      <c r="J619" s="361">
        <f>J618+I619</f>
        <v>2625.220000000023</v>
      </c>
      <c r="K619" s="416"/>
    </row>
    <row r="620" spans="1:11" ht="63" x14ac:dyDescent="0.45">
      <c r="A620" s="346">
        <v>44334</v>
      </c>
      <c r="B620" s="262" t="s">
        <v>3261</v>
      </c>
      <c r="C620" s="417" t="s">
        <v>2798</v>
      </c>
      <c r="D620" s="435" t="s">
        <v>3228</v>
      </c>
      <c r="E620" s="356">
        <v>714240</v>
      </c>
      <c r="F620" s="492">
        <v>1902856</v>
      </c>
      <c r="G620" s="349">
        <v>36108.160000000003</v>
      </c>
      <c r="H620" s="349">
        <v>36000</v>
      </c>
      <c r="I620" s="359">
        <f t="shared" si="23"/>
        <v>-108.16000000000349</v>
      </c>
      <c r="J620" s="361">
        <f t="shared" ref="J620:J1125" si="26">J619+I620</f>
        <v>2517.0600000000195</v>
      </c>
    </row>
    <row r="621" spans="1:11" ht="63" x14ac:dyDescent="0.35">
      <c r="A621" s="346">
        <v>44335</v>
      </c>
      <c r="B621" s="262" t="s">
        <v>3262</v>
      </c>
      <c r="C621" s="344" t="s">
        <v>2933</v>
      </c>
      <c r="D621" s="435" t="s">
        <v>3229</v>
      </c>
      <c r="E621" s="356">
        <v>712980</v>
      </c>
      <c r="F621" s="492">
        <v>1902857</v>
      </c>
      <c r="G621" s="349">
        <v>34423.19</v>
      </c>
      <c r="H621" s="349">
        <v>36000</v>
      </c>
      <c r="I621" s="359">
        <f t="shared" ref="I621:I1125" si="27">H621-G621</f>
        <v>1576.8099999999977</v>
      </c>
      <c r="J621" s="361">
        <f t="shared" si="26"/>
        <v>4093.8700000000172</v>
      </c>
    </row>
    <row r="622" spans="1:11" ht="63" x14ac:dyDescent="0.5">
      <c r="A622" s="346">
        <v>44337</v>
      </c>
      <c r="B622" s="262" t="s">
        <v>3263</v>
      </c>
      <c r="C622" s="418" t="s">
        <v>2798</v>
      </c>
      <c r="D622" s="435" t="s">
        <v>3230</v>
      </c>
      <c r="E622" s="356">
        <v>659505</v>
      </c>
      <c r="F622" s="492">
        <v>1904076</v>
      </c>
      <c r="G622" s="349">
        <v>37687.279999999999</v>
      </c>
      <c r="H622" s="349">
        <v>33000</v>
      </c>
      <c r="I622" s="359">
        <f t="shared" si="27"/>
        <v>-4687.2799999999988</v>
      </c>
      <c r="J622" s="361">
        <f t="shared" si="26"/>
        <v>-593.40999999998166</v>
      </c>
    </row>
    <row r="623" spans="1:11" ht="63" x14ac:dyDescent="0.35">
      <c r="A623" s="346">
        <v>44340</v>
      </c>
      <c r="B623" s="262" t="s">
        <v>3264</v>
      </c>
      <c r="C623" s="344" t="s">
        <v>2933</v>
      </c>
      <c r="D623" s="435" t="s">
        <v>3231</v>
      </c>
      <c r="E623" s="356">
        <v>657690</v>
      </c>
      <c r="F623" s="492">
        <v>1904077</v>
      </c>
      <c r="G623" s="349">
        <v>37433.68</v>
      </c>
      <c r="H623" s="349">
        <v>33000</v>
      </c>
      <c r="I623" s="359">
        <f t="shared" si="27"/>
        <v>-4433.68</v>
      </c>
      <c r="J623" s="361">
        <f t="shared" si="26"/>
        <v>-5027.089999999982</v>
      </c>
    </row>
    <row r="624" spans="1:11" ht="63" x14ac:dyDescent="0.35">
      <c r="A624" s="346">
        <v>44340</v>
      </c>
      <c r="B624" s="262" t="s">
        <v>3265</v>
      </c>
      <c r="C624" s="344" t="s">
        <v>2933</v>
      </c>
      <c r="D624" s="435" t="s">
        <v>3232</v>
      </c>
      <c r="E624" s="356">
        <v>755820</v>
      </c>
      <c r="F624" s="492">
        <v>1904444</v>
      </c>
      <c r="G624" s="349">
        <v>37638.089999999997</v>
      </c>
      <c r="H624" s="349">
        <v>38000</v>
      </c>
      <c r="I624" s="359">
        <f t="shared" si="27"/>
        <v>361.91000000000349</v>
      </c>
      <c r="J624" s="361">
        <f t="shared" si="26"/>
        <v>-4665.1799999999785</v>
      </c>
    </row>
    <row r="625" spans="1:10" ht="63" x14ac:dyDescent="0.35">
      <c r="A625" s="346">
        <v>44341</v>
      </c>
      <c r="B625" s="262" t="s">
        <v>3266</v>
      </c>
      <c r="C625" s="344" t="s">
        <v>2933</v>
      </c>
      <c r="D625" s="435" t="s">
        <v>3233</v>
      </c>
      <c r="E625" s="356">
        <v>758100</v>
      </c>
      <c r="F625" s="492">
        <v>1904078</v>
      </c>
      <c r="G625" s="349">
        <v>37926.800000000003</v>
      </c>
      <c r="H625" s="349">
        <v>38000</v>
      </c>
      <c r="I625" s="359">
        <f t="shared" si="27"/>
        <v>73.19999999999709</v>
      </c>
      <c r="J625" s="361">
        <f t="shared" si="26"/>
        <v>-4591.9799999999814</v>
      </c>
    </row>
    <row r="626" spans="1:10" ht="59.25" customHeight="1" x14ac:dyDescent="0.5">
      <c r="A626" s="346">
        <v>44344</v>
      </c>
      <c r="B626" s="262" t="s">
        <v>3272</v>
      </c>
      <c r="C626" s="418" t="s">
        <v>2798</v>
      </c>
      <c r="D626" s="435" t="s">
        <v>3234</v>
      </c>
      <c r="E626" s="356">
        <v>799000</v>
      </c>
      <c r="F626" s="500">
        <v>1906129</v>
      </c>
      <c r="G626" s="349">
        <v>39440.36</v>
      </c>
      <c r="H626" s="349">
        <v>40000</v>
      </c>
      <c r="I626" s="359">
        <f t="shared" si="27"/>
        <v>559.63999999999942</v>
      </c>
      <c r="J626" s="361">
        <f t="shared" si="26"/>
        <v>-4032.339999999982</v>
      </c>
    </row>
    <row r="627" spans="1:10" ht="63" x14ac:dyDescent="0.5">
      <c r="A627" s="346">
        <v>44344</v>
      </c>
      <c r="B627" s="262" t="s">
        <v>3273</v>
      </c>
      <c r="C627" s="418" t="s">
        <v>2798</v>
      </c>
      <c r="D627" s="435" t="s">
        <v>3235</v>
      </c>
      <c r="E627" s="356">
        <v>799000</v>
      </c>
      <c r="F627" s="500">
        <v>1906569</v>
      </c>
      <c r="G627" s="349">
        <v>40769.800000000003</v>
      </c>
      <c r="H627" s="349">
        <v>40000</v>
      </c>
      <c r="I627" s="359">
        <f t="shared" si="27"/>
        <v>-769.80000000000291</v>
      </c>
      <c r="J627" s="361">
        <f t="shared" si="26"/>
        <v>-4802.1399999999849</v>
      </c>
    </row>
    <row r="628" spans="1:10" ht="63" x14ac:dyDescent="0.35">
      <c r="A628" s="346">
        <v>44348</v>
      </c>
      <c r="B628" s="311" t="s">
        <v>3279</v>
      </c>
      <c r="C628" s="344" t="s">
        <v>2933</v>
      </c>
      <c r="D628" s="435" t="s">
        <v>3280</v>
      </c>
      <c r="E628" s="356">
        <v>836430</v>
      </c>
      <c r="F628" s="500">
        <v>1907711</v>
      </c>
      <c r="G628" s="349">
        <v>44774.1</v>
      </c>
      <c r="H628" s="349">
        <v>42000</v>
      </c>
      <c r="I628" s="359">
        <f t="shared" si="27"/>
        <v>-2774.0999999999985</v>
      </c>
      <c r="J628" s="361">
        <f t="shared" si="26"/>
        <v>-7576.2399999999834</v>
      </c>
    </row>
    <row r="629" spans="1:10" ht="63" x14ac:dyDescent="0.35">
      <c r="A629" s="346">
        <v>44348</v>
      </c>
      <c r="B629" s="311" t="s">
        <v>3281</v>
      </c>
      <c r="C629" s="344" t="s">
        <v>2933</v>
      </c>
      <c r="D629" s="435" t="s">
        <v>3282</v>
      </c>
      <c r="E629" s="356">
        <v>836430</v>
      </c>
      <c r="F629" s="500">
        <v>1907712</v>
      </c>
      <c r="G629" s="349">
        <v>44698.6</v>
      </c>
      <c r="H629" s="349">
        <v>42000</v>
      </c>
      <c r="I629" s="359">
        <f t="shared" si="27"/>
        <v>-2698.5999999999985</v>
      </c>
      <c r="J629" s="361">
        <f t="shared" si="26"/>
        <v>-10274.839999999982</v>
      </c>
    </row>
    <row r="630" spans="1:10" ht="63" x14ac:dyDescent="0.35">
      <c r="A630" s="346">
        <v>44351</v>
      </c>
      <c r="B630" s="311" t="s">
        <v>3284</v>
      </c>
      <c r="C630" s="344" t="s">
        <v>2933</v>
      </c>
      <c r="D630" s="435" t="s">
        <v>3285</v>
      </c>
      <c r="E630" s="356">
        <v>939295</v>
      </c>
      <c r="F630" s="500">
        <v>1908964</v>
      </c>
      <c r="G630" s="349">
        <v>45154.91</v>
      </c>
      <c r="H630" s="349">
        <v>47000</v>
      </c>
      <c r="I630" s="359">
        <f t="shared" si="27"/>
        <v>1845.0899999999965</v>
      </c>
      <c r="J630" s="361">
        <f t="shared" si="26"/>
        <v>-8429.7499999999854</v>
      </c>
    </row>
    <row r="631" spans="1:10" ht="63" x14ac:dyDescent="0.35">
      <c r="A631" s="346">
        <v>44354</v>
      </c>
      <c r="B631" s="311" t="s">
        <v>3286</v>
      </c>
      <c r="C631" s="344" t="s">
        <v>2933</v>
      </c>
      <c r="D631" s="435" t="s">
        <v>3287</v>
      </c>
      <c r="E631" s="356">
        <v>937650</v>
      </c>
      <c r="F631" s="500">
        <v>1908965</v>
      </c>
      <c r="G631" s="349">
        <v>42398.43</v>
      </c>
      <c r="H631" s="349">
        <v>47000</v>
      </c>
      <c r="I631" s="359">
        <f t="shared" si="27"/>
        <v>4601.57</v>
      </c>
      <c r="J631" s="361">
        <f t="shared" si="26"/>
        <v>-3828.1799999999857</v>
      </c>
    </row>
    <row r="632" spans="1:10" ht="63" x14ac:dyDescent="0.35">
      <c r="A632" s="346">
        <v>44355</v>
      </c>
      <c r="B632" s="311" t="s">
        <v>3288</v>
      </c>
      <c r="C632" s="344" t="s">
        <v>2933</v>
      </c>
      <c r="D632" s="435" t="s">
        <v>3289</v>
      </c>
      <c r="E632" s="356">
        <v>930835</v>
      </c>
      <c r="F632" s="500">
        <v>1910442</v>
      </c>
      <c r="G632" s="349">
        <v>37563.599999999999</v>
      </c>
      <c r="H632" s="349">
        <v>47000</v>
      </c>
      <c r="I632" s="359">
        <f t="shared" si="27"/>
        <v>9436.4000000000015</v>
      </c>
      <c r="J632" s="361">
        <f t="shared" si="26"/>
        <v>5608.2200000000157</v>
      </c>
    </row>
    <row r="633" spans="1:10" ht="63" x14ac:dyDescent="0.35">
      <c r="A633" s="346">
        <v>44355</v>
      </c>
      <c r="B633" s="311" t="s">
        <v>3290</v>
      </c>
      <c r="C633" s="344" t="s">
        <v>2933</v>
      </c>
      <c r="D633" s="435" t="s">
        <v>3291</v>
      </c>
      <c r="E633" s="356">
        <v>930835</v>
      </c>
      <c r="F633" s="500">
        <v>1910443</v>
      </c>
      <c r="G633" s="349">
        <v>37676.339999999997</v>
      </c>
      <c r="H633" s="349">
        <v>47000</v>
      </c>
      <c r="I633" s="359">
        <f t="shared" si="27"/>
        <v>9323.6600000000035</v>
      </c>
      <c r="J633" s="361">
        <f t="shared" si="26"/>
        <v>14931.880000000019</v>
      </c>
    </row>
    <row r="634" spans="1:10" ht="63" x14ac:dyDescent="0.35">
      <c r="A634" s="346">
        <v>44358</v>
      </c>
      <c r="B634" s="311" t="s">
        <v>3292</v>
      </c>
      <c r="C634" s="344" t="s">
        <v>2933</v>
      </c>
      <c r="D634" s="435" t="s">
        <v>3293</v>
      </c>
      <c r="E634" s="356">
        <v>633280</v>
      </c>
      <c r="F634" s="500">
        <v>1911479</v>
      </c>
      <c r="G634" s="349">
        <v>36489.589999999997</v>
      </c>
      <c r="H634" s="349">
        <v>32000</v>
      </c>
      <c r="I634" s="359">
        <f t="shared" si="27"/>
        <v>-4489.5899999999965</v>
      </c>
      <c r="J634" s="361">
        <f t="shared" si="26"/>
        <v>10442.290000000023</v>
      </c>
    </row>
    <row r="635" spans="1:10" ht="63" x14ac:dyDescent="0.5">
      <c r="A635" s="346">
        <v>44358</v>
      </c>
      <c r="B635" s="311" t="s">
        <v>3278</v>
      </c>
      <c r="C635" s="418" t="s">
        <v>2798</v>
      </c>
      <c r="D635" s="435" t="s">
        <v>3277</v>
      </c>
      <c r="E635" s="356">
        <v>633280</v>
      </c>
      <c r="F635" s="492">
        <v>1911870</v>
      </c>
      <c r="G635" s="349">
        <v>36381.42</v>
      </c>
      <c r="H635" s="349">
        <v>32000</v>
      </c>
      <c r="I635" s="359">
        <f>H635-G635</f>
        <v>-4381.4199999999983</v>
      </c>
      <c r="J635" s="361">
        <f t="shared" si="26"/>
        <v>6060.8700000000244</v>
      </c>
    </row>
    <row r="636" spans="1:10" ht="63" x14ac:dyDescent="0.35">
      <c r="A636" s="346">
        <v>44362</v>
      </c>
      <c r="B636" s="311" t="s">
        <v>3294</v>
      </c>
      <c r="C636" s="344" t="s">
        <v>2933</v>
      </c>
      <c r="D636" s="435" t="s">
        <v>3295</v>
      </c>
      <c r="E636" s="356">
        <v>664620</v>
      </c>
      <c r="F636" s="492">
        <v>1913081</v>
      </c>
      <c r="G636" s="349">
        <v>32675</v>
      </c>
      <c r="H636" s="349">
        <v>33000</v>
      </c>
      <c r="I636" s="359">
        <f t="shared" si="27"/>
        <v>325</v>
      </c>
      <c r="J636" s="361">
        <f t="shared" si="26"/>
        <v>6385.8700000000244</v>
      </c>
    </row>
    <row r="637" spans="1:10" ht="63" x14ac:dyDescent="0.35">
      <c r="A637" s="346">
        <v>44362</v>
      </c>
      <c r="B637" s="311" t="s">
        <v>3296</v>
      </c>
      <c r="C637" s="344" t="s">
        <v>2933</v>
      </c>
      <c r="D637" s="435" t="s">
        <v>3297</v>
      </c>
      <c r="E637" s="356">
        <v>664620</v>
      </c>
      <c r="F637" s="492">
        <v>1913082</v>
      </c>
      <c r="G637" s="349">
        <v>32796.339999999997</v>
      </c>
      <c r="H637" s="349">
        <v>33000</v>
      </c>
      <c r="I637" s="359">
        <f t="shared" si="27"/>
        <v>203.66000000000349</v>
      </c>
      <c r="J637" s="361">
        <f t="shared" si="26"/>
        <v>6589.5300000000279</v>
      </c>
    </row>
    <row r="638" spans="1:10" ht="63" x14ac:dyDescent="0.35">
      <c r="A638" s="346">
        <v>44365</v>
      </c>
      <c r="B638" s="311" t="s">
        <v>3300</v>
      </c>
      <c r="C638" s="344" t="s">
        <v>2933</v>
      </c>
      <c r="D638" s="435" t="s">
        <v>3301</v>
      </c>
      <c r="E638" s="356">
        <v>650160</v>
      </c>
      <c r="F638" s="492">
        <v>1914505</v>
      </c>
      <c r="G638" s="349">
        <v>33524.370000000003</v>
      </c>
      <c r="H638" s="349">
        <v>31500</v>
      </c>
      <c r="I638" s="359">
        <f t="shared" si="27"/>
        <v>-2024.3700000000026</v>
      </c>
      <c r="J638" s="361">
        <f t="shared" si="26"/>
        <v>4565.1600000000253</v>
      </c>
    </row>
    <row r="639" spans="1:10" ht="63" x14ac:dyDescent="0.35">
      <c r="A639" s="346">
        <v>44365</v>
      </c>
      <c r="B639" s="311" t="s">
        <v>3302</v>
      </c>
      <c r="C639" s="344" t="s">
        <v>2933</v>
      </c>
      <c r="D639" s="435" t="s">
        <v>3303</v>
      </c>
      <c r="E639" s="356">
        <v>650160</v>
      </c>
      <c r="F639" s="492">
        <v>1914506</v>
      </c>
      <c r="G639" s="349">
        <v>33658.839999999997</v>
      </c>
      <c r="H639" s="349">
        <v>31500</v>
      </c>
      <c r="I639" s="359">
        <f t="shared" si="27"/>
        <v>-2158.8399999999965</v>
      </c>
      <c r="J639" s="361">
        <f t="shared" si="26"/>
        <v>2406.3200000000288</v>
      </c>
    </row>
    <row r="640" spans="1:10" ht="63" x14ac:dyDescent="0.35">
      <c r="A640" s="346">
        <v>44369</v>
      </c>
      <c r="B640" s="311" t="s">
        <v>3304</v>
      </c>
      <c r="C640" s="344" t="s">
        <v>2933</v>
      </c>
      <c r="D640" s="435" t="s">
        <v>3305</v>
      </c>
      <c r="E640" s="356">
        <v>720650</v>
      </c>
      <c r="F640" s="492">
        <v>1915708</v>
      </c>
      <c r="G640" s="349">
        <v>34391.46</v>
      </c>
      <c r="H640" s="349">
        <v>35000</v>
      </c>
      <c r="I640" s="359">
        <f t="shared" si="27"/>
        <v>608.54000000000087</v>
      </c>
      <c r="J640" s="361">
        <f t="shared" si="26"/>
        <v>3014.8600000000297</v>
      </c>
    </row>
    <row r="641" spans="1:10" ht="63" x14ac:dyDescent="0.35">
      <c r="A641" s="346">
        <v>44369</v>
      </c>
      <c r="B641" s="311" t="s">
        <v>3306</v>
      </c>
      <c r="C641" s="344" t="s">
        <v>2933</v>
      </c>
      <c r="D641" s="435" t="s">
        <v>3307</v>
      </c>
      <c r="E641" s="356">
        <v>719950</v>
      </c>
      <c r="F641" s="492">
        <v>1915709</v>
      </c>
      <c r="G641" s="349">
        <v>35212.51</v>
      </c>
      <c r="H641" s="349">
        <v>35000</v>
      </c>
      <c r="I641" s="359">
        <f t="shared" si="27"/>
        <v>-212.51000000000204</v>
      </c>
      <c r="J641" s="361">
        <f t="shared" si="26"/>
        <v>2802.3500000000276</v>
      </c>
    </row>
    <row r="642" spans="1:10" ht="63" x14ac:dyDescent="0.35">
      <c r="A642" s="346">
        <v>44372</v>
      </c>
      <c r="B642" s="311" t="s">
        <v>3324</v>
      </c>
      <c r="C642" s="344" t="s">
        <v>2933</v>
      </c>
      <c r="D642" s="435" t="s">
        <v>3325</v>
      </c>
      <c r="E642" s="356">
        <v>674420</v>
      </c>
      <c r="F642" s="492">
        <v>1917250</v>
      </c>
      <c r="G642" s="349">
        <v>34773.74</v>
      </c>
      <c r="H642" s="349">
        <v>34000</v>
      </c>
      <c r="I642" s="359">
        <f t="shared" si="27"/>
        <v>-773.73999999999796</v>
      </c>
      <c r="J642" s="361">
        <f t="shared" si="26"/>
        <v>2028.6100000000297</v>
      </c>
    </row>
    <row r="643" spans="1:10" ht="63" x14ac:dyDescent="0.35">
      <c r="A643" s="346">
        <v>44372</v>
      </c>
      <c r="B643" s="311" t="s">
        <v>3326</v>
      </c>
      <c r="C643" s="344" t="s">
        <v>2933</v>
      </c>
      <c r="D643" s="435" t="s">
        <v>3327</v>
      </c>
      <c r="E643" s="356">
        <v>674220</v>
      </c>
      <c r="F643" s="492">
        <v>1916923</v>
      </c>
      <c r="G643" s="349">
        <v>34989.01</v>
      </c>
      <c r="H643" s="349">
        <v>34000</v>
      </c>
      <c r="I643" s="359">
        <f t="shared" si="27"/>
        <v>-989.01000000000204</v>
      </c>
      <c r="J643" s="361">
        <f t="shared" si="26"/>
        <v>1039.6000000000276</v>
      </c>
    </row>
    <row r="644" spans="1:10" ht="63" x14ac:dyDescent="0.35">
      <c r="A644" s="346">
        <v>44373</v>
      </c>
      <c r="B644" s="311" t="s">
        <v>3328</v>
      </c>
      <c r="C644" s="344" t="s">
        <v>2933</v>
      </c>
      <c r="D644" s="435" t="s">
        <v>3329</v>
      </c>
      <c r="E644" s="356">
        <v>695275</v>
      </c>
      <c r="F644" s="492">
        <v>1917251</v>
      </c>
      <c r="G644" s="349">
        <v>35086.92</v>
      </c>
      <c r="H644" s="349">
        <v>35000</v>
      </c>
      <c r="I644" s="359">
        <f t="shared" si="27"/>
        <v>-86.919999999998254</v>
      </c>
      <c r="J644" s="361">
        <f t="shared" si="26"/>
        <v>952.68000000002939</v>
      </c>
    </row>
    <row r="645" spans="1:10" ht="63" x14ac:dyDescent="0.35">
      <c r="A645" s="346">
        <v>44373</v>
      </c>
      <c r="B645" s="311" t="s">
        <v>3330</v>
      </c>
      <c r="C645" s="344" t="s">
        <v>2933</v>
      </c>
      <c r="D645" s="435" t="s">
        <v>3331</v>
      </c>
      <c r="E645" s="356">
        <v>695275</v>
      </c>
      <c r="F645" s="492">
        <v>1917252</v>
      </c>
      <c r="G645" s="349">
        <v>34158.129999999997</v>
      </c>
      <c r="H645" s="349">
        <v>35000</v>
      </c>
      <c r="I645" s="359">
        <f t="shared" si="27"/>
        <v>841.87000000000262</v>
      </c>
      <c r="J645" s="361">
        <f t="shared" si="26"/>
        <v>1794.550000000032</v>
      </c>
    </row>
    <row r="646" spans="1:10" ht="63" x14ac:dyDescent="0.35">
      <c r="A646" s="346">
        <v>44379</v>
      </c>
      <c r="B646" s="325" t="s">
        <v>3332</v>
      </c>
      <c r="C646" s="344" t="s">
        <v>2933</v>
      </c>
      <c r="D646" s="435" t="s">
        <v>3333</v>
      </c>
      <c r="E646" s="356">
        <v>715140</v>
      </c>
      <c r="F646" s="492">
        <v>1919210</v>
      </c>
      <c r="G646" s="349">
        <v>37050</v>
      </c>
      <c r="H646" s="349">
        <v>36000</v>
      </c>
      <c r="I646" s="359">
        <f t="shared" si="27"/>
        <v>-1050</v>
      </c>
      <c r="J646" s="361">
        <f t="shared" si="26"/>
        <v>744.55000000003201</v>
      </c>
    </row>
    <row r="647" spans="1:10" ht="63" x14ac:dyDescent="0.5">
      <c r="A647" s="419">
        <v>44379</v>
      </c>
      <c r="B647" s="325" t="s">
        <v>3360</v>
      </c>
      <c r="C647" s="418" t="s">
        <v>2798</v>
      </c>
      <c r="D647" s="435" t="s">
        <v>3342</v>
      </c>
      <c r="E647" s="356">
        <v>715140</v>
      </c>
      <c r="F647" s="492">
        <v>1919506</v>
      </c>
      <c r="G647" s="349">
        <v>36924.14</v>
      </c>
      <c r="H647" s="349">
        <v>36000</v>
      </c>
      <c r="I647" s="359">
        <f t="shared" si="27"/>
        <v>-924.13999999999942</v>
      </c>
      <c r="J647" s="361">
        <f t="shared" si="26"/>
        <v>-179.5899999999674</v>
      </c>
    </row>
    <row r="648" spans="1:10" ht="63" x14ac:dyDescent="0.35">
      <c r="A648" s="346">
        <v>44383</v>
      </c>
      <c r="B648" s="325" t="s">
        <v>3334</v>
      </c>
      <c r="C648" s="344" t="s">
        <v>2933</v>
      </c>
      <c r="D648" s="435" t="s">
        <v>3335</v>
      </c>
      <c r="E648" s="356">
        <v>794600</v>
      </c>
      <c r="F648" s="492">
        <v>1920570</v>
      </c>
      <c r="G648" s="349">
        <v>37319.93</v>
      </c>
      <c r="H648" s="349">
        <v>40000</v>
      </c>
      <c r="I648" s="359">
        <f t="shared" si="27"/>
        <v>2680.0699999999997</v>
      </c>
      <c r="J648" s="361">
        <f t="shared" si="26"/>
        <v>2500.4800000000323</v>
      </c>
    </row>
    <row r="649" spans="1:10" ht="63" x14ac:dyDescent="0.35">
      <c r="A649" s="346">
        <v>44383</v>
      </c>
      <c r="B649" s="325" t="s">
        <v>3336</v>
      </c>
      <c r="C649" s="344" t="s">
        <v>2933</v>
      </c>
      <c r="D649" s="435" t="s">
        <v>3337</v>
      </c>
      <c r="E649" s="356">
        <v>794600</v>
      </c>
      <c r="F649" s="492">
        <v>1920571</v>
      </c>
      <c r="G649" s="349">
        <v>37702.910000000003</v>
      </c>
      <c r="H649" s="349">
        <v>40000</v>
      </c>
      <c r="I649" s="359">
        <f t="shared" si="27"/>
        <v>2297.0899999999965</v>
      </c>
      <c r="J649" s="361">
        <f t="shared" si="26"/>
        <v>4797.5700000000288</v>
      </c>
    </row>
    <row r="650" spans="1:10" ht="63" x14ac:dyDescent="0.5">
      <c r="A650" s="420">
        <v>44386</v>
      </c>
      <c r="B650" s="325" t="s">
        <v>3361</v>
      </c>
      <c r="C650" s="418" t="s">
        <v>2798</v>
      </c>
      <c r="D650" s="435" t="s">
        <v>3343</v>
      </c>
      <c r="E650" s="356">
        <v>836640</v>
      </c>
      <c r="F650" s="492">
        <v>1921976</v>
      </c>
      <c r="G650" s="349">
        <v>38937.550000000003</v>
      </c>
      <c r="H650" s="349">
        <v>42000</v>
      </c>
      <c r="I650" s="359">
        <f t="shared" si="27"/>
        <v>3062.4499999999971</v>
      </c>
      <c r="J650" s="361">
        <f t="shared" si="26"/>
        <v>7860.0200000000259</v>
      </c>
    </row>
    <row r="651" spans="1:10" ht="63" x14ac:dyDescent="0.35">
      <c r="A651" s="346">
        <v>44389</v>
      </c>
      <c r="B651" s="325" t="s">
        <v>3344</v>
      </c>
      <c r="C651" s="344" t="s">
        <v>2933</v>
      </c>
      <c r="D651" s="435" t="s">
        <v>3345</v>
      </c>
      <c r="E651" s="356">
        <v>835800</v>
      </c>
      <c r="F651" s="492">
        <v>1921977</v>
      </c>
      <c r="G651" s="349">
        <v>38640.71</v>
      </c>
      <c r="H651" s="349">
        <v>42000</v>
      </c>
      <c r="I651" s="359">
        <f t="shared" si="27"/>
        <v>3359.2900000000009</v>
      </c>
      <c r="J651" s="361">
        <f t="shared" si="26"/>
        <v>11219.310000000027</v>
      </c>
    </row>
    <row r="652" spans="1:10" ht="63" x14ac:dyDescent="0.35">
      <c r="A652" s="346">
        <v>44390</v>
      </c>
      <c r="B652" s="325" t="s">
        <v>3346</v>
      </c>
      <c r="C652" s="344" t="s">
        <v>2933</v>
      </c>
      <c r="D652" s="435" t="s">
        <v>3347</v>
      </c>
      <c r="E652" s="356">
        <v>802800</v>
      </c>
      <c r="F652" s="492">
        <v>1922642</v>
      </c>
      <c r="G652" s="349">
        <v>43345.36</v>
      </c>
      <c r="H652" s="349">
        <v>40000</v>
      </c>
      <c r="I652" s="359">
        <f t="shared" si="27"/>
        <v>-3345.3600000000006</v>
      </c>
      <c r="J652" s="361">
        <f t="shared" si="26"/>
        <v>7873.9500000000262</v>
      </c>
    </row>
    <row r="653" spans="1:10" ht="63" x14ac:dyDescent="0.35">
      <c r="A653" s="346">
        <v>44390</v>
      </c>
      <c r="B653" s="325" t="s">
        <v>3348</v>
      </c>
      <c r="C653" s="344" t="s">
        <v>2933</v>
      </c>
      <c r="D653" s="435" t="s">
        <v>3349</v>
      </c>
      <c r="E653" s="356">
        <v>802800</v>
      </c>
      <c r="F653" s="492">
        <v>1922643</v>
      </c>
      <c r="G653" s="349">
        <v>43395.1</v>
      </c>
      <c r="H653" s="349">
        <v>40000</v>
      </c>
      <c r="I653" s="359">
        <f t="shared" si="27"/>
        <v>-3395.0999999999985</v>
      </c>
      <c r="J653" s="361">
        <f t="shared" si="26"/>
        <v>4478.8500000000276</v>
      </c>
    </row>
    <row r="654" spans="1:10" ht="63" x14ac:dyDescent="0.35">
      <c r="A654" s="346">
        <v>44393</v>
      </c>
      <c r="B654" s="325" t="s">
        <v>3350</v>
      </c>
      <c r="C654" s="344" t="s">
        <v>2933</v>
      </c>
      <c r="D654" s="435" t="s">
        <v>3351</v>
      </c>
      <c r="E654" s="356">
        <v>835170</v>
      </c>
      <c r="F654" s="492">
        <v>1925636</v>
      </c>
      <c r="G654" s="349">
        <v>44368.07</v>
      </c>
      <c r="H654" s="349">
        <v>42000</v>
      </c>
      <c r="I654" s="359">
        <f t="shared" si="27"/>
        <v>-2368.0699999999997</v>
      </c>
      <c r="J654" s="361">
        <f t="shared" si="26"/>
        <v>2110.7800000000279</v>
      </c>
    </row>
    <row r="655" spans="1:10" ht="63" x14ac:dyDescent="0.35">
      <c r="A655" s="346">
        <v>44396</v>
      </c>
      <c r="B655" s="325" t="s">
        <v>3352</v>
      </c>
      <c r="C655" s="344" t="s">
        <v>2933</v>
      </c>
      <c r="D655" s="435" t="s">
        <v>3353</v>
      </c>
      <c r="E655" s="356">
        <v>835170</v>
      </c>
      <c r="F655" s="492">
        <v>1925637</v>
      </c>
      <c r="G655" s="349">
        <v>43804.37</v>
      </c>
      <c r="H655" s="349">
        <v>42000</v>
      </c>
      <c r="I655" s="359">
        <f t="shared" si="27"/>
        <v>-1804.3700000000026</v>
      </c>
      <c r="J655" s="361">
        <f t="shared" si="26"/>
        <v>306.41000000002532</v>
      </c>
    </row>
    <row r="656" spans="1:10" ht="63" x14ac:dyDescent="0.35">
      <c r="A656" s="346">
        <v>44397</v>
      </c>
      <c r="B656" s="325" t="s">
        <v>3354</v>
      </c>
      <c r="C656" s="344" t="s">
        <v>2933</v>
      </c>
      <c r="D656" s="435" t="s">
        <v>3355</v>
      </c>
      <c r="E656" s="356">
        <v>906300</v>
      </c>
      <c r="F656" s="492">
        <v>1925638</v>
      </c>
      <c r="G656" s="349">
        <v>45694.62</v>
      </c>
      <c r="H656" s="349">
        <v>45000</v>
      </c>
      <c r="I656" s="359">
        <f t="shared" si="27"/>
        <v>-694.62000000000262</v>
      </c>
      <c r="J656" s="361">
        <f t="shared" si="26"/>
        <v>-388.2099999999773</v>
      </c>
    </row>
    <row r="657" spans="1:10" ht="63" x14ac:dyDescent="0.35">
      <c r="A657" s="346">
        <v>44398</v>
      </c>
      <c r="B657" s="325" t="s">
        <v>3356</v>
      </c>
      <c r="C657" s="344" t="s">
        <v>2933</v>
      </c>
      <c r="D657" s="435" t="s">
        <v>3357</v>
      </c>
      <c r="E657" s="356">
        <v>908370</v>
      </c>
      <c r="F657" s="492">
        <v>1925639</v>
      </c>
      <c r="G657" s="349">
        <v>46482.94</v>
      </c>
      <c r="H657" s="349">
        <v>45000</v>
      </c>
      <c r="I657" s="359">
        <f t="shared" si="27"/>
        <v>-1482.9400000000023</v>
      </c>
      <c r="J657" s="361">
        <f t="shared" si="26"/>
        <v>-1871.1499999999796</v>
      </c>
    </row>
    <row r="658" spans="1:10" ht="63" x14ac:dyDescent="0.5">
      <c r="A658" s="346">
        <v>44400</v>
      </c>
      <c r="B658" s="325" t="s">
        <v>3368</v>
      </c>
      <c r="C658" s="418" t="s">
        <v>2798</v>
      </c>
      <c r="D658" s="435" t="s">
        <v>3369</v>
      </c>
      <c r="E658" s="356">
        <v>956460</v>
      </c>
      <c r="F658" s="492">
        <v>1926596</v>
      </c>
      <c r="G658" s="349">
        <v>46273.07</v>
      </c>
      <c r="H658" s="349">
        <v>47500</v>
      </c>
      <c r="I658" s="359">
        <f t="shared" si="27"/>
        <v>1226.9300000000003</v>
      </c>
      <c r="J658" s="361">
        <f t="shared" si="26"/>
        <v>-644.21999999997934</v>
      </c>
    </row>
    <row r="659" spans="1:10" ht="63" x14ac:dyDescent="0.35">
      <c r="A659" s="346">
        <v>44403</v>
      </c>
      <c r="B659" s="325" t="s">
        <v>3370</v>
      </c>
      <c r="C659" s="344" t="s">
        <v>2933</v>
      </c>
      <c r="D659" s="435" t="s">
        <v>3371</v>
      </c>
      <c r="E659" s="356">
        <v>965280</v>
      </c>
      <c r="F659" s="492">
        <v>1926597</v>
      </c>
      <c r="G659" s="349">
        <v>46296.29</v>
      </c>
      <c r="H659" s="349">
        <v>48000</v>
      </c>
      <c r="I659" s="359">
        <f t="shared" si="27"/>
        <v>1703.7099999999991</v>
      </c>
      <c r="J659" s="361">
        <f t="shared" si="26"/>
        <v>1059.4900000000198</v>
      </c>
    </row>
    <row r="660" spans="1:10" ht="63" x14ac:dyDescent="0.35">
      <c r="A660" s="346">
        <v>44404</v>
      </c>
      <c r="B660" s="325" t="s">
        <v>3376</v>
      </c>
      <c r="C660" s="344" t="s">
        <v>2933</v>
      </c>
      <c r="D660" s="435" t="s">
        <v>3377</v>
      </c>
      <c r="E660" s="356">
        <v>931999.5</v>
      </c>
      <c r="F660" s="492">
        <v>1928590</v>
      </c>
      <c r="G660" s="349">
        <v>43864.82</v>
      </c>
      <c r="H660" s="349">
        <v>46500</v>
      </c>
      <c r="I660" s="359">
        <f t="shared" si="27"/>
        <v>2635.1800000000003</v>
      </c>
      <c r="J660" s="361">
        <f t="shared" si="26"/>
        <v>3694.6700000000201</v>
      </c>
    </row>
    <row r="661" spans="1:10" ht="63" x14ac:dyDescent="0.35">
      <c r="A661" s="346">
        <v>44404</v>
      </c>
      <c r="B661" s="325" t="s">
        <v>3378</v>
      </c>
      <c r="C661" s="344" t="s">
        <v>2933</v>
      </c>
      <c r="D661" s="435" t="s">
        <v>3379</v>
      </c>
      <c r="E661" s="356">
        <v>931999.5</v>
      </c>
      <c r="F661" s="492">
        <v>1928591</v>
      </c>
      <c r="G661" s="349">
        <v>43968.98</v>
      </c>
      <c r="H661" s="349">
        <v>46500</v>
      </c>
      <c r="I661" s="359">
        <f t="shared" si="27"/>
        <v>2531.0199999999968</v>
      </c>
      <c r="J661" s="361">
        <f t="shared" si="26"/>
        <v>6225.6900000000169</v>
      </c>
    </row>
    <row r="662" spans="1:10" ht="63" x14ac:dyDescent="0.5">
      <c r="A662" s="346">
        <v>44407</v>
      </c>
      <c r="B662" s="325" t="s">
        <v>3380</v>
      </c>
      <c r="C662" s="418" t="s">
        <v>2798</v>
      </c>
      <c r="D662" s="435" t="s">
        <v>3381</v>
      </c>
      <c r="E662" s="356">
        <v>832860</v>
      </c>
      <c r="F662" s="492">
        <v>1929533</v>
      </c>
      <c r="G662" s="349">
        <v>44949.93</v>
      </c>
      <c r="H662" s="349">
        <v>42000</v>
      </c>
      <c r="I662" s="359">
        <f t="shared" si="27"/>
        <v>-2949.9300000000003</v>
      </c>
      <c r="J662" s="361">
        <f t="shared" si="26"/>
        <v>3275.7600000000166</v>
      </c>
    </row>
    <row r="663" spans="1:10" ht="63" x14ac:dyDescent="0.35">
      <c r="A663" s="346">
        <v>44410</v>
      </c>
      <c r="B663" s="327" t="s">
        <v>3399</v>
      </c>
      <c r="C663" s="344" t="s">
        <v>2933</v>
      </c>
      <c r="D663" s="435" t="s">
        <v>3400</v>
      </c>
      <c r="E663" s="356">
        <v>833700</v>
      </c>
      <c r="F663" s="492">
        <v>1929534</v>
      </c>
      <c r="G663" s="349">
        <v>45618.04</v>
      </c>
      <c r="H663" s="349">
        <v>42000</v>
      </c>
      <c r="I663" s="359">
        <f t="shared" si="27"/>
        <v>-3618.0400000000009</v>
      </c>
      <c r="J663" s="361">
        <f t="shared" si="26"/>
        <v>-342.27999999998428</v>
      </c>
    </row>
    <row r="664" spans="1:10" ht="63" x14ac:dyDescent="0.35">
      <c r="A664" s="346">
        <v>44411</v>
      </c>
      <c r="B664" s="327" t="s">
        <v>3401</v>
      </c>
      <c r="C664" s="344" t="s">
        <v>2933</v>
      </c>
      <c r="D664" s="435" t="s">
        <v>3402</v>
      </c>
      <c r="E664" s="356">
        <v>836220</v>
      </c>
      <c r="F664" s="492">
        <v>1930711</v>
      </c>
      <c r="G664" s="349">
        <v>37719.31</v>
      </c>
      <c r="H664" s="349">
        <v>42000</v>
      </c>
      <c r="I664" s="359">
        <f t="shared" si="27"/>
        <v>4280.6900000000023</v>
      </c>
      <c r="J664" s="361">
        <f t="shared" si="26"/>
        <v>3938.410000000018</v>
      </c>
    </row>
    <row r="665" spans="1:10" ht="63" x14ac:dyDescent="0.5">
      <c r="A665" s="346">
        <v>44411</v>
      </c>
      <c r="B665" s="327" t="s">
        <v>3382</v>
      </c>
      <c r="C665" s="418" t="s">
        <v>2798</v>
      </c>
      <c r="D665" s="435" t="s">
        <v>3383</v>
      </c>
      <c r="E665" s="356">
        <v>836220</v>
      </c>
      <c r="F665" s="492">
        <v>1930712</v>
      </c>
      <c r="G665" s="349">
        <v>37182.07</v>
      </c>
      <c r="H665" s="349">
        <v>42000</v>
      </c>
      <c r="I665" s="359">
        <f t="shared" si="27"/>
        <v>4817.93</v>
      </c>
      <c r="J665" s="361">
        <f t="shared" si="26"/>
        <v>8756.3400000000183</v>
      </c>
    </row>
    <row r="666" spans="1:10" ht="63" x14ac:dyDescent="0.5">
      <c r="A666" s="346">
        <v>44414</v>
      </c>
      <c r="B666" s="327" t="s">
        <v>3389</v>
      </c>
      <c r="C666" s="418" t="s">
        <v>2798</v>
      </c>
      <c r="D666" s="435" t="s">
        <v>3390</v>
      </c>
      <c r="E666" s="356">
        <v>898200</v>
      </c>
      <c r="F666" s="492">
        <v>1931914</v>
      </c>
      <c r="G666" s="349">
        <v>36299.910000000003</v>
      </c>
      <c r="H666" s="349">
        <v>45000</v>
      </c>
      <c r="I666" s="359">
        <f t="shared" si="27"/>
        <v>8700.0899999999965</v>
      </c>
      <c r="J666" s="361">
        <f t="shared" si="26"/>
        <v>17456.430000000015</v>
      </c>
    </row>
    <row r="667" spans="1:10" ht="63" x14ac:dyDescent="0.5">
      <c r="A667" s="346">
        <v>44417</v>
      </c>
      <c r="B667" s="327" t="s">
        <v>3391</v>
      </c>
      <c r="C667" s="418" t="s">
        <v>2798</v>
      </c>
      <c r="D667" s="435" t="s">
        <v>3392</v>
      </c>
      <c r="E667" s="356">
        <v>902700</v>
      </c>
      <c r="F667" s="492">
        <v>1932326</v>
      </c>
      <c r="G667" s="349">
        <v>36409.71</v>
      </c>
      <c r="H667" s="349">
        <v>45000</v>
      </c>
      <c r="I667" s="359">
        <f t="shared" si="27"/>
        <v>8590.2900000000009</v>
      </c>
      <c r="J667" s="361">
        <f t="shared" si="26"/>
        <v>26046.720000000016</v>
      </c>
    </row>
    <row r="668" spans="1:10" ht="63" x14ac:dyDescent="0.35">
      <c r="A668" s="346">
        <v>44418</v>
      </c>
      <c r="B668" s="327" t="s">
        <v>3403</v>
      </c>
      <c r="C668" s="344" t="s">
        <v>2933</v>
      </c>
      <c r="D668" s="435" t="s">
        <v>3404</v>
      </c>
      <c r="E668" s="356">
        <v>845880</v>
      </c>
      <c r="F668" s="492">
        <v>1933452</v>
      </c>
      <c r="G668" s="349">
        <v>34446.639999999999</v>
      </c>
      <c r="H668" s="349">
        <v>42000</v>
      </c>
      <c r="I668" s="359">
        <f t="shared" si="27"/>
        <v>7553.3600000000006</v>
      </c>
      <c r="J668" s="361">
        <f t="shared" si="26"/>
        <v>33600.080000000016</v>
      </c>
    </row>
    <row r="669" spans="1:10" ht="63" x14ac:dyDescent="0.5">
      <c r="A669" s="346">
        <v>44418</v>
      </c>
      <c r="B669" s="327" t="s">
        <v>3393</v>
      </c>
      <c r="C669" s="418" t="s">
        <v>2798</v>
      </c>
      <c r="D669" s="435" t="s">
        <v>3394</v>
      </c>
      <c r="E669" s="356">
        <v>845712</v>
      </c>
      <c r="F669" s="492">
        <v>1933453</v>
      </c>
      <c r="G669" s="349">
        <v>34485.83</v>
      </c>
      <c r="H669" s="349">
        <v>42000</v>
      </c>
      <c r="I669" s="359">
        <f t="shared" si="27"/>
        <v>7514.1699999999983</v>
      </c>
      <c r="J669" s="361">
        <f t="shared" si="26"/>
        <v>41114.250000000015</v>
      </c>
    </row>
    <row r="670" spans="1:10" ht="63" x14ac:dyDescent="0.35">
      <c r="A670" s="346">
        <v>44421</v>
      </c>
      <c r="B670" s="327" t="s">
        <v>3409</v>
      </c>
      <c r="C670" s="344" t="s">
        <v>2933</v>
      </c>
      <c r="D670" s="435" t="s">
        <v>3410</v>
      </c>
      <c r="E670" s="356">
        <v>836220</v>
      </c>
      <c r="F670" s="492">
        <v>1934701</v>
      </c>
      <c r="G670" s="349">
        <v>33209.230000000003</v>
      </c>
      <c r="H670" s="349">
        <v>42000</v>
      </c>
      <c r="I670" s="359">
        <f t="shared" si="27"/>
        <v>8790.7699999999968</v>
      </c>
      <c r="J670" s="361">
        <f t="shared" si="26"/>
        <v>49905.020000000011</v>
      </c>
    </row>
    <row r="671" spans="1:10" ht="63" x14ac:dyDescent="0.35">
      <c r="A671" s="346">
        <v>44424</v>
      </c>
      <c r="B671" s="327" t="s">
        <v>3411</v>
      </c>
      <c r="C671" s="344" t="s">
        <v>2933</v>
      </c>
      <c r="D671" s="435" t="s">
        <v>3412</v>
      </c>
      <c r="E671" s="356">
        <v>795800</v>
      </c>
      <c r="F671" s="492">
        <v>1934702</v>
      </c>
      <c r="G671" s="349">
        <v>32818.28</v>
      </c>
      <c r="H671" s="349">
        <v>40000</v>
      </c>
      <c r="I671" s="359">
        <f t="shared" si="27"/>
        <v>7181.7200000000012</v>
      </c>
      <c r="J671" s="361">
        <f t="shared" si="26"/>
        <v>57086.740000000013</v>
      </c>
    </row>
    <row r="672" spans="1:10" ht="60" x14ac:dyDescent="0.35">
      <c r="A672" s="346">
        <v>44425</v>
      </c>
      <c r="B672" s="327" t="s">
        <v>3416</v>
      </c>
      <c r="C672" s="344" t="s">
        <v>2933</v>
      </c>
      <c r="D672" s="435" t="s">
        <v>3415</v>
      </c>
      <c r="E672" s="356">
        <v>200000</v>
      </c>
      <c r="F672" s="492">
        <v>1936180</v>
      </c>
      <c r="G672" s="349">
        <v>31017.439999999999</v>
      </c>
      <c r="H672" s="349">
        <v>10000</v>
      </c>
      <c r="I672" s="359">
        <f t="shared" si="27"/>
        <v>-21017.439999999999</v>
      </c>
      <c r="J672" s="361">
        <f t="shared" si="26"/>
        <v>36069.300000000017</v>
      </c>
    </row>
    <row r="673" spans="1:10" ht="60" x14ac:dyDescent="0.35">
      <c r="A673" s="346">
        <v>44425</v>
      </c>
      <c r="B673" s="327" t="s">
        <v>3417</v>
      </c>
      <c r="C673" s="344" t="s">
        <v>2933</v>
      </c>
      <c r="D673" s="435" t="s">
        <v>3418</v>
      </c>
      <c r="E673" s="356">
        <v>200000</v>
      </c>
      <c r="F673" s="492">
        <v>1936181</v>
      </c>
      <c r="G673" s="349">
        <v>30746.52</v>
      </c>
      <c r="H673" s="349">
        <v>10000</v>
      </c>
      <c r="I673" s="359">
        <f t="shared" si="27"/>
        <v>-20746.52</v>
      </c>
      <c r="J673" s="361">
        <f t="shared" si="26"/>
        <v>15322.780000000017</v>
      </c>
    </row>
    <row r="674" spans="1:10" ht="63" x14ac:dyDescent="0.5">
      <c r="A674" s="346">
        <v>44428</v>
      </c>
      <c r="B674" s="327" t="s">
        <v>3413</v>
      </c>
      <c r="C674" s="418" t="s">
        <v>2798</v>
      </c>
      <c r="D674" s="435" t="s">
        <v>3414</v>
      </c>
      <c r="E674" s="356">
        <v>510875</v>
      </c>
      <c r="F674" s="492">
        <v>1937541</v>
      </c>
      <c r="G674" s="349">
        <v>30322.15</v>
      </c>
      <c r="H674" s="349">
        <v>25000</v>
      </c>
      <c r="I674" s="359">
        <f t="shared" si="27"/>
        <v>-5322.1500000000015</v>
      </c>
      <c r="J674" s="361">
        <f t="shared" si="26"/>
        <v>10000.630000000016</v>
      </c>
    </row>
    <row r="675" spans="1:10" ht="63" x14ac:dyDescent="0.35">
      <c r="A675" s="346">
        <v>44431</v>
      </c>
      <c r="B675" s="327" t="s">
        <v>3419</v>
      </c>
      <c r="C675" s="344" t="s">
        <v>2933</v>
      </c>
      <c r="D675" s="435" t="s">
        <v>3420</v>
      </c>
      <c r="E675" s="356">
        <v>509625</v>
      </c>
      <c r="F675" s="492">
        <v>1937542</v>
      </c>
      <c r="G675" s="349">
        <v>30637.63</v>
      </c>
      <c r="H675" s="349">
        <v>25000</v>
      </c>
      <c r="I675" s="359">
        <f t="shared" si="27"/>
        <v>-5637.630000000001</v>
      </c>
      <c r="J675" s="361">
        <f t="shared" si="26"/>
        <v>4363.0000000000146</v>
      </c>
    </row>
    <row r="676" spans="1:10" ht="63" x14ac:dyDescent="0.35">
      <c r="A676" s="346">
        <v>44432</v>
      </c>
      <c r="B676" s="327" t="s">
        <v>3425</v>
      </c>
      <c r="C676" s="344" t="s">
        <v>2933</v>
      </c>
      <c r="D676" s="435" t="s">
        <v>3426</v>
      </c>
      <c r="E676" s="356">
        <v>609600</v>
      </c>
      <c r="F676" s="492">
        <v>1938643</v>
      </c>
      <c r="G676" s="349">
        <v>30913.42</v>
      </c>
      <c r="H676" s="349">
        <v>30000</v>
      </c>
      <c r="I676" s="359">
        <f t="shared" si="27"/>
        <v>-913.41999999999825</v>
      </c>
      <c r="J676" s="361">
        <f t="shared" si="26"/>
        <v>3449.5800000000163</v>
      </c>
    </row>
    <row r="677" spans="1:10" ht="63" x14ac:dyDescent="0.35">
      <c r="A677" s="346">
        <v>44432</v>
      </c>
      <c r="B677" s="327" t="s">
        <v>3427</v>
      </c>
      <c r="C677" s="344" t="s">
        <v>2933</v>
      </c>
      <c r="D677" s="435" t="s">
        <v>3428</v>
      </c>
      <c r="E677" s="356">
        <v>609600</v>
      </c>
      <c r="F677" s="492">
        <v>1938644</v>
      </c>
      <c r="G677" s="349">
        <v>29910.65</v>
      </c>
      <c r="H677" s="349">
        <v>30000</v>
      </c>
      <c r="I677" s="359">
        <f t="shared" si="27"/>
        <v>89.349999999998545</v>
      </c>
      <c r="J677" s="361">
        <f t="shared" si="26"/>
        <v>3538.9300000000148</v>
      </c>
    </row>
    <row r="678" spans="1:10" ht="63" x14ac:dyDescent="0.5">
      <c r="A678" s="346">
        <v>44435</v>
      </c>
      <c r="B678" s="327" t="s">
        <v>3429</v>
      </c>
      <c r="C678" s="418" t="s">
        <v>2798</v>
      </c>
      <c r="D678" s="435" t="s">
        <v>3430</v>
      </c>
      <c r="E678" s="356">
        <v>630075</v>
      </c>
      <c r="F678" s="492">
        <v>1940365</v>
      </c>
      <c r="G678" s="349">
        <v>28682.87</v>
      </c>
      <c r="H678" s="349">
        <v>31000</v>
      </c>
      <c r="I678" s="359">
        <f t="shared" si="27"/>
        <v>2317.130000000001</v>
      </c>
      <c r="J678" s="361">
        <f t="shared" si="26"/>
        <v>5856.0600000000159</v>
      </c>
    </row>
    <row r="679" spans="1:10" ht="63" x14ac:dyDescent="0.35">
      <c r="A679" s="346">
        <v>44438</v>
      </c>
      <c r="B679" s="327" t="s">
        <v>3431</v>
      </c>
      <c r="C679" s="344" t="s">
        <v>2933</v>
      </c>
      <c r="D679" s="435" t="s">
        <v>3432</v>
      </c>
      <c r="E679" s="356">
        <v>626610</v>
      </c>
      <c r="F679" s="492">
        <v>1939961</v>
      </c>
      <c r="G679" s="349">
        <v>28403.02</v>
      </c>
      <c r="H679" s="349">
        <v>31000</v>
      </c>
      <c r="I679" s="359">
        <f t="shared" si="27"/>
        <v>2596.9799999999996</v>
      </c>
      <c r="J679" s="361">
        <f t="shared" si="26"/>
        <v>8453.0400000000154</v>
      </c>
    </row>
    <row r="680" spans="1:10" ht="63" x14ac:dyDescent="0.35">
      <c r="A680" s="346">
        <v>44439</v>
      </c>
      <c r="B680" s="327" t="s">
        <v>3433</v>
      </c>
      <c r="C680" s="344" t="s">
        <v>2933</v>
      </c>
      <c r="D680" s="435" t="s">
        <v>3434</v>
      </c>
      <c r="E680" s="356">
        <v>634725</v>
      </c>
      <c r="F680" s="492">
        <v>1941712</v>
      </c>
      <c r="G680" s="349">
        <v>30392.79</v>
      </c>
      <c r="H680" s="349">
        <v>31500</v>
      </c>
      <c r="I680" s="359">
        <f t="shared" si="27"/>
        <v>1107.2099999999991</v>
      </c>
      <c r="J680" s="361">
        <f t="shared" si="26"/>
        <v>9560.2500000000146</v>
      </c>
    </row>
    <row r="681" spans="1:10" ht="63" x14ac:dyDescent="0.35">
      <c r="A681" s="346">
        <v>44439</v>
      </c>
      <c r="B681" s="327" t="s">
        <v>3435</v>
      </c>
      <c r="C681" s="344" t="s">
        <v>2933</v>
      </c>
      <c r="D681" s="435" t="s">
        <v>3436</v>
      </c>
      <c r="E681" s="356">
        <v>634725</v>
      </c>
      <c r="F681" s="492">
        <v>1941713</v>
      </c>
      <c r="G681" s="349">
        <v>30083.9</v>
      </c>
      <c r="H681" s="349">
        <v>31500</v>
      </c>
      <c r="I681" s="359">
        <f t="shared" si="27"/>
        <v>1416.0999999999985</v>
      </c>
      <c r="J681" s="361">
        <f t="shared" si="26"/>
        <v>10976.350000000013</v>
      </c>
    </row>
    <row r="682" spans="1:10" ht="63" x14ac:dyDescent="0.5">
      <c r="A682" s="346">
        <v>44442</v>
      </c>
      <c r="B682" s="266" t="s">
        <v>3437</v>
      </c>
      <c r="C682" s="418" t="s">
        <v>2798</v>
      </c>
      <c r="D682" s="435" t="s">
        <v>3438</v>
      </c>
      <c r="E682" s="356">
        <v>578695</v>
      </c>
      <c r="F682" s="492">
        <v>1942651</v>
      </c>
      <c r="G682" s="349">
        <v>30839.13</v>
      </c>
      <c r="H682" s="349">
        <v>29000</v>
      </c>
      <c r="I682" s="359">
        <f t="shared" si="27"/>
        <v>-1839.130000000001</v>
      </c>
      <c r="J682" s="361">
        <f t="shared" si="26"/>
        <v>9137.2200000000121</v>
      </c>
    </row>
    <row r="683" spans="1:10" ht="63" x14ac:dyDescent="0.35">
      <c r="A683" s="346">
        <v>44442</v>
      </c>
      <c r="B683" s="266" t="s">
        <v>3447</v>
      </c>
      <c r="C683" s="344" t="s">
        <v>2933</v>
      </c>
      <c r="D683" s="435" t="s">
        <v>3448</v>
      </c>
      <c r="E683" s="356">
        <v>578695</v>
      </c>
      <c r="F683" s="492">
        <v>1942948</v>
      </c>
      <c r="G683" s="349">
        <v>30736.48</v>
      </c>
      <c r="H683" s="349">
        <v>29000</v>
      </c>
      <c r="I683" s="359">
        <f t="shared" si="27"/>
        <v>-1736.4799999999996</v>
      </c>
      <c r="J683" s="361">
        <f t="shared" si="26"/>
        <v>7400.7400000000125</v>
      </c>
    </row>
    <row r="684" spans="1:10" ht="63" x14ac:dyDescent="0.35">
      <c r="A684" s="346">
        <v>44446</v>
      </c>
      <c r="B684" s="266" t="s">
        <v>3451</v>
      </c>
      <c r="C684" s="344" t="s">
        <v>2933</v>
      </c>
      <c r="D684" s="435" t="s">
        <v>3452</v>
      </c>
      <c r="E684" s="356">
        <v>578695</v>
      </c>
      <c r="F684" s="492">
        <v>1944177</v>
      </c>
      <c r="G684" s="349">
        <v>29793.25</v>
      </c>
      <c r="H684" s="349">
        <v>29000</v>
      </c>
      <c r="I684" s="359">
        <f t="shared" si="27"/>
        <v>-793.25</v>
      </c>
      <c r="J684" s="361">
        <f t="shared" si="26"/>
        <v>6607.4900000000125</v>
      </c>
    </row>
    <row r="685" spans="1:10" ht="63" x14ac:dyDescent="0.35">
      <c r="A685" s="346">
        <v>44446</v>
      </c>
      <c r="B685" s="266" t="s">
        <v>3453</v>
      </c>
      <c r="C685" s="344" t="s">
        <v>2933</v>
      </c>
      <c r="D685" s="435" t="s">
        <v>3454</v>
      </c>
      <c r="E685" s="356">
        <v>578695</v>
      </c>
      <c r="F685" s="492">
        <v>1944178</v>
      </c>
      <c r="G685" s="349">
        <v>29921.07</v>
      </c>
      <c r="H685" s="349">
        <v>29000</v>
      </c>
      <c r="I685" s="359">
        <f t="shared" si="27"/>
        <v>-921.06999999999971</v>
      </c>
      <c r="J685" s="361">
        <f t="shared" si="26"/>
        <v>5686.4200000000128</v>
      </c>
    </row>
    <row r="686" spans="1:10" ht="63" x14ac:dyDescent="0.5">
      <c r="A686" s="346">
        <v>44449</v>
      </c>
      <c r="B686" s="266" t="s">
        <v>3449</v>
      </c>
      <c r="C686" s="418" t="s">
        <v>2798</v>
      </c>
      <c r="D686" s="435" t="s">
        <v>3450</v>
      </c>
      <c r="E686" s="356">
        <v>576520</v>
      </c>
      <c r="F686" s="492">
        <v>1945556</v>
      </c>
      <c r="G686" s="349">
        <v>28867.75</v>
      </c>
      <c r="H686" s="349">
        <v>29000</v>
      </c>
      <c r="I686" s="359">
        <f t="shared" si="27"/>
        <v>132.25</v>
      </c>
      <c r="J686" s="361">
        <f t="shared" si="26"/>
        <v>5818.6700000000128</v>
      </c>
    </row>
    <row r="687" spans="1:10" ht="63" x14ac:dyDescent="0.35">
      <c r="A687" s="346">
        <v>44453</v>
      </c>
      <c r="B687" s="266" t="s">
        <v>3459</v>
      </c>
      <c r="C687" s="344" t="s">
        <v>2933</v>
      </c>
      <c r="D687" s="435" t="s">
        <v>3460</v>
      </c>
      <c r="E687" s="356">
        <v>576810</v>
      </c>
      <c r="F687" s="492">
        <v>1947199</v>
      </c>
      <c r="G687" s="349">
        <v>28011.46</v>
      </c>
      <c r="H687" s="349">
        <v>29000</v>
      </c>
      <c r="I687" s="359">
        <f t="shared" si="27"/>
        <v>988.54000000000087</v>
      </c>
      <c r="J687" s="361">
        <f t="shared" si="26"/>
        <v>6807.2100000000137</v>
      </c>
    </row>
    <row r="688" spans="1:10" ht="63" x14ac:dyDescent="0.35">
      <c r="A688" s="346">
        <v>44453</v>
      </c>
      <c r="B688" s="266" t="s">
        <v>3461</v>
      </c>
      <c r="C688" s="344" t="s">
        <v>2933</v>
      </c>
      <c r="D688" s="435" t="s">
        <v>3462</v>
      </c>
      <c r="E688" s="356">
        <v>576810</v>
      </c>
      <c r="F688" s="492">
        <v>1947200</v>
      </c>
      <c r="G688" s="349">
        <v>28015.439999999999</v>
      </c>
      <c r="H688" s="349">
        <v>29000</v>
      </c>
      <c r="I688" s="359">
        <f t="shared" si="27"/>
        <v>984.56000000000131</v>
      </c>
      <c r="J688" s="361">
        <f t="shared" si="26"/>
        <v>7791.770000000015</v>
      </c>
    </row>
    <row r="689" spans="1:10" ht="63" x14ac:dyDescent="0.35">
      <c r="A689" s="346">
        <v>44456</v>
      </c>
      <c r="B689" s="266" t="s">
        <v>3467</v>
      </c>
      <c r="C689" s="344" t="s">
        <v>2933</v>
      </c>
      <c r="D689" s="435" t="s">
        <v>3468</v>
      </c>
      <c r="E689" s="356">
        <v>536760</v>
      </c>
      <c r="F689" s="492">
        <v>1948282</v>
      </c>
      <c r="G689" s="349">
        <v>28971</v>
      </c>
      <c r="H689" s="349">
        <v>29000</v>
      </c>
      <c r="I689" s="359">
        <f t="shared" si="27"/>
        <v>29</v>
      </c>
      <c r="J689" s="361">
        <f t="shared" si="26"/>
        <v>7820.770000000015</v>
      </c>
    </row>
    <row r="690" spans="1:10" ht="63" x14ac:dyDescent="0.35">
      <c r="A690" s="346">
        <v>44460</v>
      </c>
      <c r="B690" s="266" t="s">
        <v>3469</v>
      </c>
      <c r="C690" s="344" t="s">
        <v>2933</v>
      </c>
      <c r="D690" s="435" t="s">
        <v>3470</v>
      </c>
      <c r="E690" s="356">
        <v>562660</v>
      </c>
      <c r="F690" s="492">
        <v>1949181</v>
      </c>
      <c r="G690" s="349">
        <v>31149.81</v>
      </c>
      <c r="H690" s="349">
        <v>28000</v>
      </c>
      <c r="I690" s="359">
        <f t="shared" si="27"/>
        <v>-3149.8100000000013</v>
      </c>
      <c r="J690" s="361">
        <f t="shared" si="26"/>
        <v>4670.9600000000137</v>
      </c>
    </row>
    <row r="691" spans="1:10" ht="63" x14ac:dyDescent="0.35">
      <c r="A691" s="346">
        <v>44460</v>
      </c>
      <c r="B691" s="266" t="s">
        <v>3471</v>
      </c>
      <c r="C691" s="344" t="s">
        <v>2933</v>
      </c>
      <c r="D691" s="435" t="s">
        <v>3472</v>
      </c>
      <c r="E691" s="356">
        <v>562660</v>
      </c>
      <c r="F691" s="492">
        <v>1949182</v>
      </c>
      <c r="G691" s="349">
        <v>30880.11</v>
      </c>
      <c r="H691" s="349">
        <v>28000</v>
      </c>
      <c r="I691" s="359">
        <f t="shared" si="27"/>
        <v>-2880.1100000000006</v>
      </c>
      <c r="J691" s="361">
        <f t="shared" si="26"/>
        <v>1790.8500000000131</v>
      </c>
    </row>
    <row r="692" spans="1:10" ht="63" x14ac:dyDescent="0.35">
      <c r="A692" s="346">
        <v>44463</v>
      </c>
      <c r="B692" s="266" t="s">
        <v>3473</v>
      </c>
      <c r="C692" s="344" t="s">
        <v>2933</v>
      </c>
      <c r="D692" s="435" t="s">
        <v>3474</v>
      </c>
      <c r="E692" s="356">
        <v>664521</v>
      </c>
      <c r="F692" s="492">
        <v>1951180</v>
      </c>
      <c r="G692" s="349">
        <v>32241.58</v>
      </c>
      <c r="H692" s="349">
        <v>33000</v>
      </c>
      <c r="I692" s="359">
        <f t="shared" si="27"/>
        <v>758.41999999999825</v>
      </c>
      <c r="J692" s="361">
        <f t="shared" si="26"/>
        <v>2549.2700000000114</v>
      </c>
    </row>
    <row r="693" spans="1:10" ht="63" x14ac:dyDescent="0.35">
      <c r="A693" s="346">
        <v>44467</v>
      </c>
      <c r="B693" s="266" t="s">
        <v>3479</v>
      </c>
      <c r="C693" s="344" t="s">
        <v>2933</v>
      </c>
      <c r="D693" s="435" t="s">
        <v>3480</v>
      </c>
      <c r="E693" s="356">
        <v>693260</v>
      </c>
      <c r="F693" s="492">
        <v>1952184</v>
      </c>
      <c r="G693" s="349">
        <v>35105.26</v>
      </c>
      <c r="H693" s="349">
        <v>34000</v>
      </c>
      <c r="I693" s="359">
        <f t="shared" si="27"/>
        <v>-1105.260000000002</v>
      </c>
      <c r="J693" s="361">
        <f t="shared" si="26"/>
        <v>1444.0100000000093</v>
      </c>
    </row>
    <row r="694" spans="1:10" ht="63" x14ac:dyDescent="0.35">
      <c r="A694" s="346">
        <v>44467</v>
      </c>
      <c r="B694" s="266" t="s">
        <v>3481</v>
      </c>
      <c r="C694" s="344" t="s">
        <v>2933</v>
      </c>
      <c r="D694" s="435" t="s">
        <v>3482</v>
      </c>
      <c r="E694" s="356">
        <v>693260</v>
      </c>
      <c r="F694" s="492">
        <v>1952185</v>
      </c>
      <c r="G694" s="349">
        <v>35247.24</v>
      </c>
      <c r="H694" s="349">
        <v>34000</v>
      </c>
      <c r="I694" s="359">
        <f t="shared" si="27"/>
        <v>-1247.239999999998</v>
      </c>
      <c r="J694" s="361">
        <f t="shared" si="26"/>
        <v>196.77000000001135</v>
      </c>
    </row>
    <row r="695" spans="1:10" ht="63" x14ac:dyDescent="0.5">
      <c r="A695" s="346">
        <v>44469</v>
      </c>
      <c r="B695" s="266" t="s">
        <v>3484</v>
      </c>
      <c r="C695" s="418" t="s">
        <v>2798</v>
      </c>
      <c r="D695" s="435" t="s">
        <v>3483</v>
      </c>
      <c r="E695" s="356">
        <v>784814</v>
      </c>
      <c r="F695" s="492">
        <v>1953612</v>
      </c>
      <c r="G695" s="349">
        <v>34676.720000000001</v>
      </c>
      <c r="H695" s="349">
        <v>38000</v>
      </c>
      <c r="I695" s="359">
        <f t="shared" si="27"/>
        <v>3323.2799999999988</v>
      </c>
      <c r="J695" s="361">
        <f t="shared" si="26"/>
        <v>3520.0500000000102</v>
      </c>
    </row>
    <row r="696" spans="1:10" ht="63" x14ac:dyDescent="0.5">
      <c r="A696" s="346">
        <v>44470</v>
      </c>
      <c r="B696" s="240" t="s">
        <v>3485</v>
      </c>
      <c r="C696" s="418" t="s">
        <v>2798</v>
      </c>
      <c r="D696" s="435" t="s">
        <v>3486</v>
      </c>
      <c r="E696" s="356">
        <v>780900</v>
      </c>
      <c r="F696" s="492">
        <v>1954124</v>
      </c>
      <c r="G696" s="349">
        <v>34303.71</v>
      </c>
      <c r="H696" s="349">
        <v>38000</v>
      </c>
      <c r="I696" s="359">
        <f t="shared" si="27"/>
        <v>3696.2900000000009</v>
      </c>
      <c r="J696" s="361">
        <f t="shared" si="26"/>
        <v>7216.3400000000111</v>
      </c>
    </row>
    <row r="697" spans="1:10" ht="63" x14ac:dyDescent="0.35">
      <c r="A697" s="346"/>
      <c r="B697" s="240" t="s">
        <v>3493</v>
      </c>
      <c r="C697" s="344" t="s">
        <v>2933</v>
      </c>
      <c r="D697" s="435" t="s">
        <v>3494</v>
      </c>
      <c r="E697" s="356">
        <v>769875</v>
      </c>
      <c r="F697" s="492">
        <v>1955044</v>
      </c>
      <c r="G697" s="349">
        <v>28743.52</v>
      </c>
      <c r="H697" s="349">
        <v>37500</v>
      </c>
      <c r="I697" s="359">
        <f t="shared" si="27"/>
        <v>8756.48</v>
      </c>
      <c r="J697" s="361">
        <f t="shared" si="26"/>
        <v>15972.820000000011</v>
      </c>
    </row>
    <row r="698" spans="1:10" ht="63" x14ac:dyDescent="0.5">
      <c r="A698" s="346">
        <v>44474</v>
      </c>
      <c r="B698" s="240" t="s">
        <v>3487</v>
      </c>
      <c r="C698" s="418" t="s">
        <v>2798</v>
      </c>
      <c r="D698" s="435" t="s">
        <v>3488</v>
      </c>
      <c r="E698" s="356">
        <v>769875</v>
      </c>
      <c r="F698" s="492">
        <v>1955045</v>
      </c>
      <c r="G698" s="349">
        <v>30075.17</v>
      </c>
      <c r="H698" s="349">
        <v>37500</v>
      </c>
      <c r="I698" s="359">
        <f t="shared" si="27"/>
        <v>7424.8300000000017</v>
      </c>
      <c r="J698" s="361">
        <f t="shared" si="26"/>
        <v>23397.650000000012</v>
      </c>
    </row>
    <row r="699" spans="1:10" ht="78.75" x14ac:dyDescent="0.35">
      <c r="A699" s="346">
        <v>44477</v>
      </c>
      <c r="B699" s="240" t="s">
        <v>3521</v>
      </c>
      <c r="C699" s="344" t="s">
        <v>2933</v>
      </c>
      <c r="D699" s="435" t="s">
        <v>3501</v>
      </c>
      <c r="E699" s="356">
        <v>248736</v>
      </c>
      <c r="F699" s="492">
        <v>1956739</v>
      </c>
      <c r="G699" s="349">
        <v>29692.32</v>
      </c>
      <c r="H699" s="349">
        <v>12000</v>
      </c>
      <c r="I699" s="359">
        <f t="shared" si="27"/>
        <v>-17692.32</v>
      </c>
      <c r="J699" s="361">
        <f t="shared" si="26"/>
        <v>5705.3300000000127</v>
      </c>
    </row>
    <row r="700" spans="1:10" ht="21" x14ac:dyDescent="0.35">
      <c r="A700" s="346">
        <v>44477</v>
      </c>
      <c r="B700" s="240" t="s">
        <v>2763</v>
      </c>
      <c r="C700" s="344"/>
      <c r="D700" s="435" t="s">
        <v>3501</v>
      </c>
      <c r="E700" s="356"/>
      <c r="F700" s="492" t="s">
        <v>3522</v>
      </c>
      <c r="G700" s="349"/>
      <c r="H700" s="394">
        <v>1243.05</v>
      </c>
      <c r="I700" s="394">
        <f t="shared" si="27"/>
        <v>1243.05</v>
      </c>
      <c r="J700" s="361">
        <f t="shared" si="26"/>
        <v>6948.3800000000128</v>
      </c>
    </row>
    <row r="701" spans="1:10" ht="63" x14ac:dyDescent="0.35">
      <c r="A701" s="346">
        <v>44481</v>
      </c>
      <c r="B701" s="240" t="s">
        <v>3503</v>
      </c>
      <c r="C701" s="344" t="s">
        <v>2933</v>
      </c>
      <c r="D701" s="435" t="s">
        <v>3502</v>
      </c>
      <c r="E701" s="356">
        <v>571450</v>
      </c>
      <c r="F701" s="492">
        <v>1957721</v>
      </c>
      <c r="G701" s="349">
        <v>25494.82</v>
      </c>
      <c r="H701" s="349">
        <v>27500</v>
      </c>
      <c r="I701" s="359">
        <f t="shared" si="27"/>
        <v>2005.1800000000003</v>
      </c>
      <c r="J701" s="361">
        <f t="shared" si="26"/>
        <v>8953.5600000000122</v>
      </c>
    </row>
    <row r="702" spans="1:10" ht="63" x14ac:dyDescent="0.35">
      <c r="A702" s="346">
        <v>44481</v>
      </c>
      <c r="B702" s="240" t="s">
        <v>3505</v>
      </c>
      <c r="C702" s="344" t="s">
        <v>2933</v>
      </c>
      <c r="D702" s="435" t="s">
        <v>3504</v>
      </c>
      <c r="E702" s="356">
        <v>571450</v>
      </c>
      <c r="F702" s="492">
        <v>1957722</v>
      </c>
      <c r="G702" s="349">
        <v>25532.799999999999</v>
      </c>
      <c r="H702" s="349">
        <v>27500</v>
      </c>
      <c r="I702" s="359">
        <f t="shared" si="27"/>
        <v>1967.2000000000007</v>
      </c>
      <c r="J702" s="361">
        <f t="shared" si="26"/>
        <v>10920.760000000013</v>
      </c>
    </row>
    <row r="703" spans="1:10" ht="63" x14ac:dyDescent="0.5">
      <c r="A703" s="346">
        <v>44484</v>
      </c>
      <c r="B703" s="240" t="s">
        <v>3506</v>
      </c>
      <c r="C703" s="418" t="s">
        <v>2798</v>
      </c>
      <c r="D703" s="435" t="s">
        <v>3507</v>
      </c>
      <c r="E703" s="356">
        <v>452716</v>
      </c>
      <c r="F703" s="492">
        <v>1959712</v>
      </c>
      <c r="G703" s="349">
        <v>25342.9</v>
      </c>
      <c r="H703" s="349">
        <v>22000</v>
      </c>
      <c r="I703" s="359">
        <f t="shared" si="27"/>
        <v>-3342.9000000000015</v>
      </c>
      <c r="J703" s="361">
        <f t="shared" si="26"/>
        <v>7577.8600000000115</v>
      </c>
    </row>
    <row r="704" spans="1:10" ht="63" x14ac:dyDescent="0.5">
      <c r="A704" s="346">
        <v>44484</v>
      </c>
      <c r="B704" s="240" t="s">
        <v>3508</v>
      </c>
      <c r="C704" s="418" t="s">
        <v>2798</v>
      </c>
      <c r="D704" s="435" t="s">
        <v>3509</v>
      </c>
      <c r="E704" s="356">
        <v>452716</v>
      </c>
      <c r="F704" s="492">
        <v>1959316</v>
      </c>
      <c r="G704" s="349">
        <v>25308.83</v>
      </c>
      <c r="H704" s="349">
        <v>22000</v>
      </c>
      <c r="I704" s="359">
        <f t="shared" si="27"/>
        <v>-3308.8300000000017</v>
      </c>
      <c r="J704" s="361">
        <f t="shared" si="26"/>
        <v>4269.0300000000097</v>
      </c>
    </row>
    <row r="705" spans="1:10" ht="63" x14ac:dyDescent="0.35">
      <c r="A705" s="346">
        <v>44488</v>
      </c>
      <c r="B705" s="240" t="s">
        <v>3516</v>
      </c>
      <c r="C705" s="344" t="s">
        <v>2933</v>
      </c>
      <c r="D705" s="435" t="s">
        <v>3517</v>
      </c>
      <c r="E705" s="356">
        <v>529360</v>
      </c>
      <c r="F705" s="492">
        <v>1960680</v>
      </c>
      <c r="G705" s="349">
        <v>25523.72</v>
      </c>
      <c r="H705" s="349">
        <v>26000</v>
      </c>
      <c r="I705" s="359">
        <f t="shared" si="27"/>
        <v>476.27999999999884</v>
      </c>
      <c r="J705" s="361"/>
    </row>
    <row r="706" spans="1:10" ht="63" x14ac:dyDescent="0.35">
      <c r="A706" s="346">
        <v>44488</v>
      </c>
      <c r="B706" s="240" t="s">
        <v>3514</v>
      </c>
      <c r="C706" s="344" t="s">
        <v>2933</v>
      </c>
      <c r="D706" s="435" t="s">
        <v>3515</v>
      </c>
      <c r="E706" s="356">
        <v>529360</v>
      </c>
      <c r="F706" s="492">
        <v>19606814</v>
      </c>
      <c r="G706" s="349">
        <v>25632.59</v>
      </c>
      <c r="H706" s="349">
        <v>26000</v>
      </c>
      <c r="I706" s="359">
        <f t="shared" si="27"/>
        <v>367.40999999999985</v>
      </c>
      <c r="J706" s="361"/>
    </row>
    <row r="707" spans="1:10" ht="63" x14ac:dyDescent="0.5">
      <c r="A707" s="346">
        <v>44491</v>
      </c>
      <c r="B707" s="240" t="s">
        <v>3510</v>
      </c>
      <c r="C707" s="418" t="s">
        <v>2798</v>
      </c>
      <c r="D707" s="435" t="s">
        <v>3511</v>
      </c>
      <c r="E707" s="356">
        <v>486240</v>
      </c>
      <c r="F707" s="492">
        <v>1962130</v>
      </c>
      <c r="G707" s="349">
        <v>24719.72</v>
      </c>
      <c r="H707" s="349">
        <v>24000</v>
      </c>
      <c r="I707" s="359">
        <f t="shared" si="27"/>
        <v>-719.72000000000116</v>
      </c>
      <c r="J707" s="361">
        <f>J704+I707</f>
        <v>3549.3100000000086</v>
      </c>
    </row>
    <row r="708" spans="1:10" ht="63" x14ac:dyDescent="0.35">
      <c r="A708" s="346">
        <v>44495</v>
      </c>
      <c r="B708" s="240" t="s">
        <v>3523</v>
      </c>
      <c r="C708" s="344" t="s">
        <v>2933</v>
      </c>
      <c r="D708" s="435" t="s">
        <v>3524</v>
      </c>
      <c r="E708" s="356">
        <v>504625</v>
      </c>
      <c r="F708" s="492">
        <v>1964214</v>
      </c>
      <c r="G708" s="349">
        <v>25443.66</v>
      </c>
      <c r="H708" s="349">
        <v>25000</v>
      </c>
      <c r="I708" s="359">
        <f t="shared" si="27"/>
        <v>-443.65999999999985</v>
      </c>
      <c r="J708" s="361">
        <f t="shared" si="26"/>
        <v>3105.6500000000087</v>
      </c>
    </row>
    <row r="709" spans="1:10" ht="63" x14ac:dyDescent="0.35">
      <c r="A709" s="346">
        <v>44495</v>
      </c>
      <c r="B709" s="240" t="s">
        <v>3525</v>
      </c>
      <c r="C709" s="344" t="s">
        <v>2933</v>
      </c>
      <c r="D709" s="435" t="s">
        <v>3526</v>
      </c>
      <c r="E709" s="356">
        <v>504625</v>
      </c>
      <c r="F709" s="492">
        <v>1964215</v>
      </c>
      <c r="G709" s="349">
        <v>26070.66</v>
      </c>
      <c r="H709" s="349">
        <v>25000</v>
      </c>
      <c r="I709" s="359">
        <f t="shared" si="27"/>
        <v>-1070.6599999999999</v>
      </c>
      <c r="J709" s="361">
        <f t="shared" si="26"/>
        <v>2034.9900000000089</v>
      </c>
    </row>
    <row r="710" spans="1:10" ht="63" x14ac:dyDescent="0.5">
      <c r="A710" s="346">
        <v>44498</v>
      </c>
      <c r="B710" s="240" t="s">
        <v>3530</v>
      </c>
      <c r="C710" s="418" t="s">
        <v>2798</v>
      </c>
      <c r="D710" s="435" t="s">
        <v>3527</v>
      </c>
      <c r="E710" s="356">
        <v>556470</v>
      </c>
      <c r="F710" s="492">
        <v>1965212</v>
      </c>
      <c r="G710" s="349">
        <v>26277.11</v>
      </c>
      <c r="H710" s="349">
        <v>27000</v>
      </c>
      <c r="I710" s="359">
        <f t="shared" si="27"/>
        <v>722.88999999999942</v>
      </c>
      <c r="J710" s="361">
        <f t="shared" si="26"/>
        <v>2757.8800000000083</v>
      </c>
    </row>
    <row r="711" spans="1:10" ht="63" x14ac:dyDescent="0.35">
      <c r="A711" s="346">
        <v>44498</v>
      </c>
      <c r="B711" s="240" t="s">
        <v>3528</v>
      </c>
      <c r="C711" s="344" t="s">
        <v>2933</v>
      </c>
      <c r="D711" s="435" t="s">
        <v>3543</v>
      </c>
      <c r="E711" s="356">
        <v>556470</v>
      </c>
      <c r="F711" s="492">
        <v>1965347</v>
      </c>
      <c r="G711" s="349">
        <v>26323.18</v>
      </c>
      <c r="H711" s="349">
        <v>27000</v>
      </c>
      <c r="I711" s="359">
        <f t="shared" si="27"/>
        <v>676.81999999999971</v>
      </c>
      <c r="J711" s="361">
        <f t="shared" si="26"/>
        <v>3434.700000000008</v>
      </c>
    </row>
    <row r="712" spans="1:10" s="422" customFormat="1" ht="63" x14ac:dyDescent="0.35">
      <c r="A712" s="419">
        <v>44501</v>
      </c>
      <c r="B712" s="266" t="s">
        <v>3538</v>
      </c>
      <c r="C712" s="344" t="s">
        <v>2933</v>
      </c>
      <c r="D712" s="516" t="s">
        <v>3529</v>
      </c>
      <c r="E712" s="421">
        <v>604650</v>
      </c>
      <c r="F712" s="500">
        <v>1966290</v>
      </c>
      <c r="G712" s="393">
        <v>26925.67</v>
      </c>
      <c r="H712" s="393">
        <v>29000</v>
      </c>
      <c r="I712" s="395">
        <f t="shared" si="27"/>
        <v>2074.3300000000017</v>
      </c>
      <c r="J712" s="361">
        <f t="shared" si="26"/>
        <v>5509.0300000000097</v>
      </c>
    </row>
    <row r="713" spans="1:10" s="422" customFormat="1" ht="63" x14ac:dyDescent="0.35">
      <c r="A713" s="419">
        <v>44503</v>
      </c>
      <c r="B713" s="266" t="s">
        <v>3539</v>
      </c>
      <c r="C713" s="344" t="s">
        <v>2933</v>
      </c>
      <c r="D713" s="516" t="s">
        <v>3540</v>
      </c>
      <c r="E713" s="421">
        <v>604940</v>
      </c>
      <c r="F713" s="500">
        <v>1966291</v>
      </c>
      <c r="G713" s="393">
        <v>27053.13</v>
      </c>
      <c r="H713" s="393">
        <v>29000</v>
      </c>
      <c r="I713" s="395">
        <f t="shared" si="27"/>
        <v>1946.869999999999</v>
      </c>
      <c r="J713" s="361">
        <f t="shared" si="26"/>
        <v>7455.9000000000087</v>
      </c>
    </row>
    <row r="714" spans="1:10" s="422" customFormat="1" ht="63" x14ac:dyDescent="0.35">
      <c r="A714" s="419">
        <v>44505</v>
      </c>
      <c r="B714" s="266" t="s">
        <v>3541</v>
      </c>
      <c r="C714" s="344" t="s">
        <v>2933</v>
      </c>
      <c r="D714" s="516" t="s">
        <v>3542</v>
      </c>
      <c r="E714" s="421">
        <v>532870</v>
      </c>
      <c r="F714" s="500">
        <v>1968047</v>
      </c>
      <c r="G714" s="393">
        <v>28194.54</v>
      </c>
      <c r="H714" s="393">
        <v>26000</v>
      </c>
      <c r="I714" s="395">
        <f t="shared" si="27"/>
        <v>-2194.5400000000009</v>
      </c>
      <c r="J714" s="361">
        <f t="shared" si="26"/>
        <v>5261.3600000000079</v>
      </c>
    </row>
    <row r="715" spans="1:10" ht="63" x14ac:dyDescent="0.5">
      <c r="A715" s="346">
        <v>44505</v>
      </c>
      <c r="B715" s="266" t="s">
        <v>3531</v>
      </c>
      <c r="C715" s="418" t="s">
        <v>2798</v>
      </c>
      <c r="D715" s="435" t="s">
        <v>3532</v>
      </c>
      <c r="E715" s="356">
        <v>532870</v>
      </c>
      <c r="F715" s="492">
        <v>1968048</v>
      </c>
      <c r="G715" s="349">
        <v>28396.35</v>
      </c>
      <c r="H715" s="349">
        <v>26000</v>
      </c>
      <c r="I715" s="359">
        <f t="shared" si="27"/>
        <v>-2396.3499999999985</v>
      </c>
      <c r="J715" s="361">
        <f t="shared" si="26"/>
        <v>2865.0100000000093</v>
      </c>
    </row>
    <row r="716" spans="1:10" ht="63" x14ac:dyDescent="0.5">
      <c r="A716" s="346">
        <v>44508</v>
      </c>
      <c r="B716" s="266" t="s">
        <v>3533</v>
      </c>
      <c r="C716" s="418" t="s">
        <v>2798</v>
      </c>
      <c r="D716" s="435" t="s">
        <v>3534</v>
      </c>
      <c r="E716" s="356">
        <v>654080</v>
      </c>
      <c r="F716" s="492">
        <v>1968389</v>
      </c>
      <c r="G716" s="349">
        <v>28322.240000000002</v>
      </c>
      <c r="H716" s="349">
        <v>32000</v>
      </c>
      <c r="I716" s="359">
        <f t="shared" si="27"/>
        <v>3677.7599999999984</v>
      </c>
      <c r="J716" s="361">
        <f>J715+I716</f>
        <v>6542.7700000000077</v>
      </c>
    </row>
    <row r="717" spans="1:10" ht="63" x14ac:dyDescent="0.35">
      <c r="A717" s="346">
        <v>44509</v>
      </c>
      <c r="B717" s="266" t="s">
        <v>3546</v>
      </c>
      <c r="C717" s="344" t="s">
        <v>2933</v>
      </c>
      <c r="D717" s="435" t="s">
        <v>3547</v>
      </c>
      <c r="E717" s="356">
        <v>549180</v>
      </c>
      <c r="F717" s="492">
        <v>1969824</v>
      </c>
      <c r="G717" s="349">
        <v>28344.53</v>
      </c>
      <c r="H717" s="349">
        <v>27000</v>
      </c>
      <c r="I717" s="359">
        <f t="shared" si="27"/>
        <v>-1344.5299999999988</v>
      </c>
      <c r="J717" s="361">
        <f t="shared" ref="J717:J722" si="28">J716+I717</f>
        <v>5198.2400000000089</v>
      </c>
    </row>
    <row r="718" spans="1:10" ht="63" x14ac:dyDescent="0.5">
      <c r="A718" s="346">
        <v>44512</v>
      </c>
      <c r="B718" s="266" t="s">
        <v>3544</v>
      </c>
      <c r="C718" s="418" t="s">
        <v>2798</v>
      </c>
      <c r="D718" s="435" t="s">
        <v>3545</v>
      </c>
      <c r="E718" s="356">
        <v>616650</v>
      </c>
      <c r="F718" s="492">
        <v>1970491</v>
      </c>
      <c r="G718" s="349">
        <v>30376.86</v>
      </c>
      <c r="H718" s="349">
        <v>30000</v>
      </c>
      <c r="I718" s="359">
        <f t="shared" si="27"/>
        <v>-376.86000000000058</v>
      </c>
      <c r="J718" s="361">
        <f t="shared" si="28"/>
        <v>4821.3800000000083</v>
      </c>
    </row>
    <row r="719" spans="1:10" ht="63" x14ac:dyDescent="0.35">
      <c r="A719" s="346">
        <v>44516</v>
      </c>
      <c r="B719" s="266" t="s">
        <v>3550</v>
      </c>
      <c r="C719" s="344" t="s">
        <v>2933</v>
      </c>
      <c r="D719" s="435" t="s">
        <v>3551</v>
      </c>
      <c r="E719" s="356">
        <v>622950</v>
      </c>
      <c r="F719" s="492">
        <v>1970492</v>
      </c>
      <c r="G719" s="349">
        <v>30551.63</v>
      </c>
      <c r="H719" s="349">
        <v>30000</v>
      </c>
      <c r="I719" s="359">
        <f t="shared" si="27"/>
        <v>-551.63000000000102</v>
      </c>
      <c r="J719" s="361">
        <f t="shared" si="28"/>
        <v>4269.7500000000073</v>
      </c>
    </row>
    <row r="720" spans="1:10" ht="63" x14ac:dyDescent="0.35">
      <c r="A720" s="346">
        <v>44516</v>
      </c>
      <c r="B720" s="266" t="s">
        <v>3552</v>
      </c>
      <c r="C720" s="344" t="s">
        <v>2933</v>
      </c>
      <c r="D720" s="435" t="s">
        <v>3553</v>
      </c>
      <c r="E720" s="356">
        <v>643715</v>
      </c>
      <c r="F720" s="492">
        <v>1971872</v>
      </c>
      <c r="G720" s="349">
        <v>30840.98</v>
      </c>
      <c r="H720" s="349">
        <v>31000</v>
      </c>
      <c r="I720" s="359">
        <f t="shared" si="27"/>
        <v>159.02000000000044</v>
      </c>
      <c r="J720" s="361">
        <f t="shared" si="28"/>
        <v>4428.7700000000077</v>
      </c>
    </row>
    <row r="721" spans="1:10" ht="63" x14ac:dyDescent="0.35">
      <c r="A721" s="346">
        <v>44516</v>
      </c>
      <c r="B721" s="266" t="s">
        <v>3554</v>
      </c>
      <c r="C721" s="344" t="s">
        <v>2933</v>
      </c>
      <c r="D721" s="435" t="s">
        <v>3555</v>
      </c>
      <c r="E721" s="356">
        <v>643715</v>
      </c>
      <c r="F721" s="492">
        <v>1971873</v>
      </c>
      <c r="G721" s="349">
        <v>30613.39</v>
      </c>
      <c r="H721" s="349">
        <v>31000</v>
      </c>
      <c r="I721" s="359">
        <f t="shared" si="27"/>
        <v>386.61000000000058</v>
      </c>
      <c r="J721" s="361">
        <f t="shared" si="28"/>
        <v>4815.3800000000083</v>
      </c>
    </row>
    <row r="722" spans="1:10" ht="63" x14ac:dyDescent="0.35">
      <c r="A722" s="346">
        <v>44516</v>
      </c>
      <c r="B722" s="266" t="s">
        <v>3548</v>
      </c>
      <c r="C722" s="344" t="s">
        <v>2933</v>
      </c>
      <c r="D722" s="435" t="s">
        <v>3549</v>
      </c>
      <c r="E722" s="356">
        <v>643715</v>
      </c>
      <c r="F722" s="492">
        <v>1971359</v>
      </c>
      <c r="G722" s="349">
        <v>30811.5</v>
      </c>
      <c r="H722" s="349">
        <v>31000</v>
      </c>
      <c r="I722" s="359">
        <f t="shared" si="27"/>
        <v>188.5</v>
      </c>
      <c r="J722" s="361">
        <f t="shared" si="28"/>
        <v>5003.8800000000083</v>
      </c>
    </row>
    <row r="723" spans="1:10" ht="63" x14ac:dyDescent="0.5">
      <c r="A723" s="346">
        <v>44519</v>
      </c>
      <c r="B723" s="266" t="s">
        <v>3560</v>
      </c>
      <c r="C723" s="418" t="s">
        <v>2798</v>
      </c>
      <c r="D723" s="435" t="s">
        <v>3561</v>
      </c>
      <c r="E723" s="356">
        <v>601228</v>
      </c>
      <c r="F723" s="492">
        <v>1973937</v>
      </c>
      <c r="G723" s="349">
        <v>29542.240000000002</v>
      </c>
      <c r="H723" s="349">
        <v>29000</v>
      </c>
      <c r="I723" s="359">
        <f t="shared" si="27"/>
        <v>-542.2400000000016</v>
      </c>
      <c r="J723" s="361">
        <f t="shared" si="26"/>
        <v>4461.6400000000067</v>
      </c>
    </row>
    <row r="724" spans="1:10" ht="60" x14ac:dyDescent="0.35">
      <c r="A724" s="346">
        <v>44522</v>
      </c>
      <c r="B724" s="266" t="s">
        <v>3568</v>
      </c>
      <c r="C724" s="344" t="s">
        <v>2933</v>
      </c>
      <c r="D724" s="435" t="s">
        <v>3569</v>
      </c>
      <c r="E724" s="356">
        <v>609000</v>
      </c>
      <c r="F724" s="492">
        <v>1974237</v>
      </c>
      <c r="G724" s="349">
        <v>29163.5</v>
      </c>
      <c r="H724" s="349">
        <v>29000</v>
      </c>
      <c r="I724" s="359">
        <f t="shared" si="27"/>
        <v>-163.5</v>
      </c>
      <c r="J724" s="361">
        <f t="shared" si="26"/>
        <v>4298.1400000000067</v>
      </c>
    </row>
    <row r="725" spans="1:10" ht="63" x14ac:dyDescent="0.35">
      <c r="A725" s="346">
        <v>44523</v>
      </c>
      <c r="B725" s="266" t="s">
        <v>3572</v>
      </c>
      <c r="C725" s="344" t="s">
        <v>2933</v>
      </c>
      <c r="D725" s="435" t="s">
        <v>3573</v>
      </c>
      <c r="E725" s="356">
        <v>605482.5</v>
      </c>
      <c r="F725" s="492">
        <v>1977184</v>
      </c>
      <c r="G725" s="349">
        <v>27677.41</v>
      </c>
      <c r="H725" s="349">
        <v>28500</v>
      </c>
      <c r="I725" s="359">
        <f t="shared" si="27"/>
        <v>822.59000000000015</v>
      </c>
      <c r="J725" s="361">
        <f t="shared" si="26"/>
        <v>5120.7300000000068</v>
      </c>
    </row>
    <row r="726" spans="1:10" ht="63" x14ac:dyDescent="0.35">
      <c r="A726" s="346">
        <v>44523</v>
      </c>
      <c r="B726" s="266" t="s">
        <v>3570</v>
      </c>
      <c r="C726" s="344" t="s">
        <v>2933</v>
      </c>
      <c r="D726" s="435" t="s">
        <v>3571</v>
      </c>
      <c r="E726" s="356">
        <v>605482.5</v>
      </c>
      <c r="F726" s="492">
        <v>19742.36</v>
      </c>
      <c r="G726" s="349">
        <v>28854.91</v>
      </c>
      <c r="H726" s="349">
        <v>28500</v>
      </c>
      <c r="I726" s="359">
        <f t="shared" si="27"/>
        <v>-354.90999999999985</v>
      </c>
      <c r="J726" s="361">
        <f t="shared" si="26"/>
        <v>4765.820000000007</v>
      </c>
    </row>
    <row r="727" spans="1:10" ht="63" x14ac:dyDescent="0.5">
      <c r="A727" s="346">
        <v>44524</v>
      </c>
      <c r="B727" s="266" t="s">
        <v>3562</v>
      </c>
      <c r="C727" s="418" t="s">
        <v>2798</v>
      </c>
      <c r="D727" s="435" t="s">
        <v>3563</v>
      </c>
      <c r="E727" s="356">
        <v>621035</v>
      </c>
      <c r="F727" s="492">
        <v>1973938</v>
      </c>
      <c r="G727" s="349">
        <v>29425.65</v>
      </c>
      <c r="H727" s="349">
        <v>29000</v>
      </c>
      <c r="I727" s="359">
        <f t="shared" si="27"/>
        <v>-425.65000000000146</v>
      </c>
      <c r="J727" s="361">
        <f t="shared" si="26"/>
        <v>4340.1700000000055</v>
      </c>
    </row>
    <row r="728" spans="1:10" ht="63" x14ac:dyDescent="0.5">
      <c r="A728" s="346">
        <v>44526</v>
      </c>
      <c r="B728" s="266" t="s">
        <v>3564</v>
      </c>
      <c r="C728" s="418" t="s">
        <v>2798</v>
      </c>
      <c r="D728" s="435" t="s">
        <v>3565</v>
      </c>
      <c r="E728" s="356">
        <v>622725</v>
      </c>
      <c r="F728" s="492">
        <v>1976031</v>
      </c>
      <c r="G728" s="349">
        <v>28417.759999999998</v>
      </c>
      <c r="H728" s="349">
        <v>28500</v>
      </c>
      <c r="I728" s="359">
        <f t="shared" si="27"/>
        <v>82.240000000001601</v>
      </c>
      <c r="J728" s="361">
        <f t="shared" si="26"/>
        <v>4422.4100000000071</v>
      </c>
    </row>
    <row r="729" spans="1:10" ht="60" x14ac:dyDescent="0.35">
      <c r="A729" s="346">
        <v>44526</v>
      </c>
      <c r="B729" s="266" t="s">
        <v>3574</v>
      </c>
      <c r="C729" s="344" t="s">
        <v>2933</v>
      </c>
      <c r="D729" s="435" t="s">
        <v>3575</v>
      </c>
      <c r="E729" s="356">
        <v>619305</v>
      </c>
      <c r="F729" s="492">
        <v>1975355</v>
      </c>
      <c r="G729" s="349">
        <v>29174.52</v>
      </c>
      <c r="H729" s="349">
        <v>28500</v>
      </c>
      <c r="I729" s="359">
        <f t="shared" si="27"/>
        <v>-674.52000000000044</v>
      </c>
      <c r="J729" s="361">
        <f t="shared" si="26"/>
        <v>3747.8900000000067</v>
      </c>
    </row>
    <row r="730" spans="1:10" ht="63" customHeight="1" x14ac:dyDescent="0.35">
      <c r="A730" s="346">
        <v>44529</v>
      </c>
      <c r="B730" s="266" t="s">
        <v>3577</v>
      </c>
      <c r="C730" s="344" t="s">
        <v>2933</v>
      </c>
      <c r="D730" s="435" t="s">
        <v>3578</v>
      </c>
      <c r="E730" s="356">
        <v>623010</v>
      </c>
      <c r="F730" s="492">
        <v>1977185</v>
      </c>
      <c r="G730" s="349">
        <v>27795.43</v>
      </c>
      <c r="H730" s="349">
        <v>28500</v>
      </c>
      <c r="I730" s="359">
        <f>H730-G730</f>
        <v>704.56999999999971</v>
      </c>
      <c r="J730" s="361">
        <f t="shared" si="26"/>
        <v>4452.4600000000064</v>
      </c>
    </row>
    <row r="731" spans="1:10" ht="60" customHeight="1" x14ac:dyDescent="0.5">
      <c r="A731" s="346">
        <v>44529</v>
      </c>
      <c r="B731" s="266" t="s">
        <v>3566</v>
      </c>
      <c r="C731" s="418" t="s">
        <v>2798</v>
      </c>
      <c r="D731" s="435" t="s">
        <v>3567</v>
      </c>
      <c r="E731" s="356">
        <v>621300</v>
      </c>
      <c r="F731" s="492">
        <v>1976407</v>
      </c>
      <c r="G731" s="349">
        <v>28452.27</v>
      </c>
      <c r="H731" s="349">
        <v>28500</v>
      </c>
      <c r="I731" s="359">
        <f>H731-G731</f>
        <v>47.729999999999563</v>
      </c>
      <c r="J731" s="361">
        <f t="shared" si="26"/>
        <v>4500.190000000006</v>
      </c>
    </row>
    <row r="732" spans="1:10" ht="63" x14ac:dyDescent="0.35">
      <c r="A732" s="346">
        <v>44530</v>
      </c>
      <c r="B732" s="266" t="s">
        <v>3579</v>
      </c>
      <c r="C732" s="344" t="s">
        <v>2933</v>
      </c>
      <c r="D732" s="435" t="s">
        <v>3580</v>
      </c>
      <c r="E732" s="356">
        <v>600040</v>
      </c>
      <c r="F732" s="492">
        <v>1977186</v>
      </c>
      <c r="G732" s="349">
        <v>27877.84</v>
      </c>
      <c r="H732" s="349">
        <v>28000</v>
      </c>
      <c r="I732" s="359">
        <f t="shared" si="27"/>
        <v>122.15999999999985</v>
      </c>
      <c r="J732" s="361">
        <f t="shared" si="26"/>
        <v>4622.3500000000058</v>
      </c>
    </row>
    <row r="733" spans="1:10" ht="63" x14ac:dyDescent="0.5">
      <c r="A733" s="346">
        <v>44531</v>
      </c>
      <c r="B733" s="255" t="s">
        <v>3581</v>
      </c>
      <c r="C733" s="418" t="s">
        <v>2798</v>
      </c>
      <c r="D733" s="435" t="s">
        <v>3582</v>
      </c>
      <c r="E733" s="356">
        <v>607620</v>
      </c>
      <c r="F733" s="492">
        <v>1977187</v>
      </c>
      <c r="G733" s="349">
        <v>27411.72</v>
      </c>
      <c r="H733" s="349">
        <v>28500</v>
      </c>
      <c r="I733" s="359">
        <f t="shared" ref="I733:I747" si="29">H733-G733</f>
        <v>1088.2799999999988</v>
      </c>
      <c r="J733" s="361">
        <f t="shared" ref="J733:J752" si="30">J732+I733</f>
        <v>5710.6300000000047</v>
      </c>
    </row>
    <row r="734" spans="1:10" ht="63" x14ac:dyDescent="0.35">
      <c r="A734" s="346">
        <v>44532</v>
      </c>
      <c r="B734" s="255" t="s">
        <v>3600</v>
      </c>
      <c r="C734" s="344" t="s">
        <v>2933</v>
      </c>
      <c r="D734" s="435" t="s">
        <v>3601</v>
      </c>
      <c r="E734" s="356">
        <v>608190</v>
      </c>
      <c r="F734" s="492">
        <v>1980099</v>
      </c>
      <c r="G734" s="349">
        <v>27328.86</v>
      </c>
      <c r="H734" s="349">
        <v>28500</v>
      </c>
      <c r="I734" s="359">
        <f t="shared" si="29"/>
        <v>1171.1399999999994</v>
      </c>
      <c r="J734" s="361">
        <f t="shared" si="30"/>
        <v>6881.7700000000041</v>
      </c>
    </row>
    <row r="735" spans="1:10" ht="63" x14ac:dyDescent="0.55000000000000004">
      <c r="A735" s="346">
        <v>44533</v>
      </c>
      <c r="B735" s="255" t="s">
        <v>3583</v>
      </c>
      <c r="C735" s="264" t="s">
        <v>2798</v>
      </c>
      <c r="D735" s="435" t="s">
        <v>3584</v>
      </c>
      <c r="E735" s="356">
        <v>555880</v>
      </c>
      <c r="F735" s="492">
        <v>1979298</v>
      </c>
      <c r="G735" s="349">
        <v>27515.07</v>
      </c>
      <c r="H735" s="349">
        <v>26000</v>
      </c>
      <c r="I735" s="359">
        <f t="shared" si="29"/>
        <v>-1515.0699999999997</v>
      </c>
      <c r="J735" s="361">
        <f t="shared" si="30"/>
        <v>5366.7000000000044</v>
      </c>
    </row>
    <row r="736" spans="1:10" ht="63" x14ac:dyDescent="0.35">
      <c r="A736" s="346">
        <v>44533</v>
      </c>
      <c r="B736" s="255" t="s">
        <v>3602</v>
      </c>
      <c r="C736" s="344" t="s">
        <v>2933</v>
      </c>
      <c r="D736" s="435" t="s">
        <v>3603</v>
      </c>
      <c r="E736" s="356">
        <v>606480</v>
      </c>
      <c r="F736" s="492">
        <v>1980100</v>
      </c>
      <c r="G736" s="349">
        <v>27012.16</v>
      </c>
      <c r="H736" s="349">
        <v>28500</v>
      </c>
      <c r="I736" s="359">
        <f t="shared" si="29"/>
        <v>1487.8400000000001</v>
      </c>
      <c r="J736" s="361">
        <f t="shared" si="30"/>
        <v>6854.5400000000045</v>
      </c>
    </row>
    <row r="737" spans="1:10" ht="63" x14ac:dyDescent="0.35">
      <c r="A737" s="346">
        <v>44536</v>
      </c>
      <c r="B737" s="255" t="s">
        <v>3588</v>
      </c>
      <c r="C737" s="344" t="s">
        <v>2933</v>
      </c>
      <c r="D737" s="435" t="s">
        <v>3589</v>
      </c>
      <c r="E737" s="356">
        <v>552890</v>
      </c>
      <c r="F737" s="492">
        <v>1979299</v>
      </c>
      <c r="G737" s="349">
        <v>27037.69</v>
      </c>
      <c r="H737" s="349">
        <v>26000</v>
      </c>
      <c r="I737" s="359">
        <f t="shared" si="29"/>
        <v>-1037.6899999999987</v>
      </c>
      <c r="J737" s="361">
        <f t="shared" si="30"/>
        <v>5816.8500000000058</v>
      </c>
    </row>
    <row r="738" spans="1:10" ht="63" x14ac:dyDescent="0.35">
      <c r="A738" s="346">
        <v>44537</v>
      </c>
      <c r="B738" s="255" t="s">
        <v>3604</v>
      </c>
      <c r="C738" s="344" t="s">
        <v>2933</v>
      </c>
      <c r="D738" s="435" t="s">
        <v>3605</v>
      </c>
      <c r="E738" s="356">
        <v>552630</v>
      </c>
      <c r="F738" s="492">
        <v>1980101</v>
      </c>
      <c r="G738" s="349">
        <v>27065.49</v>
      </c>
      <c r="H738" s="349">
        <v>26000</v>
      </c>
      <c r="I738" s="359">
        <f t="shared" si="29"/>
        <v>-1065.4900000000016</v>
      </c>
      <c r="J738" s="361">
        <f t="shared" si="30"/>
        <v>4751.3600000000042</v>
      </c>
    </row>
    <row r="739" spans="1:10" ht="63" x14ac:dyDescent="0.55000000000000004">
      <c r="A739" s="346">
        <v>44539</v>
      </c>
      <c r="B739" s="255" t="s">
        <v>3594</v>
      </c>
      <c r="C739" s="264" t="s">
        <v>2798</v>
      </c>
      <c r="D739" s="435" t="s">
        <v>3595</v>
      </c>
      <c r="E739" s="356">
        <v>547716</v>
      </c>
      <c r="F739" s="492">
        <v>1981176</v>
      </c>
      <c r="G739" s="349">
        <v>26383.32</v>
      </c>
      <c r="H739" s="349">
        <v>26000</v>
      </c>
      <c r="I739" s="359">
        <f t="shared" si="29"/>
        <v>-383.31999999999971</v>
      </c>
      <c r="J739" s="361">
        <f t="shared" si="30"/>
        <v>4368.0400000000045</v>
      </c>
    </row>
    <row r="740" spans="1:10" ht="63" x14ac:dyDescent="0.35">
      <c r="A740" s="346">
        <v>44540</v>
      </c>
      <c r="B740" s="255" t="s">
        <v>3606</v>
      </c>
      <c r="C740" s="344" t="s">
        <v>2933</v>
      </c>
      <c r="D740" s="435" t="s">
        <v>3607</v>
      </c>
      <c r="E740" s="356">
        <v>564300</v>
      </c>
      <c r="F740" s="492">
        <v>1981916</v>
      </c>
      <c r="G740" s="349">
        <v>27307.9</v>
      </c>
      <c r="H740" s="349">
        <v>27000</v>
      </c>
      <c r="I740" s="359">
        <f t="shared" si="29"/>
        <v>-307.90000000000146</v>
      </c>
      <c r="J740" s="361">
        <f t="shared" si="30"/>
        <v>4060.1400000000031</v>
      </c>
    </row>
    <row r="741" spans="1:10" ht="63" x14ac:dyDescent="0.5">
      <c r="A741" s="346">
        <v>44540</v>
      </c>
      <c r="B741" s="255" t="s">
        <v>3596</v>
      </c>
      <c r="C741" s="418" t="s">
        <v>2798</v>
      </c>
      <c r="D741" s="435" t="s">
        <v>3597</v>
      </c>
      <c r="E741" s="356">
        <v>563679</v>
      </c>
      <c r="F741" s="492">
        <v>1982088</v>
      </c>
      <c r="G741" s="349">
        <v>27244.05</v>
      </c>
      <c r="H741" s="349">
        <v>27000</v>
      </c>
      <c r="I741" s="359">
        <f t="shared" si="29"/>
        <v>-244.04999999999927</v>
      </c>
      <c r="J741" s="361">
        <f t="shared" si="30"/>
        <v>3816.0900000000038</v>
      </c>
    </row>
    <row r="742" spans="1:10" ht="63" x14ac:dyDescent="0.35">
      <c r="A742" s="346">
        <v>44543</v>
      </c>
      <c r="B742" s="255" t="s">
        <v>3608</v>
      </c>
      <c r="C742" s="344" t="s">
        <v>2933</v>
      </c>
      <c r="D742" s="435" t="s">
        <v>3609</v>
      </c>
      <c r="E742" s="356">
        <v>584920</v>
      </c>
      <c r="F742" s="492">
        <v>1982423</v>
      </c>
      <c r="G742" s="349">
        <v>23578.799999999999</v>
      </c>
      <c r="H742" s="349">
        <v>28000</v>
      </c>
      <c r="I742" s="359">
        <f t="shared" si="29"/>
        <v>4421.2000000000007</v>
      </c>
      <c r="J742" s="361">
        <f t="shared" si="30"/>
        <v>8237.2900000000045</v>
      </c>
    </row>
    <row r="743" spans="1:10" ht="63" x14ac:dyDescent="0.35">
      <c r="A743" s="346">
        <v>44544</v>
      </c>
      <c r="B743" s="255" t="s">
        <v>3610</v>
      </c>
      <c r="C743" s="344" t="s">
        <v>2933</v>
      </c>
      <c r="D743" s="435" t="s">
        <v>3611</v>
      </c>
      <c r="E743" s="356">
        <v>568215</v>
      </c>
      <c r="F743" s="492">
        <v>1983213</v>
      </c>
      <c r="G743" s="349">
        <v>29237.47</v>
      </c>
      <c r="H743" s="349">
        <v>27000</v>
      </c>
      <c r="I743" s="359">
        <f t="shared" si="29"/>
        <v>-2237.4700000000012</v>
      </c>
      <c r="J743" s="361">
        <f t="shared" si="30"/>
        <v>5999.8200000000033</v>
      </c>
    </row>
    <row r="744" spans="1:10" ht="63" x14ac:dyDescent="0.35">
      <c r="A744" s="346">
        <v>44544</v>
      </c>
      <c r="B744" s="255" t="s">
        <v>3612</v>
      </c>
      <c r="C744" s="344" t="s">
        <v>2933</v>
      </c>
      <c r="D744" s="435" t="s">
        <v>3613</v>
      </c>
      <c r="E744" s="356">
        <v>598215</v>
      </c>
      <c r="F744" s="492">
        <v>1983214</v>
      </c>
      <c r="G744" s="349">
        <v>29597.53</v>
      </c>
      <c r="H744" s="349">
        <v>27000</v>
      </c>
      <c r="I744" s="359">
        <f t="shared" si="29"/>
        <v>-2597.5299999999988</v>
      </c>
      <c r="J744" s="361">
        <f t="shared" si="30"/>
        <v>3402.2900000000045</v>
      </c>
    </row>
    <row r="745" spans="1:10" ht="60" x14ac:dyDescent="0.35">
      <c r="A745" s="346">
        <v>44545</v>
      </c>
      <c r="B745" s="255" t="s">
        <v>3616</v>
      </c>
      <c r="C745" s="344" t="s">
        <v>2933</v>
      </c>
      <c r="D745" s="435" t="s">
        <v>3617</v>
      </c>
      <c r="E745" s="356">
        <v>573750</v>
      </c>
      <c r="F745" s="492">
        <v>1983215</v>
      </c>
      <c r="G745" s="349">
        <v>29383.87</v>
      </c>
      <c r="H745" s="349">
        <v>27000</v>
      </c>
      <c r="I745" s="359">
        <f t="shared" si="29"/>
        <v>-2383.869999999999</v>
      </c>
      <c r="J745" s="361">
        <f t="shared" si="30"/>
        <v>1018.4200000000055</v>
      </c>
    </row>
    <row r="746" spans="1:10" ht="63" x14ac:dyDescent="0.35">
      <c r="A746" s="346">
        <v>44545</v>
      </c>
      <c r="B746" s="255" t="s">
        <v>3614</v>
      </c>
      <c r="C746" s="344" t="s">
        <v>2933</v>
      </c>
      <c r="D746" s="435" t="s">
        <v>3615</v>
      </c>
      <c r="E746" s="356">
        <v>572670</v>
      </c>
      <c r="F746" s="492">
        <v>1983216</v>
      </c>
      <c r="G746" s="349">
        <v>29213.65</v>
      </c>
      <c r="H746" s="349">
        <v>27000</v>
      </c>
      <c r="I746" s="359">
        <f t="shared" si="29"/>
        <v>-2213.6500000000015</v>
      </c>
      <c r="J746" s="361">
        <f t="shared" si="30"/>
        <v>-1195.2299999999959</v>
      </c>
    </row>
    <row r="747" spans="1:10" ht="63" x14ac:dyDescent="0.35">
      <c r="A747" s="346">
        <v>44546</v>
      </c>
      <c r="B747" s="255" t="s">
        <v>3627</v>
      </c>
      <c r="C747" s="344" t="s">
        <v>2933</v>
      </c>
      <c r="D747" s="435" t="s">
        <v>3628</v>
      </c>
      <c r="E747" s="356">
        <v>576950</v>
      </c>
      <c r="F747" s="492">
        <v>1984413</v>
      </c>
      <c r="G747" s="349">
        <v>27980.44</v>
      </c>
      <c r="H747" s="349">
        <v>27500</v>
      </c>
      <c r="I747" s="359">
        <f t="shared" si="29"/>
        <v>-480.43999999999869</v>
      </c>
      <c r="J747" s="361">
        <f t="shared" si="30"/>
        <v>-1675.6699999999946</v>
      </c>
    </row>
    <row r="748" spans="1:10" ht="63" x14ac:dyDescent="0.55000000000000004">
      <c r="A748" s="346">
        <v>44547</v>
      </c>
      <c r="B748" s="255" t="s">
        <v>3625</v>
      </c>
      <c r="C748" s="264" t="s">
        <v>2798</v>
      </c>
      <c r="D748" s="435" t="s">
        <v>3626</v>
      </c>
      <c r="E748" s="356">
        <v>623100</v>
      </c>
      <c r="F748" s="492">
        <v>1984414</v>
      </c>
      <c r="G748" s="349">
        <v>28022.48</v>
      </c>
      <c r="H748" s="349">
        <v>30000</v>
      </c>
      <c r="I748" s="359">
        <f>H748-G748</f>
        <v>1977.5200000000004</v>
      </c>
      <c r="J748" s="361">
        <f t="shared" si="30"/>
        <v>301.85000000000582</v>
      </c>
    </row>
    <row r="749" spans="1:10" ht="63" x14ac:dyDescent="0.55000000000000004">
      <c r="A749" s="346">
        <v>44547</v>
      </c>
      <c r="B749" s="255" t="s">
        <v>3621</v>
      </c>
      <c r="C749" s="264" t="s">
        <v>2798</v>
      </c>
      <c r="D749" s="435" t="s">
        <v>3622</v>
      </c>
      <c r="E749" s="356">
        <v>664640</v>
      </c>
      <c r="F749" s="492">
        <v>1984769</v>
      </c>
      <c r="G749" s="349">
        <v>26547.01</v>
      </c>
      <c r="H749" s="349">
        <v>32000</v>
      </c>
      <c r="I749" s="359">
        <f>H749-G749</f>
        <v>5452.9900000000016</v>
      </c>
      <c r="J749" s="361">
        <f t="shared" si="30"/>
        <v>5754.8400000000074</v>
      </c>
    </row>
    <row r="750" spans="1:10" ht="63" x14ac:dyDescent="0.35">
      <c r="A750" s="346">
        <v>44547</v>
      </c>
      <c r="B750" s="255" t="s">
        <v>3630</v>
      </c>
      <c r="C750" s="344" t="s">
        <v>2933</v>
      </c>
      <c r="D750" s="435" t="s">
        <v>3629</v>
      </c>
      <c r="E750" s="356">
        <v>665120</v>
      </c>
      <c r="F750" s="492">
        <v>1984770</v>
      </c>
      <c r="G750" s="349">
        <v>26777.03</v>
      </c>
      <c r="H750" s="349">
        <v>32000</v>
      </c>
      <c r="I750" s="359">
        <f>H750-G750</f>
        <v>5222.9700000000012</v>
      </c>
      <c r="J750" s="361">
        <f t="shared" si="30"/>
        <v>10977.810000000009</v>
      </c>
    </row>
    <row r="751" spans="1:10" ht="63" x14ac:dyDescent="0.55000000000000004">
      <c r="A751" s="346">
        <v>44547</v>
      </c>
      <c r="B751" s="255" t="s">
        <v>3623</v>
      </c>
      <c r="C751" s="264" t="s">
        <v>2798</v>
      </c>
      <c r="D751" s="435" t="s">
        <v>3624</v>
      </c>
      <c r="E751" s="356">
        <v>684915</v>
      </c>
      <c r="F751" s="492">
        <v>1984771</v>
      </c>
      <c r="G751" s="349">
        <v>26684.26</v>
      </c>
      <c r="H751" s="349">
        <v>33000</v>
      </c>
      <c r="I751" s="359">
        <f>H751-G751</f>
        <v>6315.7400000000016</v>
      </c>
      <c r="J751" s="361">
        <f t="shared" si="30"/>
        <v>17293.55000000001</v>
      </c>
    </row>
    <row r="752" spans="1:10" ht="63" x14ac:dyDescent="0.35">
      <c r="A752" s="346">
        <v>44551</v>
      </c>
      <c r="B752" s="255" t="s">
        <v>3631</v>
      </c>
      <c r="C752" s="344" t="s">
        <v>2933</v>
      </c>
      <c r="D752" s="435" t="s">
        <v>3632</v>
      </c>
      <c r="E752" s="356">
        <v>519500</v>
      </c>
      <c r="F752" s="492">
        <v>1986038</v>
      </c>
      <c r="G752" s="349">
        <v>27282.2</v>
      </c>
      <c r="H752" s="349">
        <v>25000</v>
      </c>
      <c r="I752" s="359">
        <f t="shared" ref="I752:I876" si="31">H752-G752</f>
        <v>-2282.2000000000007</v>
      </c>
      <c r="J752" s="361">
        <f t="shared" si="30"/>
        <v>15011.350000000009</v>
      </c>
    </row>
    <row r="753" spans="1:10" ht="63" x14ac:dyDescent="0.35">
      <c r="A753" s="346">
        <v>44551</v>
      </c>
      <c r="B753" s="255" t="s">
        <v>3653</v>
      </c>
      <c r="C753" s="344" t="s">
        <v>2933</v>
      </c>
      <c r="D753" s="435" t="s">
        <v>3639</v>
      </c>
      <c r="E753" s="356">
        <v>519500</v>
      </c>
      <c r="F753" s="492">
        <v>1985712</v>
      </c>
      <c r="G753" s="349">
        <v>27472.94</v>
      </c>
      <c r="H753" s="349">
        <v>25000</v>
      </c>
      <c r="I753" s="359">
        <f t="shared" si="31"/>
        <v>-2472.9399999999987</v>
      </c>
      <c r="J753" s="361">
        <f t="shared" ref="J753:J780" si="32">J752+I753</f>
        <v>12538.410000000011</v>
      </c>
    </row>
    <row r="754" spans="1:10" ht="63" x14ac:dyDescent="0.35">
      <c r="A754" s="346">
        <v>44552</v>
      </c>
      <c r="B754" s="255" t="s">
        <v>3640</v>
      </c>
      <c r="C754" s="344" t="s">
        <v>2933</v>
      </c>
      <c r="D754" s="435" t="s">
        <v>3641</v>
      </c>
      <c r="E754" s="356">
        <v>519375</v>
      </c>
      <c r="F754" s="492">
        <v>1986972</v>
      </c>
      <c r="G754" s="349">
        <v>27354.71</v>
      </c>
      <c r="H754" s="349">
        <v>25000</v>
      </c>
      <c r="I754" s="359">
        <f t="shared" si="31"/>
        <v>-2354.7099999999991</v>
      </c>
      <c r="J754" s="361">
        <f t="shared" si="32"/>
        <v>10183.700000000012</v>
      </c>
    </row>
    <row r="755" spans="1:10" ht="63" x14ac:dyDescent="0.35">
      <c r="A755" s="346">
        <v>44553</v>
      </c>
      <c r="B755" s="255" t="s">
        <v>3643</v>
      </c>
      <c r="C755" s="344" t="s">
        <v>2933</v>
      </c>
      <c r="D755" s="435" t="s">
        <v>3642</v>
      </c>
      <c r="E755" s="356">
        <v>527467.5</v>
      </c>
      <c r="F755" s="492">
        <v>1987349</v>
      </c>
      <c r="G755" s="349">
        <v>25297.88</v>
      </c>
      <c r="H755" s="349">
        <v>25500</v>
      </c>
      <c r="I755" s="359">
        <f t="shared" si="31"/>
        <v>202.11999999999898</v>
      </c>
      <c r="J755" s="361">
        <f t="shared" si="32"/>
        <v>10385.820000000011</v>
      </c>
    </row>
    <row r="756" spans="1:10" ht="63" x14ac:dyDescent="0.35">
      <c r="A756" s="346">
        <v>44553</v>
      </c>
      <c r="B756" s="255" t="s">
        <v>3644</v>
      </c>
      <c r="C756" s="344" t="s">
        <v>2933</v>
      </c>
      <c r="D756" s="435" t="s">
        <v>3645</v>
      </c>
      <c r="E756" s="356">
        <v>527467.5</v>
      </c>
      <c r="F756" s="492">
        <v>1986973</v>
      </c>
      <c r="G756" s="349">
        <v>25000.09</v>
      </c>
      <c r="H756" s="349">
        <v>25500</v>
      </c>
      <c r="I756" s="359">
        <f t="shared" si="31"/>
        <v>499.90999999999985</v>
      </c>
      <c r="J756" s="361">
        <f t="shared" si="32"/>
        <v>10885.73000000001</v>
      </c>
    </row>
    <row r="757" spans="1:10" ht="63" x14ac:dyDescent="0.35">
      <c r="A757" s="346">
        <v>44554</v>
      </c>
      <c r="B757" s="255" t="s">
        <v>3646</v>
      </c>
      <c r="C757" s="344" t="s">
        <v>2933</v>
      </c>
      <c r="D757" s="435" t="s">
        <v>3647</v>
      </c>
      <c r="E757" s="356">
        <v>525810</v>
      </c>
      <c r="F757" s="492">
        <v>1986974</v>
      </c>
      <c r="G757" s="349">
        <v>25359.24</v>
      </c>
      <c r="H757" s="349">
        <v>25500</v>
      </c>
      <c r="I757" s="359">
        <f t="shared" si="31"/>
        <v>140.7599999999984</v>
      </c>
      <c r="J757" s="361">
        <f t="shared" si="32"/>
        <v>11026.490000000009</v>
      </c>
    </row>
    <row r="758" spans="1:10" ht="63" x14ac:dyDescent="0.35">
      <c r="A758" s="346">
        <v>44558</v>
      </c>
      <c r="B758" s="255" t="s">
        <v>3648</v>
      </c>
      <c r="C758" s="344" t="s">
        <v>2933</v>
      </c>
      <c r="D758" s="435" t="s">
        <v>3649</v>
      </c>
      <c r="E758" s="356">
        <v>433230</v>
      </c>
      <c r="F758" s="492">
        <v>1988027</v>
      </c>
      <c r="G758" s="349">
        <v>26242.05</v>
      </c>
      <c r="H758" s="349">
        <v>21000</v>
      </c>
      <c r="I758" s="359">
        <f t="shared" si="31"/>
        <v>-5242.0499999999993</v>
      </c>
      <c r="J758" s="361">
        <f t="shared" si="32"/>
        <v>5784.4400000000096</v>
      </c>
    </row>
    <row r="759" spans="1:10" ht="63" x14ac:dyDescent="0.35">
      <c r="A759" s="346">
        <v>44558</v>
      </c>
      <c r="B759" s="255" t="s">
        <v>3650</v>
      </c>
      <c r="C759" s="344" t="s">
        <v>2933</v>
      </c>
      <c r="D759" s="435" t="s">
        <v>3651</v>
      </c>
      <c r="E759" s="356">
        <v>433230</v>
      </c>
      <c r="F759" s="492">
        <v>1988028</v>
      </c>
      <c r="G759" s="349">
        <v>26725.23</v>
      </c>
      <c r="H759" s="349">
        <v>21000</v>
      </c>
      <c r="I759" s="359">
        <f t="shared" si="31"/>
        <v>-5725.23</v>
      </c>
      <c r="J759" s="361">
        <f t="shared" si="32"/>
        <v>59.210000000010041</v>
      </c>
    </row>
    <row r="760" spans="1:10" ht="63" x14ac:dyDescent="0.35">
      <c r="A760" s="346">
        <v>44560</v>
      </c>
      <c r="B760" s="255" t="s">
        <v>3654</v>
      </c>
      <c r="C760" s="344" t="s">
        <v>2933</v>
      </c>
      <c r="D760" s="435" t="s">
        <v>3655</v>
      </c>
      <c r="E760" s="356">
        <v>576744</v>
      </c>
      <c r="F760" s="492">
        <v>1989191</v>
      </c>
      <c r="G760" s="349">
        <v>25696.560000000001</v>
      </c>
      <c r="H760" s="349">
        <v>28000</v>
      </c>
      <c r="I760" s="359">
        <f t="shared" si="31"/>
        <v>2303.4399999999987</v>
      </c>
      <c r="J760" s="361">
        <f t="shared" si="32"/>
        <v>2362.6500000000087</v>
      </c>
    </row>
    <row r="761" spans="1:10" ht="63" x14ac:dyDescent="0.35">
      <c r="A761" s="346">
        <v>44560</v>
      </c>
      <c r="B761" s="255" t="s">
        <v>3656</v>
      </c>
      <c r="C761" s="344" t="s">
        <v>2933</v>
      </c>
      <c r="D761" s="435" t="s">
        <v>3657</v>
      </c>
      <c r="E761" s="356">
        <v>576744</v>
      </c>
      <c r="F761" s="492">
        <v>1989561</v>
      </c>
      <c r="G761" s="349">
        <v>25875.919999999998</v>
      </c>
      <c r="H761" s="349">
        <v>28000</v>
      </c>
      <c r="I761" s="359">
        <f t="shared" si="31"/>
        <v>2124.0800000000017</v>
      </c>
      <c r="J761" s="361">
        <f t="shared" si="32"/>
        <v>4486.7300000000105</v>
      </c>
    </row>
    <row r="762" spans="1:10" ht="63" x14ac:dyDescent="0.35">
      <c r="A762" s="423">
        <v>44565</v>
      </c>
      <c r="B762" s="331" t="s">
        <v>3658</v>
      </c>
      <c r="C762" s="344" t="s">
        <v>2933</v>
      </c>
      <c r="D762" s="435" t="s">
        <v>3659</v>
      </c>
      <c r="E762" s="356">
        <v>554310</v>
      </c>
      <c r="F762" s="492">
        <v>1990822</v>
      </c>
      <c r="G762" s="349">
        <v>24490.720000000001</v>
      </c>
      <c r="H762" s="349">
        <v>27000</v>
      </c>
      <c r="I762" s="359">
        <f t="shared" si="31"/>
        <v>2509.2799999999988</v>
      </c>
      <c r="J762" s="361">
        <f t="shared" si="32"/>
        <v>6996.0100000000093</v>
      </c>
    </row>
    <row r="763" spans="1:10" ht="63" x14ac:dyDescent="0.35">
      <c r="A763" s="346">
        <v>44565</v>
      </c>
      <c r="B763" s="331" t="s">
        <v>3660</v>
      </c>
      <c r="C763" s="344" t="s">
        <v>2933</v>
      </c>
      <c r="D763" s="435" t="s">
        <v>3661</v>
      </c>
      <c r="E763" s="356">
        <v>554310</v>
      </c>
      <c r="F763" s="492">
        <v>1990823</v>
      </c>
      <c r="G763" s="349">
        <v>24306.560000000001</v>
      </c>
      <c r="H763" s="349">
        <v>27000</v>
      </c>
      <c r="I763" s="359">
        <f t="shared" si="31"/>
        <v>2693.4399999999987</v>
      </c>
      <c r="J763" s="361">
        <f t="shared" si="32"/>
        <v>9689.450000000008</v>
      </c>
    </row>
    <row r="764" spans="1:10" ht="63" x14ac:dyDescent="0.35">
      <c r="A764" s="346">
        <v>44566</v>
      </c>
      <c r="B764" s="331" t="s">
        <v>3662</v>
      </c>
      <c r="C764" s="344" t="s">
        <v>2933</v>
      </c>
      <c r="D764" s="435" t="s">
        <v>3663</v>
      </c>
      <c r="E764" s="356">
        <v>509750</v>
      </c>
      <c r="F764" s="492">
        <v>1991512</v>
      </c>
      <c r="G764" s="349">
        <v>23548.04</v>
      </c>
      <c r="H764" s="349">
        <v>25000</v>
      </c>
      <c r="I764" s="359">
        <f t="shared" si="31"/>
        <v>1451.9599999999991</v>
      </c>
      <c r="J764" s="361">
        <f t="shared" si="32"/>
        <v>11141.410000000007</v>
      </c>
    </row>
    <row r="765" spans="1:10" ht="63" x14ac:dyDescent="0.35">
      <c r="A765" s="346">
        <v>44567</v>
      </c>
      <c r="B765" s="331" t="s">
        <v>3667</v>
      </c>
      <c r="C765" s="344" t="s">
        <v>2933</v>
      </c>
      <c r="D765" s="435" t="s">
        <v>3668</v>
      </c>
      <c r="E765" s="356">
        <v>470120</v>
      </c>
      <c r="F765" s="492">
        <v>1992138</v>
      </c>
      <c r="G765" s="349">
        <v>21910.92</v>
      </c>
      <c r="H765" s="349">
        <v>23000</v>
      </c>
      <c r="I765" s="359">
        <f t="shared" si="31"/>
        <v>1089.0800000000017</v>
      </c>
      <c r="J765" s="361">
        <f t="shared" si="32"/>
        <v>12230.490000000009</v>
      </c>
    </row>
    <row r="766" spans="1:10" ht="63" x14ac:dyDescent="0.35">
      <c r="A766" s="346">
        <v>44568</v>
      </c>
      <c r="B766" s="331" t="s">
        <v>3672</v>
      </c>
      <c r="C766" s="344" t="s">
        <v>2933</v>
      </c>
      <c r="D766" s="435" t="s">
        <v>3673</v>
      </c>
      <c r="E766" s="356">
        <v>469430</v>
      </c>
      <c r="F766" s="492">
        <v>1992291</v>
      </c>
      <c r="G766" s="349">
        <v>22023.02</v>
      </c>
      <c r="H766" s="349">
        <v>23000</v>
      </c>
      <c r="I766" s="359">
        <f t="shared" si="31"/>
        <v>976.97999999999956</v>
      </c>
      <c r="J766" s="361">
        <f t="shared" si="32"/>
        <v>13207.470000000008</v>
      </c>
    </row>
    <row r="767" spans="1:10" ht="63" x14ac:dyDescent="0.35">
      <c r="A767" s="346">
        <v>44571</v>
      </c>
      <c r="B767" s="331" t="s">
        <v>3686</v>
      </c>
      <c r="C767" s="344" t="s">
        <v>2933</v>
      </c>
      <c r="D767" s="435" t="s">
        <v>3687</v>
      </c>
      <c r="E767" s="356">
        <v>407800</v>
      </c>
      <c r="F767" s="492">
        <v>1995871</v>
      </c>
      <c r="G767" s="349">
        <v>26227.91</v>
      </c>
      <c r="H767" s="349">
        <v>20000</v>
      </c>
      <c r="I767" s="359">
        <f t="shared" si="31"/>
        <v>-6227.91</v>
      </c>
      <c r="J767" s="361">
        <f t="shared" si="32"/>
        <v>6979.5600000000086</v>
      </c>
    </row>
    <row r="768" spans="1:10" ht="63" x14ac:dyDescent="0.35">
      <c r="A768" s="346">
        <v>44571</v>
      </c>
      <c r="B768" s="331" t="s">
        <v>3688</v>
      </c>
      <c r="C768" s="344" t="s">
        <v>2933</v>
      </c>
      <c r="D768" s="435" t="s">
        <v>3052</v>
      </c>
      <c r="E768" s="356">
        <v>407800</v>
      </c>
      <c r="F768" s="492">
        <v>1996584</v>
      </c>
      <c r="G768" s="349">
        <v>26426.47</v>
      </c>
      <c r="H768" s="349">
        <v>20000</v>
      </c>
      <c r="I768" s="359">
        <f t="shared" si="31"/>
        <v>-6426.4700000000012</v>
      </c>
      <c r="J768" s="361">
        <f t="shared" si="32"/>
        <v>553.09000000000742</v>
      </c>
    </row>
    <row r="769" spans="1:10" ht="63" x14ac:dyDescent="0.35">
      <c r="A769" s="346">
        <v>44575</v>
      </c>
      <c r="B769" s="331" t="s">
        <v>3678</v>
      </c>
      <c r="C769" s="344" t="s">
        <v>2933</v>
      </c>
      <c r="D769" s="435" t="s">
        <v>3679</v>
      </c>
      <c r="E769" s="356">
        <v>447260</v>
      </c>
      <c r="F769" s="492">
        <v>1994580</v>
      </c>
      <c r="G769" s="349">
        <v>23078.79</v>
      </c>
      <c r="H769" s="349">
        <v>22000</v>
      </c>
      <c r="I769" s="359">
        <f t="shared" si="31"/>
        <v>-1078.7900000000009</v>
      </c>
      <c r="J769" s="361">
        <f t="shared" si="32"/>
        <v>-525.69999999999345</v>
      </c>
    </row>
    <row r="770" spans="1:10" ht="63" x14ac:dyDescent="0.35">
      <c r="A770" s="346">
        <v>44575</v>
      </c>
      <c r="B770" s="331" t="s">
        <v>3680</v>
      </c>
      <c r="C770" s="344" t="s">
        <v>2933</v>
      </c>
      <c r="D770" s="435" t="s">
        <v>3681</v>
      </c>
      <c r="E770" s="356">
        <v>447260</v>
      </c>
      <c r="F770" s="492">
        <v>1994915</v>
      </c>
      <c r="G770" s="349">
        <v>23592.85</v>
      </c>
      <c r="H770" s="349">
        <v>22000</v>
      </c>
      <c r="I770" s="359">
        <f t="shared" si="31"/>
        <v>-1592.8499999999985</v>
      </c>
      <c r="J770" s="361">
        <f t="shared" si="32"/>
        <v>-2118.549999999992</v>
      </c>
    </row>
    <row r="771" spans="1:10" ht="63" x14ac:dyDescent="0.35">
      <c r="A771" s="346">
        <v>44579</v>
      </c>
      <c r="B771" s="331" t="s">
        <v>3689</v>
      </c>
      <c r="C771" s="344" t="s">
        <v>2933</v>
      </c>
      <c r="D771" s="435" t="s">
        <v>3699</v>
      </c>
      <c r="E771" s="356">
        <v>489720</v>
      </c>
      <c r="F771" s="492">
        <v>1995872</v>
      </c>
      <c r="G771" s="349">
        <v>25956.76</v>
      </c>
      <c r="H771" s="349">
        <v>24000</v>
      </c>
      <c r="I771" s="359">
        <f t="shared" si="31"/>
        <v>-1956.7599999999984</v>
      </c>
      <c r="J771" s="361">
        <f t="shared" si="32"/>
        <v>-4075.3099999999904</v>
      </c>
    </row>
    <row r="772" spans="1:10" ht="63" x14ac:dyDescent="0.35">
      <c r="A772" s="346">
        <v>44579</v>
      </c>
      <c r="B772" s="331" t="s">
        <v>3690</v>
      </c>
      <c r="C772" s="344" t="s">
        <v>2933</v>
      </c>
      <c r="D772" s="435" t="s">
        <v>3700</v>
      </c>
      <c r="E772" s="356">
        <v>489720</v>
      </c>
      <c r="F772" s="492">
        <v>1995873</v>
      </c>
      <c r="G772" s="349">
        <v>26011.98</v>
      </c>
      <c r="H772" s="349">
        <v>24000</v>
      </c>
      <c r="I772" s="359">
        <f t="shared" si="31"/>
        <v>-2011.9799999999996</v>
      </c>
      <c r="J772" s="361">
        <f t="shared" si="32"/>
        <v>-6087.28999999999</v>
      </c>
    </row>
    <row r="773" spans="1:10" ht="63" x14ac:dyDescent="0.35">
      <c r="A773" s="346">
        <v>44581</v>
      </c>
      <c r="B773" s="331" t="s">
        <v>3691</v>
      </c>
      <c r="C773" s="344" t="s">
        <v>2933</v>
      </c>
      <c r="D773" s="435" t="s">
        <v>3698</v>
      </c>
      <c r="E773" s="356">
        <v>613350</v>
      </c>
      <c r="F773" s="492">
        <v>1997314</v>
      </c>
      <c r="G773" s="349">
        <v>27039.360000000001</v>
      </c>
      <c r="H773" s="349">
        <v>30000</v>
      </c>
      <c r="I773" s="359">
        <f t="shared" si="31"/>
        <v>2960.6399999999994</v>
      </c>
      <c r="J773" s="361">
        <f t="shared" si="32"/>
        <v>-3126.6499999999905</v>
      </c>
    </row>
    <row r="774" spans="1:10" ht="63" x14ac:dyDescent="0.35">
      <c r="A774" s="346">
        <v>44582</v>
      </c>
      <c r="B774" s="331" t="s">
        <v>3692</v>
      </c>
      <c r="C774" s="344" t="s">
        <v>2933</v>
      </c>
      <c r="D774" s="435" t="s">
        <v>3697</v>
      </c>
      <c r="E774" s="356">
        <v>593775</v>
      </c>
      <c r="F774" s="492">
        <v>1997315</v>
      </c>
      <c r="G774" s="349">
        <v>26942.35</v>
      </c>
      <c r="H774" s="349">
        <v>29000</v>
      </c>
      <c r="I774" s="359">
        <f t="shared" si="31"/>
        <v>2057.6500000000015</v>
      </c>
      <c r="J774" s="361">
        <f t="shared" si="32"/>
        <v>-1068.9999999999891</v>
      </c>
    </row>
    <row r="775" spans="1:10" ht="63" x14ac:dyDescent="0.35">
      <c r="A775" s="346">
        <v>44582</v>
      </c>
      <c r="B775" s="331" t="s">
        <v>3693</v>
      </c>
      <c r="C775" s="344" t="s">
        <v>2933</v>
      </c>
      <c r="D775" s="435" t="s">
        <v>3696</v>
      </c>
      <c r="E775" s="356">
        <v>593775</v>
      </c>
      <c r="F775" s="492">
        <v>1997815</v>
      </c>
      <c r="G775" s="349">
        <v>26878.94</v>
      </c>
      <c r="H775" s="349">
        <v>29000</v>
      </c>
      <c r="I775" s="359">
        <f t="shared" si="31"/>
        <v>2121.0600000000013</v>
      </c>
      <c r="J775" s="361">
        <f t="shared" si="32"/>
        <v>1052.0600000000122</v>
      </c>
    </row>
    <row r="776" spans="1:10" ht="63" x14ac:dyDescent="0.35">
      <c r="A776" s="346">
        <v>44586</v>
      </c>
      <c r="B776" s="331" t="s">
        <v>3694</v>
      </c>
      <c r="C776" s="344" t="s">
        <v>2933</v>
      </c>
      <c r="D776" s="435" t="s">
        <v>3695</v>
      </c>
      <c r="E776" s="356">
        <v>568562.5</v>
      </c>
      <c r="F776" s="492">
        <v>1998878</v>
      </c>
      <c r="G776" s="349">
        <v>27652.880000000001</v>
      </c>
      <c r="H776" s="349">
        <v>27500</v>
      </c>
      <c r="I776" s="359">
        <f t="shared" si="31"/>
        <v>-152.88000000000102</v>
      </c>
      <c r="J776" s="361">
        <f t="shared" si="32"/>
        <v>899.1800000000112</v>
      </c>
    </row>
    <row r="777" spans="1:10" ht="63" x14ac:dyDescent="0.35">
      <c r="A777" s="346">
        <v>44586</v>
      </c>
      <c r="B777" s="331" t="s">
        <v>3701</v>
      </c>
      <c r="C777" s="344" t="s">
        <v>2933</v>
      </c>
      <c r="D777" s="435" t="s">
        <v>3702</v>
      </c>
      <c r="E777" s="356">
        <v>568562.5</v>
      </c>
      <c r="F777" s="492">
        <v>1998879</v>
      </c>
      <c r="G777" s="349">
        <v>27491.52</v>
      </c>
      <c r="H777" s="349">
        <v>27500</v>
      </c>
      <c r="I777" s="359">
        <f t="shared" si="31"/>
        <v>8.4799999999995634</v>
      </c>
      <c r="J777" s="361">
        <f t="shared" si="32"/>
        <v>907.66000000001077</v>
      </c>
    </row>
    <row r="778" spans="1:10" ht="60" x14ac:dyDescent="0.35">
      <c r="A778" s="346">
        <v>44589</v>
      </c>
      <c r="B778" s="331" t="s">
        <v>3716</v>
      </c>
      <c r="C778" s="344" t="s">
        <v>2933</v>
      </c>
      <c r="D778" s="435" t="s">
        <v>3715</v>
      </c>
      <c r="E778" s="356">
        <v>592230</v>
      </c>
      <c r="F778" s="501">
        <v>2004338</v>
      </c>
      <c r="G778" s="349">
        <v>23633.040000000001</v>
      </c>
      <c r="H778" s="349">
        <v>28500</v>
      </c>
      <c r="I778" s="359">
        <f t="shared" si="31"/>
        <v>4866.9599999999991</v>
      </c>
      <c r="J778" s="361">
        <f t="shared" si="32"/>
        <v>5774.6200000000099</v>
      </c>
    </row>
    <row r="779" spans="1:10" ht="63" x14ac:dyDescent="0.55000000000000004">
      <c r="A779" s="346">
        <v>44589</v>
      </c>
      <c r="B779" s="331" t="s">
        <v>3707</v>
      </c>
      <c r="C779" s="264" t="s">
        <v>2798</v>
      </c>
      <c r="D779" s="435" t="s">
        <v>3708</v>
      </c>
      <c r="E779" s="356">
        <v>592230</v>
      </c>
      <c r="F779" s="492">
        <v>2000715</v>
      </c>
      <c r="G779" s="349">
        <v>23661.51</v>
      </c>
      <c r="H779" s="349">
        <v>28500</v>
      </c>
      <c r="I779" s="359">
        <f t="shared" si="31"/>
        <v>4838.4900000000016</v>
      </c>
      <c r="J779" s="361">
        <f>J778+I779</f>
        <v>10613.110000000011</v>
      </c>
    </row>
    <row r="780" spans="1:10" ht="63" x14ac:dyDescent="0.35">
      <c r="A780" s="346">
        <v>44592</v>
      </c>
      <c r="B780" s="331" t="s">
        <v>3709</v>
      </c>
      <c r="C780" s="344" t="s">
        <v>2933</v>
      </c>
      <c r="D780" s="435" t="s">
        <v>3710</v>
      </c>
      <c r="E780" s="356">
        <v>559170</v>
      </c>
      <c r="F780" s="492">
        <v>2001066</v>
      </c>
      <c r="G780" s="349">
        <v>22942.52</v>
      </c>
      <c r="H780" s="349">
        <v>27000</v>
      </c>
      <c r="I780" s="359">
        <f t="shared" si="31"/>
        <v>4057.4799999999996</v>
      </c>
      <c r="J780" s="361">
        <f t="shared" si="32"/>
        <v>14670.590000000011</v>
      </c>
    </row>
    <row r="781" spans="1:10" ht="63" x14ac:dyDescent="0.35">
      <c r="A781" s="346">
        <v>44592</v>
      </c>
      <c r="B781" s="331" t="s">
        <v>3711</v>
      </c>
      <c r="C781" s="344" t="s">
        <v>2933</v>
      </c>
      <c r="D781" s="435" t="s">
        <v>3712</v>
      </c>
      <c r="E781" s="356">
        <v>413000</v>
      </c>
      <c r="F781" s="492">
        <v>2001498</v>
      </c>
      <c r="G781" s="349">
        <v>21824</v>
      </c>
      <c r="H781" s="349">
        <v>20000</v>
      </c>
      <c r="I781" s="359">
        <f t="shared" si="31"/>
        <v>-1824</v>
      </c>
      <c r="J781" s="361">
        <f t="shared" ref="J781:J849" si="33">J780+I781</f>
        <v>12846.590000000011</v>
      </c>
    </row>
    <row r="782" spans="1:10" ht="63" x14ac:dyDescent="0.35">
      <c r="A782" s="346">
        <v>44592</v>
      </c>
      <c r="B782" s="331" t="s">
        <v>3713</v>
      </c>
      <c r="C782" s="344" t="s">
        <v>2933</v>
      </c>
      <c r="D782" s="435" t="s">
        <v>3714</v>
      </c>
      <c r="E782" s="356">
        <v>413000</v>
      </c>
      <c r="F782" s="492">
        <v>2001499</v>
      </c>
      <c r="G782" s="349">
        <v>21854.63</v>
      </c>
      <c r="H782" s="349">
        <v>20000</v>
      </c>
      <c r="I782" s="359">
        <f t="shared" si="31"/>
        <v>-1854.630000000001</v>
      </c>
      <c r="J782" s="361">
        <f t="shared" si="33"/>
        <v>10991.96000000001</v>
      </c>
    </row>
    <row r="783" spans="1:10" ht="63" x14ac:dyDescent="0.35">
      <c r="A783" s="346">
        <v>44595</v>
      </c>
      <c r="B783" s="262" t="s">
        <v>3721</v>
      </c>
      <c r="C783" s="344" t="s">
        <v>2933</v>
      </c>
      <c r="D783" s="435" t="s">
        <v>3722</v>
      </c>
      <c r="E783" s="356">
        <v>412000</v>
      </c>
      <c r="F783" s="492">
        <v>2002546</v>
      </c>
      <c r="G783" s="349">
        <v>21868.18</v>
      </c>
      <c r="H783" s="349">
        <v>20000</v>
      </c>
      <c r="I783" s="359">
        <f t="shared" si="31"/>
        <v>-1868.1800000000003</v>
      </c>
      <c r="J783" s="361">
        <f t="shared" si="33"/>
        <v>9123.7800000000097</v>
      </c>
    </row>
    <row r="784" spans="1:10" ht="60" x14ac:dyDescent="0.35">
      <c r="A784" s="346">
        <v>44596</v>
      </c>
      <c r="B784" s="262" t="s">
        <v>3730</v>
      </c>
      <c r="C784" s="344" t="s">
        <v>2933</v>
      </c>
      <c r="D784" s="435" t="s">
        <v>3731</v>
      </c>
      <c r="E784" s="356">
        <v>411000</v>
      </c>
      <c r="F784" s="492">
        <v>2004337</v>
      </c>
      <c r="G784" s="349">
        <v>23597.919999999998</v>
      </c>
      <c r="H784" s="349">
        <v>20000</v>
      </c>
      <c r="I784" s="359">
        <f t="shared" si="31"/>
        <v>-3597.9199999999983</v>
      </c>
      <c r="J784" s="361">
        <f t="shared" si="33"/>
        <v>5525.8600000000115</v>
      </c>
    </row>
    <row r="785" spans="1:10" ht="63" x14ac:dyDescent="0.35">
      <c r="A785" s="346">
        <v>44596</v>
      </c>
      <c r="B785" s="262" t="s">
        <v>3723</v>
      </c>
      <c r="C785" s="344" t="s">
        <v>2933</v>
      </c>
      <c r="D785" s="435" t="s">
        <v>3724</v>
      </c>
      <c r="E785" s="356">
        <v>411000</v>
      </c>
      <c r="F785" s="492">
        <v>2003665</v>
      </c>
      <c r="G785" s="349">
        <v>22157.22</v>
      </c>
      <c r="H785" s="349">
        <v>20000</v>
      </c>
      <c r="I785" s="359">
        <f t="shared" si="31"/>
        <v>-2157.2200000000012</v>
      </c>
      <c r="J785" s="361">
        <f t="shared" si="33"/>
        <v>3368.6400000000103</v>
      </c>
    </row>
    <row r="786" spans="1:10" ht="63" x14ac:dyDescent="0.35">
      <c r="A786" s="346">
        <v>44600</v>
      </c>
      <c r="B786" s="262" t="s">
        <v>3732</v>
      </c>
      <c r="C786" s="344" t="s">
        <v>2933</v>
      </c>
      <c r="D786" s="435" t="s">
        <v>3733</v>
      </c>
      <c r="E786" s="356">
        <v>412800</v>
      </c>
      <c r="F786" s="492">
        <v>2004339</v>
      </c>
      <c r="G786" s="349">
        <v>23868.66</v>
      </c>
      <c r="H786" s="349">
        <v>20000</v>
      </c>
      <c r="I786" s="359">
        <f t="shared" si="31"/>
        <v>-3868.66</v>
      </c>
      <c r="J786" s="361">
        <f t="shared" si="33"/>
        <v>-500.01999999998952</v>
      </c>
    </row>
    <row r="787" spans="1:10" ht="63" x14ac:dyDescent="0.35">
      <c r="A787" s="346">
        <v>44602</v>
      </c>
      <c r="B787" s="262" t="s">
        <v>3734</v>
      </c>
      <c r="C787" s="344" t="s">
        <v>2933</v>
      </c>
      <c r="D787" s="435" t="s">
        <v>3735</v>
      </c>
      <c r="E787" s="356">
        <v>450406</v>
      </c>
      <c r="F787" s="492">
        <v>2004340</v>
      </c>
      <c r="G787" s="349">
        <v>25224.66</v>
      </c>
      <c r="H787" s="349">
        <v>22000</v>
      </c>
      <c r="I787" s="359">
        <f t="shared" si="31"/>
        <v>-3224.66</v>
      </c>
      <c r="J787" s="361">
        <f t="shared" si="33"/>
        <v>-3724.6799999999894</v>
      </c>
    </row>
    <row r="788" spans="1:10" ht="63" x14ac:dyDescent="0.35">
      <c r="A788" s="346">
        <v>44603</v>
      </c>
      <c r="B788" s="262" t="s">
        <v>3736</v>
      </c>
      <c r="C788" s="344" t="s">
        <v>2933</v>
      </c>
      <c r="D788" s="435" t="s">
        <v>3115</v>
      </c>
      <c r="E788" s="356">
        <v>532090</v>
      </c>
      <c r="F788" s="492">
        <v>2005731</v>
      </c>
      <c r="G788" s="349">
        <v>25902.18</v>
      </c>
      <c r="H788" s="349">
        <v>26000</v>
      </c>
      <c r="I788" s="359">
        <f t="shared" si="31"/>
        <v>97.819999999999709</v>
      </c>
      <c r="J788" s="361">
        <f t="shared" si="33"/>
        <v>-3626.8599999999897</v>
      </c>
    </row>
    <row r="789" spans="1:10" ht="63" x14ac:dyDescent="0.35">
      <c r="A789" s="346">
        <v>44603</v>
      </c>
      <c r="B789" s="262" t="s">
        <v>3737</v>
      </c>
      <c r="C789" s="344" t="s">
        <v>2933</v>
      </c>
      <c r="D789" s="435" t="s">
        <v>3738</v>
      </c>
      <c r="E789" s="356">
        <v>531960</v>
      </c>
      <c r="F789" s="492">
        <v>2006110</v>
      </c>
      <c r="G789" s="349">
        <v>26166.81</v>
      </c>
      <c r="H789" s="349">
        <v>26000</v>
      </c>
      <c r="I789" s="359">
        <f t="shared" si="31"/>
        <v>-166.81000000000131</v>
      </c>
      <c r="J789" s="361">
        <f t="shared" si="33"/>
        <v>-3793.669999999991</v>
      </c>
    </row>
    <row r="790" spans="1:10" ht="63" x14ac:dyDescent="0.35">
      <c r="A790" s="346">
        <v>44607</v>
      </c>
      <c r="B790" s="262" t="s">
        <v>3751</v>
      </c>
      <c r="C790" s="344" t="s">
        <v>2933</v>
      </c>
      <c r="D790" s="435" t="s">
        <v>3752</v>
      </c>
      <c r="E790" s="356">
        <v>611850</v>
      </c>
      <c r="F790" s="492">
        <v>2007084</v>
      </c>
      <c r="G790" s="349">
        <v>28880.86</v>
      </c>
      <c r="H790" s="349">
        <v>30000</v>
      </c>
      <c r="I790" s="359">
        <f t="shared" si="31"/>
        <v>1119.1399999999994</v>
      </c>
      <c r="J790" s="361">
        <f t="shared" si="33"/>
        <v>-2674.5299999999916</v>
      </c>
    </row>
    <row r="791" spans="1:10" ht="63" x14ac:dyDescent="0.35">
      <c r="A791" s="346">
        <v>44607</v>
      </c>
      <c r="B791" s="262" t="s">
        <v>3753</v>
      </c>
      <c r="C791" s="344" t="s">
        <v>2933</v>
      </c>
      <c r="D791" s="435" t="s">
        <v>3754</v>
      </c>
      <c r="E791" s="356">
        <v>611850</v>
      </c>
      <c r="F791" s="492">
        <v>2007085</v>
      </c>
      <c r="G791" s="349">
        <v>28538.32</v>
      </c>
      <c r="H791" s="349">
        <v>30000</v>
      </c>
      <c r="I791" s="359">
        <f t="shared" si="31"/>
        <v>1461.6800000000003</v>
      </c>
      <c r="J791" s="361">
        <f t="shared" si="33"/>
        <v>-1212.8499999999913</v>
      </c>
    </row>
    <row r="792" spans="1:10" ht="60" x14ac:dyDescent="0.35">
      <c r="A792" s="346">
        <v>44608</v>
      </c>
      <c r="B792" s="262" t="s">
        <v>3755</v>
      </c>
      <c r="C792" s="344" t="s">
        <v>2933</v>
      </c>
      <c r="D792" s="435" t="s">
        <v>3756</v>
      </c>
      <c r="E792" s="356">
        <v>561000</v>
      </c>
      <c r="F792" s="492">
        <v>2007751</v>
      </c>
      <c r="G792" s="349">
        <v>28761.21</v>
      </c>
      <c r="H792" s="349">
        <v>27500</v>
      </c>
      <c r="I792" s="359">
        <f t="shared" si="31"/>
        <v>-1261.2099999999991</v>
      </c>
      <c r="J792" s="361">
        <f t="shared" si="33"/>
        <v>-2474.0599999999904</v>
      </c>
    </row>
    <row r="793" spans="1:10" ht="63" x14ac:dyDescent="0.55000000000000004">
      <c r="A793" s="346">
        <v>44610</v>
      </c>
      <c r="B793" s="262" t="s">
        <v>3743</v>
      </c>
      <c r="C793" s="264" t="s">
        <v>2798</v>
      </c>
      <c r="D793" s="435" t="s">
        <v>3744</v>
      </c>
      <c r="E793" s="356">
        <v>669570</v>
      </c>
      <c r="F793" s="492">
        <v>2009067</v>
      </c>
      <c r="G793" s="349">
        <v>29343.97</v>
      </c>
      <c r="H793" s="349">
        <v>33000</v>
      </c>
      <c r="I793" s="359">
        <f t="shared" si="31"/>
        <v>3656.0299999999988</v>
      </c>
      <c r="J793" s="361">
        <f t="shared" si="33"/>
        <v>1181.9700000000084</v>
      </c>
    </row>
    <row r="794" spans="1:10" ht="63" x14ac:dyDescent="0.55000000000000004">
      <c r="A794" s="346">
        <v>44610</v>
      </c>
      <c r="B794" s="262" t="s">
        <v>3745</v>
      </c>
      <c r="C794" s="264" t="s">
        <v>2798</v>
      </c>
      <c r="D794" s="435" t="s">
        <v>3746</v>
      </c>
      <c r="E794" s="356">
        <v>669570</v>
      </c>
      <c r="F794" s="492">
        <v>2009121</v>
      </c>
      <c r="G794" s="349">
        <v>29317.360000000001</v>
      </c>
      <c r="H794" s="349">
        <v>33000</v>
      </c>
      <c r="I794" s="359">
        <f t="shared" si="31"/>
        <v>3682.6399999999994</v>
      </c>
      <c r="J794" s="361">
        <f t="shared" si="33"/>
        <v>4864.6100000000079</v>
      </c>
    </row>
    <row r="795" spans="1:10" ht="63" x14ac:dyDescent="0.35">
      <c r="A795" s="346">
        <v>44614</v>
      </c>
      <c r="B795" s="262" t="s">
        <v>3757</v>
      </c>
      <c r="C795" s="344" t="s">
        <v>2933</v>
      </c>
      <c r="D795" s="435" t="s">
        <v>3758</v>
      </c>
      <c r="E795" s="356">
        <v>599440</v>
      </c>
      <c r="F795" s="492">
        <v>2010181</v>
      </c>
      <c r="G795" s="349">
        <v>31653.8</v>
      </c>
      <c r="H795" s="349">
        <v>29500</v>
      </c>
      <c r="I795" s="359">
        <f t="shared" si="31"/>
        <v>-2153.7999999999993</v>
      </c>
      <c r="J795" s="361">
        <f t="shared" si="33"/>
        <v>2710.8100000000086</v>
      </c>
    </row>
    <row r="796" spans="1:10" ht="63" x14ac:dyDescent="0.35">
      <c r="A796" s="346">
        <v>44614</v>
      </c>
      <c r="B796" s="262" t="s">
        <v>3759</v>
      </c>
      <c r="C796" s="344" t="s">
        <v>2933</v>
      </c>
      <c r="D796" s="435" t="s">
        <v>3760</v>
      </c>
      <c r="E796" s="356">
        <v>599440</v>
      </c>
      <c r="F796" s="492">
        <v>2010182</v>
      </c>
      <c r="G796" s="349">
        <v>31775.08</v>
      </c>
      <c r="H796" s="349">
        <v>29500</v>
      </c>
      <c r="I796" s="359">
        <f t="shared" si="31"/>
        <v>-2275.0800000000017</v>
      </c>
      <c r="J796" s="361">
        <f t="shared" si="33"/>
        <v>435.73000000000684</v>
      </c>
    </row>
    <row r="797" spans="1:10" ht="63" x14ac:dyDescent="0.35">
      <c r="A797" s="346">
        <v>44616</v>
      </c>
      <c r="B797" s="262" t="s">
        <v>3765</v>
      </c>
      <c r="C797" s="344" t="s">
        <v>2933</v>
      </c>
      <c r="D797" s="435" t="s">
        <v>3766</v>
      </c>
      <c r="E797" s="356">
        <v>637670</v>
      </c>
      <c r="F797" s="492">
        <v>2011060</v>
      </c>
      <c r="G797" s="349">
        <v>32271.62</v>
      </c>
      <c r="H797" s="349">
        <v>31000</v>
      </c>
      <c r="I797" s="359">
        <f t="shared" si="31"/>
        <v>-1271.619999999999</v>
      </c>
      <c r="J797" s="361">
        <f t="shared" si="33"/>
        <v>-835.88999999999214</v>
      </c>
    </row>
    <row r="798" spans="1:10" ht="63" x14ac:dyDescent="0.55000000000000004">
      <c r="A798" s="346">
        <v>44617</v>
      </c>
      <c r="B798" s="262" t="s">
        <v>3747</v>
      </c>
      <c r="C798" s="264" t="s">
        <v>2798</v>
      </c>
      <c r="D798" s="435" t="s">
        <v>3748</v>
      </c>
      <c r="E798" s="356">
        <v>698802</v>
      </c>
      <c r="F798" s="492">
        <v>2011409</v>
      </c>
      <c r="G798" s="349">
        <v>31888.13</v>
      </c>
      <c r="H798" s="349">
        <v>34000</v>
      </c>
      <c r="I798" s="359">
        <f t="shared" si="31"/>
        <v>2111.869999999999</v>
      </c>
      <c r="J798" s="361">
        <f t="shared" si="33"/>
        <v>1275.9800000000068</v>
      </c>
    </row>
    <row r="799" spans="1:10" ht="63" x14ac:dyDescent="0.55000000000000004">
      <c r="A799" s="346">
        <v>44617</v>
      </c>
      <c r="B799" s="262" t="s">
        <v>3749</v>
      </c>
      <c r="C799" s="264" t="s">
        <v>2798</v>
      </c>
      <c r="D799" s="435" t="s">
        <v>3750</v>
      </c>
      <c r="E799" s="356">
        <v>698802</v>
      </c>
      <c r="F799" s="492">
        <v>2011410</v>
      </c>
      <c r="G799" s="349">
        <v>31571.86</v>
      </c>
      <c r="H799" s="349">
        <v>34000</v>
      </c>
      <c r="I799" s="359">
        <f t="shared" si="31"/>
        <v>2428.1399999999994</v>
      </c>
      <c r="J799" s="361">
        <f t="shared" si="33"/>
        <v>3704.1200000000063</v>
      </c>
    </row>
    <row r="800" spans="1:10" ht="63" x14ac:dyDescent="0.35">
      <c r="A800" s="346">
        <v>44620</v>
      </c>
      <c r="B800" s="262" t="s">
        <v>3768</v>
      </c>
      <c r="C800" s="344" t="s">
        <v>2933</v>
      </c>
      <c r="D800" s="435" t="s">
        <v>3767</v>
      </c>
      <c r="E800" s="356">
        <v>672870</v>
      </c>
      <c r="F800" s="492">
        <v>2013290</v>
      </c>
      <c r="G800" s="349">
        <v>34087.72</v>
      </c>
      <c r="H800" s="349">
        <v>33000</v>
      </c>
      <c r="I800" s="359">
        <f t="shared" si="31"/>
        <v>-1087.7200000000012</v>
      </c>
      <c r="J800" s="361">
        <f t="shared" si="33"/>
        <v>2616.4000000000051</v>
      </c>
    </row>
    <row r="801" spans="1:10" ht="63" x14ac:dyDescent="0.55000000000000004">
      <c r="A801" s="346">
        <v>44620</v>
      </c>
      <c r="B801" s="262" t="s">
        <v>3769</v>
      </c>
      <c r="C801" s="264" t="s">
        <v>2798</v>
      </c>
      <c r="D801" s="435" t="s">
        <v>3770</v>
      </c>
      <c r="E801" s="356">
        <v>672870</v>
      </c>
      <c r="F801" s="492">
        <v>2013291</v>
      </c>
      <c r="G801" s="349">
        <v>33684.68</v>
      </c>
      <c r="H801" s="349">
        <v>33000</v>
      </c>
      <c r="I801" s="359">
        <f t="shared" si="31"/>
        <v>-684.68000000000029</v>
      </c>
      <c r="J801" s="361">
        <f t="shared" si="33"/>
        <v>1931.7200000000048</v>
      </c>
    </row>
    <row r="802" spans="1:10" ht="63" x14ac:dyDescent="0.55000000000000004">
      <c r="A802" s="346">
        <v>44623</v>
      </c>
      <c r="B802" s="325" t="s">
        <v>3775</v>
      </c>
      <c r="C802" s="264" t="s">
        <v>2798</v>
      </c>
      <c r="D802" s="435" t="s">
        <v>3776</v>
      </c>
      <c r="E802" s="356">
        <v>680658</v>
      </c>
      <c r="F802" s="492">
        <v>2013685</v>
      </c>
      <c r="G802" s="349">
        <v>33299.26</v>
      </c>
      <c r="H802" s="349">
        <v>33000</v>
      </c>
      <c r="I802" s="359">
        <f t="shared" si="31"/>
        <v>-299.26000000000204</v>
      </c>
      <c r="J802" s="361">
        <f t="shared" si="33"/>
        <v>1632.4600000000028</v>
      </c>
    </row>
    <row r="803" spans="1:10" ht="63" x14ac:dyDescent="0.35">
      <c r="A803" s="346">
        <v>44624</v>
      </c>
      <c r="B803" s="325" t="s">
        <v>3779</v>
      </c>
      <c r="C803" s="344" t="s">
        <v>2933</v>
      </c>
      <c r="D803" s="435" t="s">
        <v>3780</v>
      </c>
      <c r="E803" s="356">
        <v>734300</v>
      </c>
      <c r="F803" s="492">
        <v>2014499</v>
      </c>
      <c r="G803" s="349">
        <v>32064.91</v>
      </c>
      <c r="H803" s="349">
        <v>35000</v>
      </c>
      <c r="I803" s="359">
        <f t="shared" si="31"/>
        <v>2935.09</v>
      </c>
      <c r="J803" s="361">
        <f t="shared" si="33"/>
        <v>4567.5500000000029</v>
      </c>
    </row>
    <row r="804" spans="1:10" ht="63" x14ac:dyDescent="0.35">
      <c r="A804" s="346">
        <v>44624</v>
      </c>
      <c r="B804" s="325" t="s">
        <v>3781</v>
      </c>
      <c r="C804" s="344" t="s">
        <v>2933</v>
      </c>
      <c r="D804" s="435" t="s">
        <v>3782</v>
      </c>
      <c r="E804" s="356">
        <v>734300</v>
      </c>
      <c r="F804" s="492">
        <v>2014500</v>
      </c>
      <c r="G804" s="349">
        <v>32293.34</v>
      </c>
      <c r="H804" s="349">
        <v>35000</v>
      </c>
      <c r="I804" s="359">
        <f t="shared" si="31"/>
        <v>2706.66</v>
      </c>
      <c r="J804" s="361">
        <f t="shared" si="33"/>
        <v>7274.2100000000028</v>
      </c>
    </row>
    <row r="805" spans="1:10" ht="63" x14ac:dyDescent="0.35">
      <c r="A805" s="346">
        <v>44628</v>
      </c>
      <c r="B805" s="325" t="s">
        <v>3783</v>
      </c>
      <c r="C805" s="344" t="s">
        <v>2933</v>
      </c>
      <c r="D805" s="435" t="s">
        <v>3784</v>
      </c>
      <c r="E805" s="356">
        <v>673627.5</v>
      </c>
      <c r="F805" s="492">
        <v>2016002</v>
      </c>
      <c r="G805" s="349">
        <v>32366.39</v>
      </c>
      <c r="H805" s="349">
        <v>31500</v>
      </c>
      <c r="I805" s="359">
        <f t="shared" si="31"/>
        <v>-866.38999999999942</v>
      </c>
      <c r="J805" s="361">
        <f t="shared" si="33"/>
        <v>6407.8200000000033</v>
      </c>
    </row>
    <row r="806" spans="1:10" ht="63" x14ac:dyDescent="0.35">
      <c r="A806" s="346">
        <v>44628</v>
      </c>
      <c r="B806" s="325" t="s">
        <v>3785</v>
      </c>
      <c r="C806" s="344" t="s">
        <v>2933</v>
      </c>
      <c r="D806" s="435" t="s">
        <v>3786</v>
      </c>
      <c r="E806" s="356">
        <v>673627.5</v>
      </c>
      <c r="F806" s="492">
        <v>2016003</v>
      </c>
      <c r="G806" s="349">
        <v>31486.92</v>
      </c>
      <c r="H806" s="349">
        <v>31500</v>
      </c>
      <c r="I806" s="359">
        <f t="shared" si="31"/>
        <v>13.080000000001746</v>
      </c>
      <c r="J806" s="361">
        <f t="shared" si="33"/>
        <v>6420.9000000000051</v>
      </c>
    </row>
    <row r="807" spans="1:10" ht="63" x14ac:dyDescent="0.35">
      <c r="A807" s="346">
        <v>44630</v>
      </c>
      <c r="B807" s="325" t="s">
        <v>3790</v>
      </c>
      <c r="C807" s="344" t="s">
        <v>2933</v>
      </c>
      <c r="D807" s="435" t="s">
        <v>3789</v>
      </c>
      <c r="E807" s="356">
        <v>650008</v>
      </c>
      <c r="F807" s="492">
        <v>2016805</v>
      </c>
      <c r="G807" s="349">
        <v>30802.41</v>
      </c>
      <c r="H807" s="349">
        <v>31000</v>
      </c>
      <c r="I807" s="359">
        <f t="shared" si="31"/>
        <v>197.59000000000015</v>
      </c>
      <c r="J807" s="361">
        <f t="shared" si="33"/>
        <v>6618.4900000000052</v>
      </c>
    </row>
    <row r="808" spans="1:10" ht="63" x14ac:dyDescent="0.35">
      <c r="A808" s="346">
        <v>44631</v>
      </c>
      <c r="B808" s="325" t="s">
        <v>3791</v>
      </c>
      <c r="C808" s="344" t="s">
        <v>2933</v>
      </c>
      <c r="D808" s="435" t="s">
        <v>3792</v>
      </c>
      <c r="E808" s="356">
        <v>647900</v>
      </c>
      <c r="F808" s="492">
        <v>2016806</v>
      </c>
      <c r="G808" s="349">
        <v>31057.99</v>
      </c>
      <c r="H808" s="349">
        <v>31000</v>
      </c>
      <c r="I808" s="359">
        <f t="shared" si="31"/>
        <v>-57.990000000001601</v>
      </c>
      <c r="J808" s="361">
        <f t="shared" si="33"/>
        <v>6560.5000000000036</v>
      </c>
    </row>
    <row r="809" spans="1:10" ht="63" x14ac:dyDescent="0.35">
      <c r="A809" s="346">
        <v>44631</v>
      </c>
      <c r="B809" s="325" t="s">
        <v>3793</v>
      </c>
      <c r="C809" s="344" t="s">
        <v>2933</v>
      </c>
      <c r="D809" s="435" t="s">
        <v>3794</v>
      </c>
      <c r="E809" s="356">
        <v>647900</v>
      </c>
      <c r="F809" s="492">
        <v>2016807</v>
      </c>
      <c r="G809" s="349">
        <v>30725.74</v>
      </c>
      <c r="H809" s="349">
        <v>31000</v>
      </c>
      <c r="I809" s="359">
        <f t="shared" si="31"/>
        <v>274.2599999999984</v>
      </c>
      <c r="J809" s="361">
        <f t="shared" si="33"/>
        <v>6834.760000000002</v>
      </c>
    </row>
    <row r="810" spans="1:10" ht="63" x14ac:dyDescent="0.35">
      <c r="A810" s="346">
        <v>44634</v>
      </c>
      <c r="B810" s="325" t="s">
        <v>3795</v>
      </c>
      <c r="C810" s="344" t="s">
        <v>2933</v>
      </c>
      <c r="D810" s="435" t="s">
        <v>3796</v>
      </c>
      <c r="E810" s="356">
        <v>688380</v>
      </c>
      <c r="F810" s="492">
        <v>2017123</v>
      </c>
      <c r="G810" s="349">
        <v>30702.98</v>
      </c>
      <c r="H810" s="349">
        <v>33000</v>
      </c>
      <c r="I810" s="359">
        <f t="shared" si="31"/>
        <v>2297.0200000000004</v>
      </c>
      <c r="J810" s="361">
        <f t="shared" si="33"/>
        <v>9131.7800000000025</v>
      </c>
    </row>
    <row r="811" spans="1:10" ht="63" x14ac:dyDescent="0.35">
      <c r="A811" s="346">
        <v>44635</v>
      </c>
      <c r="B811" s="325" t="s">
        <v>3797</v>
      </c>
      <c r="C811" s="344" t="s">
        <v>2933</v>
      </c>
      <c r="D811" s="435" t="s">
        <v>3798</v>
      </c>
      <c r="E811" s="356">
        <v>626400</v>
      </c>
      <c r="F811" s="492">
        <v>2018170</v>
      </c>
      <c r="G811" s="349">
        <v>29083.73</v>
      </c>
      <c r="H811" s="349">
        <v>30000</v>
      </c>
      <c r="I811" s="359">
        <f t="shared" si="31"/>
        <v>916.27000000000044</v>
      </c>
      <c r="J811" s="361">
        <f t="shared" si="33"/>
        <v>10048.050000000003</v>
      </c>
    </row>
    <row r="812" spans="1:10" ht="63" x14ac:dyDescent="0.35">
      <c r="A812" s="346">
        <v>44637</v>
      </c>
      <c r="B812" s="325" t="s">
        <v>3801</v>
      </c>
      <c r="C812" s="344" t="s">
        <v>2933</v>
      </c>
      <c r="D812" s="435" t="s">
        <v>3802</v>
      </c>
      <c r="E812" s="356">
        <v>624300</v>
      </c>
      <c r="F812" s="492">
        <v>2019062</v>
      </c>
      <c r="G812" s="349">
        <v>29275.5</v>
      </c>
      <c r="H812" s="349">
        <v>30000</v>
      </c>
      <c r="I812" s="359">
        <f t="shared" si="31"/>
        <v>724.5</v>
      </c>
      <c r="J812" s="361">
        <f t="shared" si="33"/>
        <v>10772.550000000003</v>
      </c>
    </row>
    <row r="813" spans="1:10" ht="63" x14ac:dyDescent="0.35">
      <c r="A813" s="346">
        <v>44638</v>
      </c>
      <c r="B813" s="325" t="s">
        <v>3803</v>
      </c>
      <c r="C813" s="344" t="s">
        <v>2933</v>
      </c>
      <c r="D813" s="435" t="s">
        <v>3804</v>
      </c>
      <c r="E813" s="356">
        <v>554742</v>
      </c>
      <c r="F813" s="492">
        <v>2019463</v>
      </c>
      <c r="G813" s="349">
        <v>30014.880000000001</v>
      </c>
      <c r="H813" s="349">
        <v>27000</v>
      </c>
      <c r="I813" s="359">
        <f t="shared" si="31"/>
        <v>-3014.880000000001</v>
      </c>
      <c r="J813" s="361">
        <f t="shared" si="33"/>
        <v>7757.6700000000019</v>
      </c>
    </row>
    <row r="814" spans="1:10" ht="63" x14ac:dyDescent="0.35">
      <c r="A814" s="346">
        <v>44638</v>
      </c>
      <c r="B814" s="325" t="s">
        <v>3809</v>
      </c>
      <c r="C814" s="344" t="s">
        <v>2933</v>
      </c>
      <c r="D814" s="435" t="s">
        <v>3810</v>
      </c>
      <c r="E814" s="356">
        <v>554742</v>
      </c>
      <c r="F814" s="492">
        <v>2022023</v>
      </c>
      <c r="G814" s="349">
        <v>31533.61</v>
      </c>
      <c r="H814" s="349">
        <v>27000</v>
      </c>
      <c r="I814" s="359">
        <f t="shared" si="31"/>
        <v>-4533.6100000000006</v>
      </c>
      <c r="J814" s="361">
        <f t="shared" si="33"/>
        <v>3224.0600000000013</v>
      </c>
    </row>
    <row r="815" spans="1:10" ht="63" x14ac:dyDescent="0.35">
      <c r="A815" s="346">
        <v>44642</v>
      </c>
      <c r="B815" s="325" t="s">
        <v>3811</v>
      </c>
      <c r="C815" s="344" t="s">
        <v>2933</v>
      </c>
      <c r="D815" s="435" t="s">
        <v>3812</v>
      </c>
      <c r="E815" s="356">
        <v>608850</v>
      </c>
      <c r="F815" s="492">
        <v>2021308</v>
      </c>
      <c r="G815" s="349">
        <v>31685.33</v>
      </c>
      <c r="H815" s="349">
        <v>30000</v>
      </c>
      <c r="I815" s="359">
        <f t="shared" si="31"/>
        <v>-1685.3300000000017</v>
      </c>
      <c r="J815" s="361">
        <f t="shared" si="33"/>
        <v>1538.7299999999996</v>
      </c>
    </row>
    <row r="816" spans="1:10" ht="63" x14ac:dyDescent="0.35">
      <c r="A816" s="346">
        <v>44642</v>
      </c>
      <c r="B816" s="325" t="s">
        <v>3813</v>
      </c>
      <c r="C816" s="344" t="s">
        <v>2933</v>
      </c>
      <c r="D816" s="435" t="s">
        <v>3814</v>
      </c>
      <c r="E816" s="356">
        <v>608850</v>
      </c>
      <c r="F816" s="492">
        <v>2021309</v>
      </c>
      <c r="G816" s="349">
        <v>31722.14</v>
      </c>
      <c r="H816" s="349">
        <v>30000</v>
      </c>
      <c r="I816" s="359">
        <f t="shared" si="31"/>
        <v>-1722.1399999999994</v>
      </c>
      <c r="J816" s="361">
        <f t="shared" si="33"/>
        <v>-183.40999999999985</v>
      </c>
    </row>
    <row r="817" spans="1:10" ht="63" x14ac:dyDescent="0.35">
      <c r="A817" s="346">
        <v>44645</v>
      </c>
      <c r="B817" s="325" t="s">
        <v>3815</v>
      </c>
      <c r="C817" s="344" t="s">
        <v>2933</v>
      </c>
      <c r="D817" s="435" t="s">
        <v>3816</v>
      </c>
      <c r="E817" s="356">
        <v>683910</v>
      </c>
      <c r="F817" s="492">
        <v>2022024</v>
      </c>
      <c r="G817" s="349">
        <v>31652.04</v>
      </c>
      <c r="H817" s="349">
        <v>34000</v>
      </c>
      <c r="I817" s="359">
        <f t="shared" si="31"/>
        <v>2347.9599999999991</v>
      </c>
      <c r="J817" s="361">
        <f t="shared" si="33"/>
        <v>2164.5499999999993</v>
      </c>
    </row>
    <row r="818" spans="1:10" ht="63" x14ac:dyDescent="0.35">
      <c r="A818" s="346">
        <v>44645</v>
      </c>
      <c r="B818" s="325" t="s">
        <v>3817</v>
      </c>
      <c r="C818" s="344" t="s">
        <v>2933</v>
      </c>
      <c r="D818" s="435" t="s">
        <v>3818</v>
      </c>
      <c r="E818" s="356">
        <v>683910</v>
      </c>
      <c r="F818" s="492">
        <v>2022025</v>
      </c>
      <c r="G818" s="349">
        <v>32196.49</v>
      </c>
      <c r="H818" s="349">
        <v>34000</v>
      </c>
      <c r="I818" s="359">
        <f t="shared" si="31"/>
        <v>1803.5099999999984</v>
      </c>
      <c r="J818" s="361">
        <f t="shared" si="33"/>
        <v>3968.0599999999977</v>
      </c>
    </row>
    <row r="819" spans="1:10" ht="63" x14ac:dyDescent="0.35">
      <c r="A819" s="346">
        <v>44649</v>
      </c>
      <c r="B819" s="325" t="s">
        <v>3823</v>
      </c>
      <c r="C819" s="344" t="s">
        <v>2933</v>
      </c>
      <c r="D819" s="435" t="s">
        <v>3824</v>
      </c>
      <c r="E819" s="356">
        <v>669330</v>
      </c>
      <c r="F819" s="492">
        <v>2023973</v>
      </c>
      <c r="G819" s="349">
        <v>31966.2</v>
      </c>
      <c r="H819" s="349">
        <v>33500</v>
      </c>
      <c r="I819" s="359">
        <f t="shared" si="31"/>
        <v>1533.7999999999993</v>
      </c>
      <c r="J819" s="361">
        <f t="shared" si="33"/>
        <v>5501.8599999999969</v>
      </c>
    </row>
    <row r="820" spans="1:10" ht="63" x14ac:dyDescent="0.35">
      <c r="A820" s="346">
        <v>44649</v>
      </c>
      <c r="B820" s="325" t="s">
        <v>3825</v>
      </c>
      <c r="C820" s="344" t="s">
        <v>2933</v>
      </c>
      <c r="D820" s="435" t="s">
        <v>3826</v>
      </c>
      <c r="E820" s="356">
        <v>699330</v>
      </c>
      <c r="F820" s="492">
        <v>2023974</v>
      </c>
      <c r="G820" s="349">
        <v>32259.7</v>
      </c>
      <c r="H820" s="349">
        <v>33500</v>
      </c>
      <c r="I820" s="359">
        <f t="shared" si="31"/>
        <v>1240.2999999999993</v>
      </c>
      <c r="J820" s="361">
        <f t="shared" si="33"/>
        <v>6742.1599999999962</v>
      </c>
    </row>
    <row r="821" spans="1:10" ht="63" x14ac:dyDescent="0.25">
      <c r="A821" s="346">
        <v>44651</v>
      </c>
      <c r="B821" s="325" t="s">
        <v>3827</v>
      </c>
      <c r="C821" s="424" t="s">
        <v>2798</v>
      </c>
      <c r="D821" s="435" t="s">
        <v>3828</v>
      </c>
      <c r="E821" s="356">
        <v>647562.5</v>
      </c>
      <c r="F821" s="492">
        <v>2023975</v>
      </c>
      <c r="G821" s="349">
        <v>31885.279999999999</v>
      </c>
      <c r="H821" s="349">
        <v>32500</v>
      </c>
      <c r="I821" s="359">
        <f t="shared" si="31"/>
        <v>614.72000000000116</v>
      </c>
      <c r="J821" s="361">
        <f t="shared" si="33"/>
        <v>7356.8799999999974</v>
      </c>
    </row>
    <row r="822" spans="1:10" ht="63" x14ac:dyDescent="0.35">
      <c r="A822" s="346">
        <v>44651</v>
      </c>
      <c r="B822" s="325" t="s">
        <v>3829</v>
      </c>
      <c r="C822" s="344" t="s">
        <v>2933</v>
      </c>
      <c r="D822" s="435" t="s">
        <v>3830</v>
      </c>
      <c r="E822" s="356">
        <v>647562.5</v>
      </c>
      <c r="F822" s="492">
        <v>2024602</v>
      </c>
      <c r="G822" s="349">
        <v>31149.18</v>
      </c>
      <c r="H822" s="349">
        <v>32500</v>
      </c>
      <c r="I822" s="359">
        <f t="shared" si="31"/>
        <v>1350.8199999999997</v>
      </c>
      <c r="J822" s="361">
        <f t="shared" si="33"/>
        <v>8707.6999999999971</v>
      </c>
    </row>
    <row r="823" spans="1:10" ht="63" x14ac:dyDescent="0.25">
      <c r="A823" s="346">
        <v>44651</v>
      </c>
      <c r="B823" s="325" t="s">
        <v>3831</v>
      </c>
      <c r="C823" s="424" t="s">
        <v>2798</v>
      </c>
      <c r="D823" s="435" t="s">
        <v>3832</v>
      </c>
      <c r="E823" s="356">
        <v>647562.5</v>
      </c>
      <c r="F823" s="492">
        <v>2024603</v>
      </c>
      <c r="G823" s="349">
        <v>31103.21</v>
      </c>
      <c r="H823" s="349">
        <v>32500</v>
      </c>
      <c r="I823" s="359">
        <f t="shared" si="31"/>
        <v>1396.7900000000009</v>
      </c>
      <c r="J823" s="361">
        <f t="shared" si="33"/>
        <v>10104.489999999998</v>
      </c>
    </row>
    <row r="824" spans="1:10" ht="63" x14ac:dyDescent="0.35">
      <c r="A824" s="346">
        <v>44656</v>
      </c>
      <c r="B824" s="276" t="s">
        <v>3844</v>
      </c>
      <c r="C824" s="344" t="s">
        <v>2933</v>
      </c>
      <c r="D824" s="435" t="s">
        <v>3845</v>
      </c>
      <c r="E824" s="356">
        <v>613304</v>
      </c>
      <c r="F824" s="492">
        <v>2028701</v>
      </c>
      <c r="G824" s="349">
        <v>34338.97</v>
      </c>
      <c r="H824" s="349">
        <v>31000</v>
      </c>
      <c r="I824" s="359">
        <f t="shared" si="31"/>
        <v>-3338.9700000000012</v>
      </c>
      <c r="J824" s="361">
        <f t="shared" si="33"/>
        <v>6765.5199999999968</v>
      </c>
    </row>
    <row r="825" spans="1:10" ht="63" x14ac:dyDescent="0.35">
      <c r="A825" s="346">
        <v>44656</v>
      </c>
      <c r="B825" s="276" t="s">
        <v>3846</v>
      </c>
      <c r="C825" s="344" t="s">
        <v>2933</v>
      </c>
      <c r="D825" s="435" t="s">
        <v>3847</v>
      </c>
      <c r="E825" s="356">
        <v>613304</v>
      </c>
      <c r="F825" s="492">
        <v>2028702</v>
      </c>
      <c r="G825" s="349">
        <v>34089.870000000003</v>
      </c>
      <c r="H825" s="349">
        <v>31000</v>
      </c>
      <c r="I825" s="359">
        <f t="shared" si="31"/>
        <v>-3089.8700000000026</v>
      </c>
      <c r="J825" s="361">
        <f t="shared" si="33"/>
        <v>3675.6499999999942</v>
      </c>
    </row>
    <row r="826" spans="1:10" ht="63" x14ac:dyDescent="0.35">
      <c r="A826" s="346">
        <v>44657</v>
      </c>
      <c r="B826" s="276" t="s">
        <v>3837</v>
      </c>
      <c r="C826" s="344" t="s">
        <v>2933</v>
      </c>
      <c r="D826" s="435" t="s">
        <v>3838</v>
      </c>
      <c r="E826" s="356">
        <v>565040</v>
      </c>
      <c r="F826" s="492">
        <v>2026432</v>
      </c>
      <c r="G826" s="349">
        <v>31398.73</v>
      </c>
      <c r="H826" s="349">
        <v>28000</v>
      </c>
      <c r="I826" s="359">
        <f t="shared" si="31"/>
        <v>-3398.7299999999996</v>
      </c>
      <c r="J826" s="361">
        <f t="shared" si="33"/>
        <v>276.91999999999462</v>
      </c>
    </row>
    <row r="827" spans="1:10" ht="63" x14ac:dyDescent="0.35">
      <c r="A827" s="346">
        <v>44658</v>
      </c>
      <c r="B827" s="276" t="s">
        <v>3839</v>
      </c>
      <c r="C827" s="344" t="s">
        <v>2933</v>
      </c>
      <c r="D827" s="435" t="s">
        <v>3840</v>
      </c>
      <c r="E827" s="356">
        <v>644320</v>
      </c>
      <c r="F827" s="492">
        <v>2026433</v>
      </c>
      <c r="G827" s="349">
        <v>31625.64</v>
      </c>
      <c r="H827" s="349">
        <v>32000</v>
      </c>
      <c r="I827" s="359">
        <f t="shared" si="31"/>
        <v>374.36000000000058</v>
      </c>
      <c r="J827" s="361">
        <f t="shared" si="33"/>
        <v>651.2799999999952</v>
      </c>
    </row>
    <row r="828" spans="1:10" ht="63" x14ac:dyDescent="0.35">
      <c r="A828" s="346">
        <v>44664</v>
      </c>
      <c r="B828" s="276" t="s">
        <v>3848</v>
      </c>
      <c r="C828" s="344" t="s">
        <v>2933</v>
      </c>
      <c r="D828" s="435" t="s">
        <v>3849</v>
      </c>
      <c r="E828" s="356">
        <v>712980</v>
      </c>
      <c r="F828" s="492">
        <v>2028703</v>
      </c>
      <c r="G828" s="349">
        <v>35381.300000000003</v>
      </c>
      <c r="H828" s="349">
        <v>36000</v>
      </c>
      <c r="I828" s="359">
        <f t="shared" si="31"/>
        <v>618.69999999999709</v>
      </c>
      <c r="J828" s="361">
        <f t="shared" si="33"/>
        <v>1269.9799999999923</v>
      </c>
    </row>
    <row r="829" spans="1:10" ht="63" x14ac:dyDescent="0.35">
      <c r="A829" s="346">
        <v>44664</v>
      </c>
      <c r="B829" s="276" t="s">
        <v>3850</v>
      </c>
      <c r="C829" s="344" t="s">
        <v>2933</v>
      </c>
      <c r="D829" s="435" t="s">
        <v>3851</v>
      </c>
      <c r="E829" s="356">
        <v>712980</v>
      </c>
      <c r="F829" s="492">
        <v>2029949</v>
      </c>
      <c r="G829" s="349">
        <v>36164.67</v>
      </c>
      <c r="H829" s="349">
        <v>36000</v>
      </c>
      <c r="I829" s="359">
        <f t="shared" si="31"/>
        <v>-164.66999999999825</v>
      </c>
      <c r="J829" s="361">
        <f t="shared" si="33"/>
        <v>1105.309999999994</v>
      </c>
    </row>
    <row r="830" spans="1:10" ht="63" x14ac:dyDescent="0.35">
      <c r="A830" s="346">
        <v>44670</v>
      </c>
      <c r="B830" s="276" t="s">
        <v>3854</v>
      </c>
      <c r="C830" s="344" t="s">
        <v>2933</v>
      </c>
      <c r="D830" s="435" t="s">
        <v>3855</v>
      </c>
      <c r="E830" s="356">
        <v>744882.5</v>
      </c>
      <c r="F830" s="492">
        <v>2030689</v>
      </c>
      <c r="G830" s="349">
        <v>38537.480000000003</v>
      </c>
      <c r="H830" s="349">
        <v>37500</v>
      </c>
      <c r="I830" s="359">
        <f t="shared" si="31"/>
        <v>-1037.4800000000032</v>
      </c>
      <c r="J830" s="361">
        <f t="shared" si="33"/>
        <v>67.829999999990832</v>
      </c>
    </row>
    <row r="831" spans="1:10" ht="63" x14ac:dyDescent="0.35">
      <c r="A831" s="346">
        <v>44670</v>
      </c>
      <c r="B831" s="276" t="s">
        <v>3856</v>
      </c>
      <c r="C831" s="344" t="s">
        <v>2933</v>
      </c>
      <c r="D831" s="435" t="s">
        <v>3857</v>
      </c>
      <c r="E831" s="356">
        <v>744862.5</v>
      </c>
      <c r="F831" s="492">
        <v>2021305</v>
      </c>
      <c r="G831" s="349">
        <v>38397.68</v>
      </c>
      <c r="H831" s="349">
        <v>37500</v>
      </c>
      <c r="I831" s="359">
        <f t="shared" si="31"/>
        <v>-897.68000000000029</v>
      </c>
      <c r="J831" s="361">
        <f t="shared" si="33"/>
        <v>-829.85000000000946</v>
      </c>
    </row>
    <row r="832" spans="1:10" ht="63" x14ac:dyDescent="0.35">
      <c r="A832" s="346">
        <v>44672</v>
      </c>
      <c r="B832" s="276" t="s">
        <v>3860</v>
      </c>
      <c r="C832" s="344" t="s">
        <v>2933</v>
      </c>
      <c r="D832" s="435" t="s">
        <v>3861</v>
      </c>
      <c r="E832" s="356">
        <v>783510</v>
      </c>
      <c r="F832" s="492">
        <v>2031785</v>
      </c>
      <c r="G832" s="349">
        <v>38385.82</v>
      </c>
      <c r="H832" s="349">
        <v>39000</v>
      </c>
      <c r="I832" s="359">
        <f t="shared" si="31"/>
        <v>614.18000000000029</v>
      </c>
      <c r="J832" s="361">
        <f t="shared" si="33"/>
        <v>-215.67000000000917</v>
      </c>
    </row>
    <row r="833" spans="1:10" ht="63" x14ac:dyDescent="0.35">
      <c r="A833" s="346">
        <v>44673</v>
      </c>
      <c r="B833" s="276" t="s">
        <v>3862</v>
      </c>
      <c r="C833" s="344" t="s">
        <v>2933</v>
      </c>
      <c r="D833" s="435" t="s">
        <v>3863</v>
      </c>
      <c r="E833" s="356">
        <v>792870</v>
      </c>
      <c r="F833" s="492">
        <v>2032677</v>
      </c>
      <c r="G833" s="349">
        <v>39022.5</v>
      </c>
      <c r="H833" s="349">
        <v>39000</v>
      </c>
      <c r="I833" s="359">
        <f t="shared" si="31"/>
        <v>-22.5</v>
      </c>
      <c r="J833" s="361">
        <f t="shared" si="33"/>
        <v>-238.17000000000917</v>
      </c>
    </row>
    <row r="834" spans="1:10" ht="63" x14ac:dyDescent="0.35">
      <c r="A834" s="346">
        <v>44677</v>
      </c>
      <c r="B834" s="276" t="s">
        <v>3865</v>
      </c>
      <c r="C834" s="344" t="s">
        <v>2933</v>
      </c>
      <c r="D834" s="435" t="s">
        <v>3866</v>
      </c>
      <c r="E834" s="356">
        <f>828610+943</f>
        <v>829553</v>
      </c>
      <c r="F834" s="492">
        <v>2034539</v>
      </c>
      <c r="G834" s="349">
        <v>42975.68</v>
      </c>
      <c r="H834" s="349">
        <v>41000</v>
      </c>
      <c r="I834" s="359">
        <f t="shared" si="31"/>
        <v>-1975.6800000000003</v>
      </c>
      <c r="J834" s="361">
        <f t="shared" si="33"/>
        <v>-2213.8500000000095</v>
      </c>
    </row>
    <row r="835" spans="1:10" ht="63" x14ac:dyDescent="0.25">
      <c r="A835" s="346">
        <v>44677</v>
      </c>
      <c r="B835" s="276" t="s">
        <v>3867</v>
      </c>
      <c r="C835" s="425" t="s">
        <v>2798</v>
      </c>
      <c r="D835" s="435" t="s">
        <v>3868</v>
      </c>
      <c r="E835" s="356">
        <v>828610</v>
      </c>
      <c r="F835" s="492">
        <v>2034540</v>
      </c>
      <c r="G835" s="349">
        <v>42356.04</v>
      </c>
      <c r="H835" s="349">
        <v>41000</v>
      </c>
      <c r="I835" s="359">
        <f t="shared" si="31"/>
        <v>-1356.0400000000009</v>
      </c>
      <c r="J835" s="361">
        <f t="shared" si="33"/>
        <v>-3569.8900000000103</v>
      </c>
    </row>
    <row r="836" spans="1:10" ht="63" x14ac:dyDescent="0.25">
      <c r="A836" s="346">
        <v>44679</v>
      </c>
      <c r="B836" s="276" t="s">
        <v>3869</v>
      </c>
      <c r="C836" s="425" t="s">
        <v>2798</v>
      </c>
      <c r="D836" s="435" t="s">
        <v>3870</v>
      </c>
      <c r="E836" s="356">
        <v>922725</v>
      </c>
      <c r="F836" s="492">
        <v>2035329</v>
      </c>
      <c r="G836" s="349">
        <v>41169.69</v>
      </c>
      <c r="H836" s="349">
        <v>45000</v>
      </c>
      <c r="I836" s="359">
        <f t="shared" si="31"/>
        <v>3830.3099999999977</v>
      </c>
      <c r="J836" s="361">
        <f t="shared" si="33"/>
        <v>260.41999999998734</v>
      </c>
    </row>
    <row r="837" spans="1:10" ht="63" x14ac:dyDescent="0.35">
      <c r="A837" s="346">
        <v>44680</v>
      </c>
      <c r="B837" s="276" t="s">
        <v>3871</v>
      </c>
      <c r="C837" s="344" t="s">
        <v>2933</v>
      </c>
      <c r="D837" s="435" t="s">
        <v>3872</v>
      </c>
      <c r="E837" s="356">
        <v>915750</v>
      </c>
      <c r="F837" s="492">
        <v>2035370</v>
      </c>
      <c r="G837" s="349">
        <v>41941.68</v>
      </c>
      <c r="H837" s="349">
        <v>45000</v>
      </c>
      <c r="I837" s="359">
        <f t="shared" si="31"/>
        <v>3058.3199999999997</v>
      </c>
      <c r="J837" s="361">
        <f t="shared" si="33"/>
        <v>3318.739999999987</v>
      </c>
    </row>
    <row r="838" spans="1:10" ht="63" x14ac:dyDescent="0.35">
      <c r="A838" s="346">
        <v>44683</v>
      </c>
      <c r="B838" s="340" t="s">
        <v>3883</v>
      </c>
      <c r="C838" s="344" t="s">
        <v>2933</v>
      </c>
      <c r="D838" s="435" t="s">
        <v>3884</v>
      </c>
      <c r="E838" s="356">
        <v>896280</v>
      </c>
      <c r="F838" s="492">
        <v>2035233</v>
      </c>
      <c r="G838" s="349">
        <v>42437.94</v>
      </c>
      <c r="H838" s="349">
        <v>44000</v>
      </c>
      <c r="I838" s="359">
        <f t="shared" si="31"/>
        <v>1562.0599999999977</v>
      </c>
      <c r="J838" s="361">
        <f t="shared" si="33"/>
        <v>4880.7999999999847</v>
      </c>
    </row>
    <row r="839" spans="1:10" ht="63" x14ac:dyDescent="0.35">
      <c r="A839" s="346">
        <v>44683</v>
      </c>
      <c r="B839" s="340" t="s">
        <v>3885</v>
      </c>
      <c r="C839" s="344" t="s">
        <v>2933</v>
      </c>
      <c r="D839" s="435" t="s">
        <v>3886</v>
      </c>
      <c r="E839" s="356">
        <v>896280</v>
      </c>
      <c r="F839" s="492">
        <v>2035234</v>
      </c>
      <c r="G839" s="349">
        <v>42613.57</v>
      </c>
      <c r="H839" s="349">
        <v>44000</v>
      </c>
      <c r="I839" s="359">
        <f t="shared" si="31"/>
        <v>1386.4300000000003</v>
      </c>
      <c r="J839" s="361">
        <f t="shared" si="33"/>
        <v>6267.229999999985</v>
      </c>
    </row>
    <row r="840" spans="1:10" ht="63" x14ac:dyDescent="0.25">
      <c r="A840" s="346">
        <v>44684</v>
      </c>
      <c r="B840" s="340" t="s">
        <v>3875</v>
      </c>
      <c r="C840" s="425" t="s">
        <v>2798</v>
      </c>
      <c r="D840" s="435" t="s">
        <v>3876</v>
      </c>
      <c r="E840" s="356">
        <v>855540</v>
      </c>
      <c r="F840" s="492">
        <v>2037122</v>
      </c>
      <c r="G840" s="349">
        <v>42338.06</v>
      </c>
      <c r="H840" s="349">
        <v>42000</v>
      </c>
      <c r="I840" s="359">
        <f t="shared" si="31"/>
        <v>-338.05999999999767</v>
      </c>
      <c r="J840" s="361">
        <f t="shared" si="33"/>
        <v>5929.1699999999873</v>
      </c>
    </row>
    <row r="841" spans="1:10" ht="63" x14ac:dyDescent="0.35">
      <c r="A841" s="346">
        <v>44684</v>
      </c>
      <c r="B841" s="340" t="s">
        <v>3887</v>
      </c>
      <c r="C841" s="344" t="s">
        <v>2933</v>
      </c>
      <c r="D841" s="435" t="s">
        <v>3888</v>
      </c>
      <c r="E841" s="356">
        <v>855540</v>
      </c>
      <c r="F841" s="492">
        <v>2037123</v>
      </c>
      <c r="G841" s="349">
        <v>42724.9</v>
      </c>
      <c r="H841" s="349">
        <v>42000</v>
      </c>
      <c r="I841" s="359">
        <f t="shared" si="31"/>
        <v>-724.90000000000146</v>
      </c>
      <c r="J841" s="361">
        <f t="shared" si="33"/>
        <v>5204.2699999999859</v>
      </c>
    </row>
    <row r="842" spans="1:10" ht="63" x14ac:dyDescent="0.25">
      <c r="A842" s="346">
        <v>44684</v>
      </c>
      <c r="B842" s="340" t="s">
        <v>3873</v>
      </c>
      <c r="C842" s="425" t="s">
        <v>2798</v>
      </c>
      <c r="D842" s="435" t="s">
        <v>3874</v>
      </c>
      <c r="E842" s="356">
        <v>1036320</v>
      </c>
      <c r="F842" s="492">
        <v>2037125</v>
      </c>
      <c r="G842" s="349">
        <v>48197.32</v>
      </c>
      <c r="H842" s="349">
        <v>51000</v>
      </c>
      <c r="I842" s="359">
        <f t="shared" si="31"/>
        <v>2802.6800000000003</v>
      </c>
      <c r="J842" s="361">
        <f t="shared" si="33"/>
        <v>8006.9499999999862</v>
      </c>
    </row>
    <row r="843" spans="1:10" ht="63" x14ac:dyDescent="0.35">
      <c r="A843" s="346">
        <v>44686</v>
      </c>
      <c r="B843" s="340" t="s">
        <v>3889</v>
      </c>
      <c r="C843" s="344" t="s">
        <v>2933</v>
      </c>
      <c r="D843" s="435" t="s">
        <v>3890</v>
      </c>
      <c r="E843" s="356">
        <v>879744</v>
      </c>
      <c r="F843" s="492">
        <v>2037124</v>
      </c>
      <c r="G843" s="349">
        <v>43898.400000000001</v>
      </c>
      <c r="H843" s="349">
        <v>43500</v>
      </c>
      <c r="I843" s="359">
        <f t="shared" si="31"/>
        <v>-398.40000000000146</v>
      </c>
      <c r="J843" s="361">
        <f t="shared" si="33"/>
        <v>7608.5499999999847</v>
      </c>
    </row>
    <row r="844" spans="1:10" ht="63" x14ac:dyDescent="0.35">
      <c r="A844" s="346">
        <v>44687</v>
      </c>
      <c r="B844" s="340" t="s">
        <v>3891</v>
      </c>
      <c r="C844" s="344" t="s">
        <v>2933</v>
      </c>
      <c r="D844" s="435" t="s">
        <v>3892</v>
      </c>
      <c r="E844" s="356">
        <v>825330</v>
      </c>
      <c r="F844" s="492">
        <v>2037945</v>
      </c>
      <c r="G844" s="349">
        <v>41757.339999999997</v>
      </c>
      <c r="H844" s="349">
        <v>41000</v>
      </c>
      <c r="I844" s="359">
        <f t="shared" si="31"/>
        <v>-757.33999999999651</v>
      </c>
      <c r="J844" s="361">
        <f t="shared" si="33"/>
        <v>6851.2099999999882</v>
      </c>
    </row>
    <row r="845" spans="1:10" ht="63" x14ac:dyDescent="0.35">
      <c r="A845" s="346">
        <v>44691</v>
      </c>
      <c r="B845" s="340" t="s">
        <v>3894</v>
      </c>
      <c r="C845" s="344" t="s">
        <v>2933</v>
      </c>
      <c r="D845" s="435" t="s">
        <v>3895</v>
      </c>
      <c r="E845" s="356">
        <v>794235</v>
      </c>
      <c r="F845" s="492">
        <v>2039914</v>
      </c>
      <c r="G845" s="349">
        <v>36858.58</v>
      </c>
      <c r="H845" s="349">
        <v>39000</v>
      </c>
      <c r="I845" s="359">
        <f t="shared" si="31"/>
        <v>2141.4199999999983</v>
      </c>
      <c r="J845" s="361">
        <f t="shared" si="33"/>
        <v>8992.6299999999865</v>
      </c>
    </row>
    <row r="846" spans="1:10" ht="63" x14ac:dyDescent="0.35">
      <c r="A846" s="346">
        <v>44691</v>
      </c>
      <c r="B846" s="340" t="s">
        <v>3898</v>
      </c>
      <c r="C846" s="344" t="s">
        <v>2933</v>
      </c>
      <c r="D846" s="435" t="s">
        <v>3899</v>
      </c>
      <c r="E846" s="356">
        <v>794235</v>
      </c>
      <c r="F846" s="492">
        <v>2039915</v>
      </c>
      <c r="G846" s="349">
        <v>36647.879999999997</v>
      </c>
      <c r="H846" s="349">
        <v>39000</v>
      </c>
      <c r="I846" s="359">
        <f t="shared" si="31"/>
        <v>2352.1200000000026</v>
      </c>
      <c r="J846" s="361">
        <f t="shared" si="33"/>
        <v>11344.749999999989</v>
      </c>
    </row>
    <row r="847" spans="1:10" ht="63" x14ac:dyDescent="0.35">
      <c r="A847" s="346">
        <v>44693</v>
      </c>
      <c r="B847" s="340" t="s">
        <v>3900</v>
      </c>
      <c r="C847" s="344" t="s">
        <v>2933</v>
      </c>
      <c r="D847" s="435" t="s">
        <v>3901</v>
      </c>
      <c r="E847" s="356">
        <v>608700</v>
      </c>
      <c r="F847" s="492">
        <v>2040333</v>
      </c>
      <c r="G847" s="349">
        <v>36399.11</v>
      </c>
      <c r="H847" s="349">
        <v>30000</v>
      </c>
      <c r="I847" s="359">
        <f t="shared" si="31"/>
        <v>-6399.1100000000006</v>
      </c>
      <c r="J847" s="361">
        <f t="shared" si="33"/>
        <v>4945.6399999999885</v>
      </c>
    </row>
    <row r="848" spans="1:10" ht="63" x14ac:dyDescent="0.35">
      <c r="A848" s="346">
        <v>44694</v>
      </c>
      <c r="B848" s="340" t="s">
        <v>3902</v>
      </c>
      <c r="C848" s="344" t="s">
        <v>2933</v>
      </c>
      <c r="D848" s="435" t="s">
        <v>3903</v>
      </c>
      <c r="E848" s="356">
        <v>708750</v>
      </c>
      <c r="F848" s="492">
        <v>2041114</v>
      </c>
      <c r="G848" s="349">
        <v>35639.17</v>
      </c>
      <c r="H848" s="349">
        <v>35000</v>
      </c>
      <c r="I848" s="359">
        <f t="shared" si="31"/>
        <v>-639.16999999999825</v>
      </c>
      <c r="J848" s="361">
        <f t="shared" si="33"/>
        <v>4306.4699999999903</v>
      </c>
    </row>
    <row r="849" spans="1:10" ht="63" x14ac:dyDescent="0.35">
      <c r="A849" s="346">
        <v>44698</v>
      </c>
      <c r="B849" s="340" t="s">
        <v>3912</v>
      </c>
      <c r="C849" s="344" t="s">
        <v>2933</v>
      </c>
      <c r="D849" s="435" t="s">
        <v>3913</v>
      </c>
      <c r="E849" s="356">
        <v>702450</v>
      </c>
      <c r="F849" s="492">
        <v>2042656</v>
      </c>
      <c r="G849" s="349">
        <v>38821.39</v>
      </c>
      <c r="H849" s="349">
        <v>35000</v>
      </c>
      <c r="I849" s="359">
        <f t="shared" si="31"/>
        <v>-3821.3899999999994</v>
      </c>
      <c r="J849" s="361">
        <f t="shared" si="33"/>
        <v>485.07999999999083</v>
      </c>
    </row>
    <row r="850" spans="1:10" ht="63" x14ac:dyDescent="0.35">
      <c r="A850" s="346">
        <v>44698</v>
      </c>
      <c r="B850" s="340" t="s">
        <v>3910</v>
      </c>
      <c r="C850" s="344" t="s">
        <v>2933</v>
      </c>
      <c r="D850" s="435" t="s">
        <v>3911</v>
      </c>
      <c r="E850" s="356">
        <v>702450</v>
      </c>
      <c r="F850" s="492">
        <v>2042657</v>
      </c>
      <c r="G850" s="349">
        <v>39381.65</v>
      </c>
      <c r="H850" s="349">
        <v>35000</v>
      </c>
      <c r="I850" s="359">
        <f t="shared" si="31"/>
        <v>-4381.6500000000015</v>
      </c>
      <c r="J850" s="361">
        <f t="shared" ref="J850:J864" si="34">J849+I850</f>
        <v>-3896.5700000000106</v>
      </c>
    </row>
    <row r="851" spans="1:10" ht="63" x14ac:dyDescent="0.35">
      <c r="A851" s="346">
        <v>44700</v>
      </c>
      <c r="B851" s="340" t="s">
        <v>3914</v>
      </c>
      <c r="C851" s="344" t="s">
        <v>2933</v>
      </c>
      <c r="D851" s="435" t="s">
        <v>3915</v>
      </c>
      <c r="E851" s="356">
        <v>836850</v>
      </c>
      <c r="F851" s="492">
        <v>2043087</v>
      </c>
      <c r="G851" s="349">
        <v>40748.589999999997</v>
      </c>
      <c r="H851" s="349">
        <v>42000</v>
      </c>
      <c r="I851" s="359">
        <f t="shared" si="31"/>
        <v>1251.4100000000035</v>
      </c>
      <c r="J851" s="361">
        <f t="shared" si="34"/>
        <v>-2645.1600000000071</v>
      </c>
    </row>
    <row r="852" spans="1:10" ht="63" x14ac:dyDescent="0.35">
      <c r="A852" s="346">
        <v>44701</v>
      </c>
      <c r="B852" s="340" t="s">
        <v>3916</v>
      </c>
      <c r="C852" s="344" t="s">
        <v>2933</v>
      </c>
      <c r="D852" s="435" t="s">
        <v>3917</v>
      </c>
      <c r="E852" s="356">
        <v>856130</v>
      </c>
      <c r="F852" s="492">
        <v>2043406</v>
      </c>
      <c r="G852" s="349">
        <v>41470.11</v>
      </c>
      <c r="H852" s="349">
        <v>43000</v>
      </c>
      <c r="I852" s="359">
        <f t="shared" si="31"/>
        <v>1529.8899999999994</v>
      </c>
      <c r="J852" s="361">
        <f t="shared" si="34"/>
        <v>-1115.2700000000077</v>
      </c>
    </row>
    <row r="853" spans="1:10" ht="63" x14ac:dyDescent="0.35">
      <c r="A853" s="346">
        <v>44705</v>
      </c>
      <c r="B853" s="340" t="s">
        <v>3920</v>
      </c>
      <c r="C853" s="344" t="s">
        <v>2933</v>
      </c>
      <c r="D853" s="435" t="s">
        <v>3921</v>
      </c>
      <c r="E853" s="356">
        <v>875160</v>
      </c>
      <c r="F853" s="492">
        <v>2045265</v>
      </c>
      <c r="G853" s="349">
        <v>41999.17</v>
      </c>
      <c r="H853" s="349">
        <v>44000</v>
      </c>
      <c r="I853" s="359">
        <f t="shared" si="31"/>
        <v>2000.8300000000017</v>
      </c>
      <c r="J853" s="361">
        <f t="shared" si="34"/>
        <v>885.55999999999403</v>
      </c>
    </row>
    <row r="854" spans="1:10" ht="63" x14ac:dyDescent="0.35">
      <c r="A854" s="346">
        <v>44705</v>
      </c>
      <c r="B854" s="340" t="s">
        <v>3923</v>
      </c>
      <c r="C854" s="344" t="s">
        <v>2933</v>
      </c>
      <c r="D854" s="435" t="s">
        <v>3922</v>
      </c>
      <c r="E854" s="356">
        <v>875160</v>
      </c>
      <c r="F854" s="492">
        <v>2045266</v>
      </c>
      <c r="G854" s="349">
        <v>41799.81</v>
      </c>
      <c r="H854" s="349">
        <v>44000</v>
      </c>
      <c r="I854" s="359">
        <f t="shared" si="31"/>
        <v>2200.1900000000023</v>
      </c>
      <c r="J854" s="361">
        <f t="shared" si="34"/>
        <v>3085.7499999999964</v>
      </c>
    </row>
    <row r="855" spans="1:10" ht="63" x14ac:dyDescent="0.35">
      <c r="A855" s="346">
        <v>44707</v>
      </c>
      <c r="B855" s="340" t="s">
        <v>3930</v>
      </c>
      <c r="C855" s="344" t="s">
        <v>2933</v>
      </c>
      <c r="D855" s="435" t="s">
        <v>3931</v>
      </c>
      <c r="E855" s="356">
        <v>911260</v>
      </c>
      <c r="F855" s="492">
        <v>2045267</v>
      </c>
      <c r="G855" s="349">
        <v>43042.41</v>
      </c>
      <c r="H855" s="349">
        <v>46000</v>
      </c>
      <c r="I855" s="359">
        <f t="shared" si="31"/>
        <v>2957.5899999999965</v>
      </c>
      <c r="J855" s="361">
        <f t="shared" si="34"/>
        <v>6043.3399999999929</v>
      </c>
    </row>
    <row r="856" spans="1:10" ht="63" x14ac:dyDescent="0.35">
      <c r="A856" s="346">
        <v>44712</v>
      </c>
      <c r="B856" s="340" t="s">
        <v>3932</v>
      </c>
      <c r="C856" s="344" t="s">
        <v>2933</v>
      </c>
      <c r="D856" s="435" t="s">
        <v>3933</v>
      </c>
      <c r="E856" s="356">
        <v>820428</v>
      </c>
      <c r="F856" s="492">
        <v>2047580</v>
      </c>
      <c r="G856" s="349">
        <v>46238.55</v>
      </c>
      <c r="H856" s="349">
        <v>42000</v>
      </c>
      <c r="I856" s="359">
        <f t="shared" si="31"/>
        <v>-4238.5500000000029</v>
      </c>
      <c r="J856" s="361">
        <f t="shared" si="34"/>
        <v>1804.78999999999</v>
      </c>
    </row>
    <row r="857" spans="1:10" ht="63" x14ac:dyDescent="0.25">
      <c r="A857" s="346">
        <v>44712</v>
      </c>
      <c r="B857" s="340" t="s">
        <v>3934</v>
      </c>
      <c r="C857" s="425" t="s">
        <v>2798</v>
      </c>
      <c r="D857" s="435" t="s">
        <v>3874</v>
      </c>
      <c r="E857" s="356">
        <v>820428</v>
      </c>
      <c r="F857" s="492">
        <v>2047757</v>
      </c>
      <c r="G857" s="349">
        <v>45624.4</v>
      </c>
      <c r="H857" s="349">
        <v>42000</v>
      </c>
      <c r="I857" s="359">
        <f t="shared" si="31"/>
        <v>-3624.4000000000015</v>
      </c>
      <c r="J857" s="361">
        <f t="shared" si="34"/>
        <v>-1819.6100000000115</v>
      </c>
    </row>
    <row r="858" spans="1:10" ht="63" x14ac:dyDescent="0.25">
      <c r="A858" s="346">
        <v>44713</v>
      </c>
      <c r="B858" s="342" t="s">
        <v>3935</v>
      </c>
      <c r="C858" s="425" t="s">
        <v>2798</v>
      </c>
      <c r="D858" s="435" t="s">
        <v>3936</v>
      </c>
      <c r="E858" s="356">
        <v>865040</v>
      </c>
      <c r="F858" s="492">
        <v>2047582</v>
      </c>
      <c r="G858" s="349">
        <v>45650.63</v>
      </c>
      <c r="H858" s="349">
        <v>44000</v>
      </c>
      <c r="I858" s="359">
        <f t="shared" si="31"/>
        <v>-1650.6299999999974</v>
      </c>
      <c r="J858" s="361">
        <f t="shared" si="34"/>
        <v>-3470.2400000000089</v>
      </c>
    </row>
    <row r="859" spans="1:10" ht="63" x14ac:dyDescent="0.35">
      <c r="A859" s="346">
        <v>44713</v>
      </c>
      <c r="B859" s="342" t="s">
        <v>3941</v>
      </c>
      <c r="C859" s="344" t="s">
        <v>2933</v>
      </c>
      <c r="D859" s="435" t="s">
        <v>3942</v>
      </c>
      <c r="E859" s="356">
        <v>865040</v>
      </c>
      <c r="F859" s="492">
        <v>2047581</v>
      </c>
      <c r="G859" s="349">
        <v>45770.84</v>
      </c>
      <c r="H859" s="349">
        <v>44000</v>
      </c>
      <c r="I859" s="359">
        <f t="shared" si="31"/>
        <v>-1770.8399999999965</v>
      </c>
      <c r="J859" s="361">
        <f t="shared" si="34"/>
        <v>-5241.0800000000054</v>
      </c>
    </row>
    <row r="860" spans="1:10" ht="63" x14ac:dyDescent="0.25">
      <c r="A860" s="346">
        <v>44714</v>
      </c>
      <c r="B860" s="342" t="s">
        <v>3937</v>
      </c>
      <c r="C860" s="425" t="s">
        <v>2798</v>
      </c>
      <c r="D860" s="435" t="s">
        <v>3938</v>
      </c>
      <c r="E860" s="356">
        <v>983000</v>
      </c>
      <c r="F860" s="492">
        <v>2047758</v>
      </c>
      <c r="G860" s="349">
        <v>45137.2</v>
      </c>
      <c r="H860" s="349">
        <v>50000</v>
      </c>
      <c r="I860" s="359">
        <f t="shared" si="31"/>
        <v>4862.8000000000029</v>
      </c>
      <c r="J860" s="361">
        <f t="shared" si="34"/>
        <v>-378.28000000000247</v>
      </c>
    </row>
    <row r="861" spans="1:10" ht="63" x14ac:dyDescent="0.35">
      <c r="A861" s="346">
        <v>44715</v>
      </c>
      <c r="B861" s="342" t="s">
        <v>3943</v>
      </c>
      <c r="C861" s="344" t="s">
        <v>2933</v>
      </c>
      <c r="D861" s="435" t="s">
        <v>3944</v>
      </c>
      <c r="E861" s="356">
        <v>957460</v>
      </c>
      <c r="F861" s="492">
        <v>2048370</v>
      </c>
      <c r="G861" s="349">
        <v>41042.730000000003</v>
      </c>
      <c r="H861" s="349">
        <v>49000</v>
      </c>
      <c r="I861" s="359">
        <f t="shared" si="31"/>
        <v>7957.2699999999968</v>
      </c>
      <c r="J861" s="361">
        <f t="shared" si="34"/>
        <v>7578.9899999999943</v>
      </c>
    </row>
    <row r="862" spans="1:10" ht="63" x14ac:dyDescent="0.35">
      <c r="A862" s="346">
        <v>44719</v>
      </c>
      <c r="B862" s="342" t="s">
        <v>3950</v>
      </c>
      <c r="C862" s="344" t="s">
        <v>2933</v>
      </c>
      <c r="D862" s="435" t="s">
        <v>3951</v>
      </c>
      <c r="E862" s="356">
        <v>783000</v>
      </c>
      <c r="F862" s="492">
        <v>2050310</v>
      </c>
      <c r="G862" s="349">
        <v>43676.959999999999</v>
      </c>
      <c r="H862" s="349">
        <v>40000</v>
      </c>
      <c r="I862" s="359">
        <f t="shared" si="31"/>
        <v>-3676.9599999999991</v>
      </c>
      <c r="J862" s="361">
        <f t="shared" si="34"/>
        <v>3902.0299999999952</v>
      </c>
    </row>
    <row r="863" spans="1:10" ht="63" x14ac:dyDescent="0.35">
      <c r="A863" s="346">
        <v>44719</v>
      </c>
      <c r="B863" s="342" t="s">
        <v>3948</v>
      </c>
      <c r="C863" s="344" t="s">
        <v>2933</v>
      </c>
      <c r="D863" s="435" t="s">
        <v>3949</v>
      </c>
      <c r="E863" s="356">
        <v>783000</v>
      </c>
      <c r="F863" s="492">
        <v>2050311</v>
      </c>
      <c r="G863" s="349">
        <v>43095.68</v>
      </c>
      <c r="H863" s="349">
        <v>40000</v>
      </c>
      <c r="I863" s="359">
        <f t="shared" si="31"/>
        <v>-3095.6800000000003</v>
      </c>
      <c r="J863" s="361">
        <f t="shared" si="34"/>
        <v>806.34999999999491</v>
      </c>
    </row>
    <row r="864" spans="1:10" ht="63" x14ac:dyDescent="0.35">
      <c r="A864" s="346">
        <v>44721</v>
      </c>
      <c r="B864" s="342" t="s">
        <v>3952</v>
      </c>
      <c r="C864" s="344" t="s">
        <v>2933</v>
      </c>
      <c r="D864" s="435" t="s">
        <v>3953</v>
      </c>
      <c r="E864" s="356">
        <v>802370</v>
      </c>
      <c r="F864" s="492">
        <v>2050312</v>
      </c>
      <c r="G864" s="349">
        <v>37188.14</v>
      </c>
      <c r="H864" s="349">
        <v>41000</v>
      </c>
      <c r="I864" s="359">
        <f t="shared" si="31"/>
        <v>3811.8600000000006</v>
      </c>
      <c r="J864" s="361">
        <f t="shared" si="34"/>
        <v>4618.2099999999955</v>
      </c>
    </row>
    <row r="865" spans="1:10" ht="63" x14ac:dyDescent="0.35">
      <c r="A865" s="346">
        <v>44722</v>
      </c>
      <c r="B865" s="342" t="s">
        <v>3954</v>
      </c>
      <c r="C865" s="344" t="s">
        <v>2933</v>
      </c>
      <c r="D865" s="435" t="s">
        <v>3955</v>
      </c>
      <c r="E865" s="356">
        <v>860430</v>
      </c>
      <c r="F865" s="492">
        <v>2051070</v>
      </c>
      <c r="G865" s="349">
        <v>44228.62</v>
      </c>
      <c r="H865" s="349">
        <v>43000</v>
      </c>
      <c r="I865" s="359">
        <f t="shared" si="31"/>
        <v>-1228.6200000000026</v>
      </c>
      <c r="J865" s="361">
        <f t="shared" ref="J865:J931" si="35">J864+I865</f>
        <v>3389.5899999999929</v>
      </c>
    </row>
    <row r="866" spans="1:10" ht="63" x14ac:dyDescent="0.35">
      <c r="A866" s="346">
        <v>44726</v>
      </c>
      <c r="B866" s="342" t="s">
        <v>3966</v>
      </c>
      <c r="C866" s="344" t="s">
        <v>2933</v>
      </c>
      <c r="D866" s="435" t="s">
        <v>3967</v>
      </c>
      <c r="E866" s="356">
        <v>918925</v>
      </c>
      <c r="F866" s="492">
        <v>2051828</v>
      </c>
      <c r="G866" s="349">
        <v>45739.45</v>
      </c>
      <c r="H866" s="349">
        <v>44500</v>
      </c>
      <c r="I866" s="359">
        <f t="shared" si="31"/>
        <v>-1239.4499999999971</v>
      </c>
      <c r="J866" s="361">
        <f t="shared" si="35"/>
        <v>2150.1399999999958</v>
      </c>
    </row>
    <row r="867" spans="1:10" ht="63" x14ac:dyDescent="0.25">
      <c r="A867" s="346">
        <v>44727</v>
      </c>
      <c r="B867" s="342" t="s">
        <v>3962</v>
      </c>
      <c r="C867" s="425" t="s">
        <v>2798</v>
      </c>
      <c r="D867" s="435" t="s">
        <v>3963</v>
      </c>
      <c r="E867" s="356">
        <v>916700</v>
      </c>
      <c r="F867" s="492">
        <v>2052447</v>
      </c>
      <c r="G867" s="349">
        <v>46624.42</v>
      </c>
      <c r="H867" s="349">
        <v>44500</v>
      </c>
      <c r="I867" s="359">
        <f t="shared" si="31"/>
        <v>-2124.4199999999983</v>
      </c>
      <c r="J867" s="361">
        <f t="shared" si="35"/>
        <v>25.719999999997526</v>
      </c>
    </row>
    <row r="868" spans="1:10" s="422" customFormat="1" ht="63" x14ac:dyDescent="0.35">
      <c r="A868" s="419">
        <v>44728</v>
      </c>
      <c r="B868" s="342" t="s">
        <v>3968</v>
      </c>
      <c r="C868" s="344" t="s">
        <v>2933</v>
      </c>
      <c r="D868" s="516" t="s">
        <v>3969</v>
      </c>
      <c r="E868" s="421">
        <v>918480</v>
      </c>
      <c r="F868" s="500">
        <v>2052922</v>
      </c>
      <c r="G868" s="393">
        <v>46599.07</v>
      </c>
      <c r="H868" s="393">
        <v>44500</v>
      </c>
      <c r="I868" s="395">
        <f t="shared" si="31"/>
        <v>-2099.0699999999997</v>
      </c>
      <c r="J868" s="361">
        <f t="shared" si="35"/>
        <v>-2073.3500000000022</v>
      </c>
    </row>
    <row r="869" spans="1:10" s="422" customFormat="1" ht="63" x14ac:dyDescent="0.35">
      <c r="A869" s="419">
        <v>44732</v>
      </c>
      <c r="B869" s="342" t="s">
        <v>3970</v>
      </c>
      <c r="C869" s="344" t="s">
        <v>2933</v>
      </c>
      <c r="D869" s="516" t="s">
        <v>3971</v>
      </c>
      <c r="E869" s="421">
        <v>973440</v>
      </c>
      <c r="F869" s="500">
        <v>2054054</v>
      </c>
      <c r="G869" s="393">
        <v>45270.95</v>
      </c>
      <c r="H869" s="393">
        <v>48000</v>
      </c>
      <c r="I869" s="395">
        <f t="shared" si="31"/>
        <v>2729.0500000000029</v>
      </c>
      <c r="J869" s="361">
        <f t="shared" si="35"/>
        <v>655.70000000000073</v>
      </c>
    </row>
    <row r="870" spans="1:10" s="422" customFormat="1" ht="63" x14ac:dyDescent="0.35">
      <c r="A870" s="419">
        <v>44733</v>
      </c>
      <c r="B870" s="342" t="s">
        <v>3972</v>
      </c>
      <c r="C870" s="344" t="s">
        <v>2933</v>
      </c>
      <c r="D870" s="516" t="s">
        <v>3973</v>
      </c>
      <c r="E870" s="421">
        <v>968640</v>
      </c>
      <c r="F870" s="500">
        <v>2055423</v>
      </c>
      <c r="G870" s="393">
        <v>48095.26</v>
      </c>
      <c r="H870" s="393">
        <v>48000</v>
      </c>
      <c r="I870" s="395">
        <f t="shared" si="31"/>
        <v>-95.260000000002037</v>
      </c>
      <c r="J870" s="361">
        <f t="shared" si="35"/>
        <v>560.43999999999869</v>
      </c>
    </row>
    <row r="871" spans="1:10" s="422" customFormat="1" ht="63" x14ac:dyDescent="0.35">
      <c r="A871" s="419">
        <v>44734</v>
      </c>
      <c r="B871" s="342" t="s">
        <v>3974</v>
      </c>
      <c r="C871" s="344" t="s">
        <v>2933</v>
      </c>
      <c r="D871" s="516" t="s">
        <v>3975</v>
      </c>
      <c r="E871" s="421">
        <v>967920</v>
      </c>
      <c r="F871" s="500">
        <v>2055424</v>
      </c>
      <c r="G871" s="393">
        <v>48113.68</v>
      </c>
      <c r="H871" s="393">
        <v>48000</v>
      </c>
      <c r="I871" s="395">
        <f t="shared" si="31"/>
        <v>-113.68000000000029</v>
      </c>
      <c r="J871" s="361">
        <f t="shared" si="35"/>
        <v>446.7599999999984</v>
      </c>
    </row>
    <row r="872" spans="1:10" s="422" customFormat="1" ht="63" x14ac:dyDescent="0.25">
      <c r="A872" s="419">
        <v>44735</v>
      </c>
      <c r="B872" s="342" t="s">
        <v>3980</v>
      </c>
      <c r="C872" s="425" t="s">
        <v>2798</v>
      </c>
      <c r="D872" s="516" t="s">
        <v>3981</v>
      </c>
      <c r="E872" s="421">
        <v>982450</v>
      </c>
      <c r="F872" s="500">
        <v>2055425</v>
      </c>
      <c r="G872" s="393">
        <v>46700.35</v>
      </c>
      <c r="H872" s="393">
        <v>49000</v>
      </c>
      <c r="I872" s="395">
        <f t="shared" si="31"/>
        <v>2299.6500000000015</v>
      </c>
      <c r="J872" s="361">
        <f t="shared" si="35"/>
        <v>2746.41</v>
      </c>
    </row>
    <row r="873" spans="1:10" s="422" customFormat="1" ht="63" x14ac:dyDescent="0.35">
      <c r="A873" s="419">
        <v>44739</v>
      </c>
      <c r="B873" s="342" t="s">
        <v>3982</v>
      </c>
      <c r="C873" s="344" t="s">
        <v>2933</v>
      </c>
      <c r="D873" s="516" t="s">
        <v>3983</v>
      </c>
      <c r="E873" s="421">
        <v>956160</v>
      </c>
      <c r="F873" s="500">
        <v>2056227</v>
      </c>
      <c r="G873" s="393">
        <v>46770.39</v>
      </c>
      <c r="H873" s="393">
        <v>48000</v>
      </c>
      <c r="I873" s="395">
        <f t="shared" si="31"/>
        <v>1229.6100000000006</v>
      </c>
      <c r="J873" s="361">
        <f t="shared" si="35"/>
        <v>3976.0200000000004</v>
      </c>
    </row>
    <row r="874" spans="1:10" s="422" customFormat="1" ht="63" x14ac:dyDescent="0.35">
      <c r="A874" s="419">
        <v>44740</v>
      </c>
      <c r="B874" s="342" t="s">
        <v>3984</v>
      </c>
      <c r="C874" s="344" t="s">
        <v>2933</v>
      </c>
      <c r="D874" s="516" t="s">
        <v>3936</v>
      </c>
      <c r="E874" s="421">
        <v>840210</v>
      </c>
      <c r="F874" s="500">
        <v>2056891</v>
      </c>
      <c r="G874" s="393">
        <v>44546.93</v>
      </c>
      <c r="H874" s="393">
        <v>42000</v>
      </c>
      <c r="I874" s="395">
        <f t="shared" si="31"/>
        <v>-2546.9300000000003</v>
      </c>
      <c r="J874" s="361">
        <f t="shared" si="35"/>
        <v>1429.0900000000001</v>
      </c>
    </row>
    <row r="875" spans="1:10" s="422" customFormat="1" ht="63" x14ac:dyDescent="0.35">
      <c r="A875" s="419">
        <v>44742</v>
      </c>
      <c r="B875" s="342" t="s">
        <v>3987</v>
      </c>
      <c r="C875" s="344" t="s">
        <v>2933</v>
      </c>
      <c r="D875" s="516" t="s">
        <v>3988</v>
      </c>
      <c r="E875" s="421">
        <v>947755</v>
      </c>
      <c r="F875" s="500">
        <v>2057923</v>
      </c>
      <c r="G875" s="393">
        <v>46240.91</v>
      </c>
      <c r="H875" s="393">
        <v>47000</v>
      </c>
      <c r="I875" s="395">
        <f t="shared" si="31"/>
        <v>759.08999999999651</v>
      </c>
      <c r="J875" s="361">
        <f t="shared" si="35"/>
        <v>2188.1799999999967</v>
      </c>
    </row>
    <row r="876" spans="1:10" s="422" customFormat="1" ht="63" x14ac:dyDescent="0.35">
      <c r="A876" s="419">
        <v>44743</v>
      </c>
      <c r="B876" s="340" t="s">
        <v>3997</v>
      </c>
      <c r="C876" s="344" t="s">
        <v>2933</v>
      </c>
      <c r="D876" s="516" t="s">
        <v>3998</v>
      </c>
      <c r="E876" s="421">
        <v>956450</v>
      </c>
      <c r="F876" s="500">
        <v>2058724</v>
      </c>
      <c r="G876" s="393">
        <v>45680.31</v>
      </c>
      <c r="H876" s="393">
        <v>47000</v>
      </c>
      <c r="I876" s="395">
        <f t="shared" si="31"/>
        <v>1319.6900000000023</v>
      </c>
      <c r="J876" s="361">
        <f t="shared" si="35"/>
        <v>3507.869999999999</v>
      </c>
    </row>
    <row r="877" spans="1:10" s="422" customFormat="1" ht="63" x14ac:dyDescent="0.35">
      <c r="A877" s="419">
        <v>44747</v>
      </c>
      <c r="B877" s="340" t="s">
        <v>4005</v>
      </c>
      <c r="C877" s="344" t="s">
        <v>2933</v>
      </c>
      <c r="D877" s="516" t="s">
        <v>4006</v>
      </c>
      <c r="E877" s="421">
        <v>978310</v>
      </c>
      <c r="F877" s="500">
        <v>2060226</v>
      </c>
      <c r="G877" s="393">
        <v>47825.36</v>
      </c>
      <c r="H877" s="393">
        <v>47500</v>
      </c>
      <c r="I877" s="395">
        <f t="shared" ref="I877:I1058" si="36">H877-G877</f>
        <v>-325.36000000000058</v>
      </c>
      <c r="J877" s="361">
        <f t="shared" si="35"/>
        <v>3182.5099999999984</v>
      </c>
    </row>
    <row r="878" spans="1:10" s="422" customFormat="1" ht="63" x14ac:dyDescent="0.35">
      <c r="A878" s="419">
        <v>44747</v>
      </c>
      <c r="B878" s="340" t="s">
        <v>4003</v>
      </c>
      <c r="C878" s="344" t="s">
        <v>2933</v>
      </c>
      <c r="D878" s="516" t="s">
        <v>4004</v>
      </c>
      <c r="E878" s="421">
        <v>978310</v>
      </c>
      <c r="F878" s="500">
        <v>2060227</v>
      </c>
      <c r="G878" s="393">
        <v>47615.9</v>
      </c>
      <c r="H878" s="393">
        <v>47500</v>
      </c>
      <c r="I878" s="395">
        <f t="shared" si="36"/>
        <v>-115.90000000000146</v>
      </c>
      <c r="J878" s="361">
        <f t="shared" si="35"/>
        <v>3066.6099999999969</v>
      </c>
    </row>
    <row r="879" spans="1:10" s="422" customFormat="1" ht="63" x14ac:dyDescent="0.35">
      <c r="A879" s="419">
        <v>44748</v>
      </c>
      <c r="B879" s="340" t="s">
        <v>4009</v>
      </c>
      <c r="C879" s="344" t="s">
        <v>2933</v>
      </c>
      <c r="D879" s="516" t="s">
        <v>4007</v>
      </c>
      <c r="E879" s="421">
        <v>1013810</v>
      </c>
      <c r="F879" s="500">
        <v>2060225</v>
      </c>
      <c r="G879" s="393">
        <v>50476.9</v>
      </c>
      <c r="H879" s="393">
        <v>49000</v>
      </c>
      <c r="I879" s="395">
        <f t="shared" si="36"/>
        <v>-1476.9000000000015</v>
      </c>
      <c r="J879" s="361">
        <f t="shared" si="35"/>
        <v>1589.7099999999955</v>
      </c>
    </row>
    <row r="880" spans="1:10" s="422" customFormat="1" ht="63" x14ac:dyDescent="0.35">
      <c r="A880" s="419">
        <v>44750</v>
      </c>
      <c r="B880" s="340" t="s">
        <v>4008</v>
      </c>
      <c r="C880" s="344" t="s">
        <v>2933</v>
      </c>
      <c r="D880" s="516" t="s">
        <v>4010</v>
      </c>
      <c r="E880" s="421">
        <v>985536</v>
      </c>
      <c r="F880" s="500">
        <v>2060228</v>
      </c>
      <c r="G880" s="393">
        <v>49966.8</v>
      </c>
      <c r="H880" s="393">
        <v>48000</v>
      </c>
      <c r="I880" s="395">
        <f t="shared" si="36"/>
        <v>-1966.8000000000029</v>
      </c>
      <c r="J880" s="361">
        <f t="shared" si="35"/>
        <v>-377.09000000000742</v>
      </c>
    </row>
    <row r="881" spans="1:10" s="422" customFormat="1" ht="63" x14ac:dyDescent="0.35">
      <c r="A881" s="419">
        <v>44753</v>
      </c>
      <c r="B881" s="340" t="s">
        <v>4011</v>
      </c>
      <c r="C881" s="344" t="s">
        <v>2933</v>
      </c>
      <c r="D881" s="516" t="s">
        <v>4012</v>
      </c>
      <c r="E881" s="421">
        <v>1017240</v>
      </c>
      <c r="F881" s="500">
        <v>2060776</v>
      </c>
      <c r="G881" s="393">
        <v>49623.64</v>
      </c>
      <c r="H881" s="393">
        <v>49000</v>
      </c>
      <c r="I881" s="395">
        <f t="shared" si="36"/>
        <v>-623.63999999999942</v>
      </c>
      <c r="J881" s="361">
        <f t="shared" si="35"/>
        <v>-1000.7300000000068</v>
      </c>
    </row>
    <row r="882" spans="1:10" s="422" customFormat="1" ht="63" x14ac:dyDescent="0.35">
      <c r="A882" s="419">
        <v>44754</v>
      </c>
      <c r="B882" s="340" t="s">
        <v>4021</v>
      </c>
      <c r="C882" s="344" t="s">
        <v>2933</v>
      </c>
      <c r="D882" s="516" t="s">
        <v>4022</v>
      </c>
      <c r="E882" s="421">
        <v>1101870</v>
      </c>
      <c r="F882" s="500">
        <v>2062643</v>
      </c>
      <c r="G882" s="393">
        <v>49461.89</v>
      </c>
      <c r="H882" s="393">
        <v>53000</v>
      </c>
      <c r="I882" s="395">
        <f t="shared" si="36"/>
        <v>3538.1100000000006</v>
      </c>
      <c r="J882" s="361">
        <f t="shared" si="35"/>
        <v>2537.3799999999937</v>
      </c>
    </row>
    <row r="883" spans="1:10" s="422" customFormat="1" ht="63" x14ac:dyDescent="0.25">
      <c r="A883" s="419">
        <v>44755</v>
      </c>
      <c r="B883" s="340" t="s">
        <v>4015</v>
      </c>
      <c r="C883" s="425" t="s">
        <v>2798</v>
      </c>
      <c r="D883" s="516" t="s">
        <v>4016</v>
      </c>
      <c r="E883" s="421">
        <v>1100280</v>
      </c>
      <c r="F883" s="500">
        <v>2062644</v>
      </c>
      <c r="G883" s="393">
        <v>49789.86</v>
      </c>
      <c r="H883" s="393">
        <v>53000</v>
      </c>
      <c r="I883" s="395">
        <f t="shared" si="36"/>
        <v>3210.1399999999994</v>
      </c>
      <c r="J883" s="361">
        <f t="shared" si="35"/>
        <v>5747.5199999999932</v>
      </c>
    </row>
    <row r="884" spans="1:10" s="422" customFormat="1" ht="63" x14ac:dyDescent="0.35">
      <c r="A884" s="419">
        <v>44757</v>
      </c>
      <c r="B884" s="340" t="s">
        <v>4023</v>
      </c>
      <c r="C884" s="344" t="s">
        <v>2933</v>
      </c>
      <c r="D884" s="516" t="s">
        <v>4024</v>
      </c>
      <c r="E884" s="421">
        <v>1101340</v>
      </c>
      <c r="F884" s="500">
        <v>2062645</v>
      </c>
      <c r="G884" s="393">
        <v>50556.7</v>
      </c>
      <c r="H884" s="393">
        <v>53000</v>
      </c>
      <c r="I884" s="395">
        <f t="shared" si="36"/>
        <v>2443.3000000000029</v>
      </c>
      <c r="J884" s="361">
        <f t="shared" si="35"/>
        <v>8190.8199999999961</v>
      </c>
    </row>
    <row r="885" spans="1:10" s="422" customFormat="1" ht="63" x14ac:dyDescent="0.25">
      <c r="A885" s="419">
        <v>44760</v>
      </c>
      <c r="B885" s="340" t="s">
        <v>4017</v>
      </c>
      <c r="C885" s="425" t="s">
        <v>2798</v>
      </c>
      <c r="D885" s="516" t="s">
        <v>4018</v>
      </c>
      <c r="E885" s="421">
        <v>980160</v>
      </c>
      <c r="F885" s="500">
        <v>2063364</v>
      </c>
      <c r="G885" s="393">
        <v>51750.19</v>
      </c>
      <c r="H885" s="393">
        <v>48000</v>
      </c>
      <c r="I885" s="395">
        <f t="shared" si="36"/>
        <v>-3750.1900000000023</v>
      </c>
      <c r="J885" s="361">
        <f t="shared" si="35"/>
        <v>4440.6299999999937</v>
      </c>
    </row>
    <row r="886" spans="1:10" s="422" customFormat="1" ht="63" x14ac:dyDescent="0.25">
      <c r="A886" s="419">
        <v>44761</v>
      </c>
      <c r="B886" s="340" t="s">
        <v>4019</v>
      </c>
      <c r="C886" s="425" t="s">
        <v>2798</v>
      </c>
      <c r="D886" s="516" t="s">
        <v>4020</v>
      </c>
      <c r="E886" s="421">
        <v>1041930</v>
      </c>
      <c r="F886" s="500">
        <v>2065121</v>
      </c>
      <c r="G886" s="393">
        <v>54786.07</v>
      </c>
      <c r="H886" s="393">
        <v>51000</v>
      </c>
      <c r="I886" s="395">
        <f t="shared" si="36"/>
        <v>-3786.0699999999997</v>
      </c>
      <c r="J886" s="361">
        <f t="shared" si="35"/>
        <v>654.55999999999403</v>
      </c>
    </row>
    <row r="887" spans="1:10" s="422" customFormat="1" ht="63" x14ac:dyDescent="0.25">
      <c r="A887" s="419">
        <v>44762</v>
      </c>
      <c r="B887" s="340" t="s">
        <v>4037</v>
      </c>
      <c r="C887" s="425" t="s">
        <v>2798</v>
      </c>
      <c r="D887" s="516" t="s">
        <v>4038</v>
      </c>
      <c r="E887" s="421">
        <v>1046010</v>
      </c>
      <c r="F887" s="500">
        <v>2065822</v>
      </c>
      <c r="G887" s="393">
        <v>54369.34</v>
      </c>
      <c r="H887" s="393">
        <v>51000</v>
      </c>
      <c r="I887" s="395">
        <f t="shared" si="36"/>
        <v>-3369.3399999999965</v>
      </c>
      <c r="J887" s="361">
        <f t="shared" si="35"/>
        <v>-2714.7800000000025</v>
      </c>
    </row>
    <row r="888" spans="1:10" s="422" customFormat="1" ht="68.25" customHeight="1" x14ac:dyDescent="0.25">
      <c r="A888" s="419">
        <v>44763</v>
      </c>
      <c r="B888" s="340" t="s">
        <v>4031</v>
      </c>
      <c r="C888" s="425" t="s">
        <v>2798</v>
      </c>
      <c r="D888" s="516" t="s">
        <v>4032</v>
      </c>
      <c r="E888" s="421">
        <v>1116720</v>
      </c>
      <c r="F888" s="500">
        <v>2065122</v>
      </c>
      <c r="G888" s="393">
        <v>54411.98</v>
      </c>
      <c r="H888" s="393">
        <v>54000</v>
      </c>
      <c r="I888" s="395">
        <f t="shared" si="36"/>
        <v>-411.9800000000032</v>
      </c>
      <c r="J888" s="361">
        <f t="shared" si="35"/>
        <v>-3126.7600000000057</v>
      </c>
    </row>
    <row r="889" spans="1:10" s="422" customFormat="1" ht="70.5" customHeight="1" x14ac:dyDescent="0.35">
      <c r="A889" s="419">
        <v>44767</v>
      </c>
      <c r="B889" s="340" t="s">
        <v>4039</v>
      </c>
      <c r="C889" s="344" t="s">
        <v>2933</v>
      </c>
      <c r="D889" s="516" t="s">
        <v>4040</v>
      </c>
      <c r="E889" s="421">
        <v>1145760</v>
      </c>
      <c r="F889" s="500">
        <v>2065823</v>
      </c>
      <c r="G889" s="393">
        <v>55272.83</v>
      </c>
      <c r="H889" s="393">
        <v>56000</v>
      </c>
      <c r="I889" s="395">
        <f t="shared" si="36"/>
        <v>727.16999999999825</v>
      </c>
      <c r="J889" s="361">
        <f t="shared" si="35"/>
        <v>-2399.5900000000074</v>
      </c>
    </row>
    <row r="890" spans="1:10" s="422" customFormat="1" ht="63" x14ac:dyDescent="0.35">
      <c r="A890" s="419">
        <v>44768</v>
      </c>
      <c r="B890" s="340" t="s">
        <v>4041</v>
      </c>
      <c r="C890" s="344" t="s">
        <v>2933</v>
      </c>
      <c r="D890" s="516" t="s">
        <v>4042</v>
      </c>
      <c r="E890" s="421">
        <v>1166220</v>
      </c>
      <c r="F890" s="500">
        <v>2067512</v>
      </c>
      <c r="G890" s="393">
        <v>56617.02</v>
      </c>
      <c r="H890" s="393">
        <v>57000</v>
      </c>
      <c r="I890" s="395">
        <f t="shared" si="36"/>
        <v>382.9800000000032</v>
      </c>
      <c r="J890" s="361">
        <f t="shared" si="35"/>
        <v>-2016.6100000000042</v>
      </c>
    </row>
    <row r="891" spans="1:10" s="422" customFormat="1" ht="63" x14ac:dyDescent="0.35">
      <c r="A891" s="419">
        <v>44768</v>
      </c>
      <c r="B891" s="340" t="s">
        <v>4043</v>
      </c>
      <c r="C891" s="344" t="s">
        <v>2933</v>
      </c>
      <c r="D891" s="516" t="s">
        <v>4044</v>
      </c>
      <c r="E891" s="421">
        <v>1166790</v>
      </c>
      <c r="F891" s="500">
        <v>2067513</v>
      </c>
      <c r="G891" s="393">
        <v>56788.67</v>
      </c>
      <c r="H891" s="393">
        <v>57000</v>
      </c>
      <c r="I891" s="395">
        <f t="shared" si="36"/>
        <v>211.33000000000175</v>
      </c>
      <c r="J891" s="361">
        <f t="shared" si="35"/>
        <v>-1805.2800000000025</v>
      </c>
    </row>
    <row r="892" spans="1:10" s="422" customFormat="1" ht="63" x14ac:dyDescent="0.25">
      <c r="A892" s="419">
        <v>44771</v>
      </c>
      <c r="B892" s="340" t="s">
        <v>4045</v>
      </c>
      <c r="C892" s="425" t="s">
        <v>2798</v>
      </c>
      <c r="D892" s="516" t="s">
        <v>4046</v>
      </c>
      <c r="E892" s="421">
        <v>1164510</v>
      </c>
      <c r="F892" s="500">
        <v>2068382</v>
      </c>
      <c r="G892" s="393">
        <v>56961.29</v>
      </c>
      <c r="H892" s="393">
        <v>57000</v>
      </c>
      <c r="I892" s="395">
        <f t="shared" si="36"/>
        <v>38.709999999999127</v>
      </c>
      <c r="J892" s="361">
        <f t="shared" si="35"/>
        <v>-1766.5700000000033</v>
      </c>
    </row>
    <row r="893" spans="1:10" s="422" customFormat="1" ht="63" x14ac:dyDescent="0.25">
      <c r="A893" s="419">
        <v>44774</v>
      </c>
      <c r="B893" s="345" t="s">
        <v>4048</v>
      </c>
      <c r="C893" s="425" t="s">
        <v>2798</v>
      </c>
      <c r="D893" s="516" t="s">
        <v>4047</v>
      </c>
      <c r="E893" s="421">
        <v>1161660</v>
      </c>
      <c r="F893" s="500">
        <v>2068383</v>
      </c>
      <c r="G893" s="393">
        <v>52896.67</v>
      </c>
      <c r="H893" s="393">
        <v>57000</v>
      </c>
      <c r="I893" s="395">
        <f t="shared" si="36"/>
        <v>4103.3300000000017</v>
      </c>
      <c r="J893" s="361">
        <f t="shared" si="35"/>
        <v>2336.7599999999984</v>
      </c>
    </row>
    <row r="894" spans="1:10" s="422" customFormat="1" ht="63" x14ac:dyDescent="0.35">
      <c r="A894" s="419">
        <v>44775</v>
      </c>
      <c r="B894" s="345" t="s">
        <v>4054</v>
      </c>
      <c r="C894" s="344" t="s">
        <v>2933</v>
      </c>
      <c r="D894" s="516" t="s">
        <v>4055</v>
      </c>
      <c r="E894" s="421">
        <v>1174635</v>
      </c>
      <c r="F894" s="500">
        <v>2070117</v>
      </c>
      <c r="G894" s="393">
        <v>53797.24</v>
      </c>
      <c r="H894" s="393">
        <v>56500</v>
      </c>
      <c r="I894" s="395">
        <f t="shared" si="36"/>
        <v>2702.760000000002</v>
      </c>
      <c r="J894" s="361">
        <f t="shared" si="35"/>
        <v>5039.5200000000004</v>
      </c>
    </row>
    <row r="895" spans="1:10" s="422" customFormat="1" ht="63" x14ac:dyDescent="0.35">
      <c r="A895" s="419">
        <v>44776</v>
      </c>
      <c r="B895" s="345" t="s">
        <v>4056</v>
      </c>
      <c r="C895" s="344" t="s">
        <v>2933</v>
      </c>
      <c r="D895" s="516" t="s">
        <v>4057</v>
      </c>
      <c r="E895" s="421">
        <v>1159200</v>
      </c>
      <c r="F895" s="500">
        <v>2070118</v>
      </c>
      <c r="G895" s="393">
        <v>53604.160000000003</v>
      </c>
      <c r="H895" s="393">
        <v>56000</v>
      </c>
      <c r="I895" s="395">
        <f t="shared" si="36"/>
        <v>2395.8399999999965</v>
      </c>
      <c r="J895" s="361">
        <f t="shared" si="35"/>
        <v>7435.3599999999969</v>
      </c>
    </row>
    <row r="896" spans="1:10" s="422" customFormat="1" ht="63" x14ac:dyDescent="0.25">
      <c r="A896" s="419">
        <v>44777</v>
      </c>
      <c r="B896" s="345" t="s">
        <v>4049</v>
      </c>
      <c r="C896" s="425" t="s">
        <v>2798</v>
      </c>
      <c r="D896" s="516" t="s">
        <v>4050</v>
      </c>
      <c r="E896" s="421">
        <v>1121175</v>
      </c>
      <c r="F896" s="500">
        <v>2070366</v>
      </c>
      <c r="G896" s="393">
        <v>54711.55</v>
      </c>
      <c r="H896" s="393">
        <v>55000</v>
      </c>
      <c r="I896" s="395">
        <f t="shared" si="36"/>
        <v>288.44999999999709</v>
      </c>
      <c r="J896" s="361">
        <f t="shared" si="35"/>
        <v>7723.809999999994</v>
      </c>
    </row>
    <row r="897" spans="1:10" s="422" customFormat="1" ht="63" x14ac:dyDescent="0.35">
      <c r="A897" s="419">
        <v>44778</v>
      </c>
      <c r="B897" s="345" t="s">
        <v>4060</v>
      </c>
      <c r="C897" s="344" t="s">
        <v>2933</v>
      </c>
      <c r="D897" s="516" t="s">
        <v>4061</v>
      </c>
      <c r="E897" s="421">
        <v>1083320</v>
      </c>
      <c r="F897" s="500">
        <v>2070843</v>
      </c>
      <c r="G897" s="393">
        <v>51313.89</v>
      </c>
      <c r="H897" s="393">
        <v>53000</v>
      </c>
      <c r="I897" s="395">
        <f t="shared" si="36"/>
        <v>1686.1100000000006</v>
      </c>
      <c r="J897" s="361">
        <f t="shared" si="35"/>
        <v>9409.9199999999946</v>
      </c>
    </row>
    <row r="898" spans="1:10" s="422" customFormat="1" ht="63" x14ac:dyDescent="0.35">
      <c r="A898" s="419">
        <v>44783</v>
      </c>
      <c r="B898" s="345" t="s">
        <v>4066</v>
      </c>
      <c r="C898" s="344" t="s">
        <v>2933</v>
      </c>
      <c r="D898" s="516" t="s">
        <v>4067</v>
      </c>
      <c r="E898" s="421">
        <v>1102750</v>
      </c>
      <c r="F898" s="500">
        <v>2070844</v>
      </c>
      <c r="G898" s="393">
        <v>51559.23</v>
      </c>
      <c r="H898" s="393">
        <v>55000</v>
      </c>
      <c r="I898" s="395">
        <f t="shared" si="36"/>
        <v>3440.7699999999968</v>
      </c>
      <c r="J898" s="361">
        <f t="shared" si="35"/>
        <v>12850.689999999991</v>
      </c>
    </row>
    <row r="899" spans="1:10" s="422" customFormat="1" ht="63" x14ac:dyDescent="0.35">
      <c r="A899" s="419">
        <v>44783</v>
      </c>
      <c r="B899" s="345" t="s">
        <v>4069</v>
      </c>
      <c r="C899" s="428" t="s">
        <v>2933</v>
      </c>
      <c r="D899" s="516" t="s">
        <v>4071</v>
      </c>
      <c r="E899" s="421">
        <v>1099450</v>
      </c>
      <c r="F899" s="500">
        <v>2072081</v>
      </c>
      <c r="G899" s="393">
        <v>49535.16</v>
      </c>
      <c r="H899" s="393">
        <v>55000</v>
      </c>
      <c r="I899" s="395">
        <f t="shared" si="36"/>
        <v>5464.8399999999965</v>
      </c>
      <c r="J899" s="361">
        <f t="shared" si="35"/>
        <v>18315.529999999988</v>
      </c>
    </row>
    <row r="900" spans="1:10" s="422" customFormat="1" ht="63" x14ac:dyDescent="0.35">
      <c r="A900" s="419">
        <v>44784</v>
      </c>
      <c r="B900" s="345" t="s">
        <v>4070</v>
      </c>
      <c r="C900" s="428" t="s">
        <v>2933</v>
      </c>
      <c r="D900" s="516" t="s">
        <v>4072</v>
      </c>
      <c r="E900" s="421">
        <v>1098350</v>
      </c>
      <c r="F900" s="500">
        <v>2072082</v>
      </c>
      <c r="G900" s="393">
        <v>50769.66</v>
      </c>
      <c r="H900" s="393">
        <v>55000</v>
      </c>
      <c r="I900" s="395">
        <f t="shared" si="36"/>
        <v>4230.3399999999965</v>
      </c>
      <c r="J900" s="361">
        <f t="shared" si="35"/>
        <v>22545.869999999984</v>
      </c>
    </row>
    <row r="901" spans="1:10" s="422" customFormat="1" ht="63" x14ac:dyDescent="0.35">
      <c r="A901" s="419">
        <v>44784</v>
      </c>
      <c r="B901" s="345" t="s">
        <v>4073</v>
      </c>
      <c r="C901" s="428" t="s">
        <v>2933</v>
      </c>
      <c r="D901" s="516" t="s">
        <v>4074</v>
      </c>
      <c r="E901" s="421">
        <v>998000</v>
      </c>
      <c r="F901" s="500">
        <v>2073043</v>
      </c>
      <c r="G901" s="393">
        <v>50136.61</v>
      </c>
      <c r="H901" s="393">
        <v>50000</v>
      </c>
      <c r="I901" s="395">
        <f t="shared" si="36"/>
        <v>-136.61000000000058</v>
      </c>
      <c r="J901" s="361">
        <f t="shared" si="35"/>
        <v>22409.259999999984</v>
      </c>
    </row>
    <row r="902" spans="1:10" s="422" customFormat="1" ht="63" x14ac:dyDescent="0.35">
      <c r="A902" s="419">
        <v>44785</v>
      </c>
      <c r="B902" s="345" t="s">
        <v>4075</v>
      </c>
      <c r="C902" s="429" t="s">
        <v>2933</v>
      </c>
      <c r="D902" s="516" t="s">
        <v>4076</v>
      </c>
      <c r="E902" s="421">
        <v>1093950</v>
      </c>
      <c r="F902" s="500">
        <v>2073551</v>
      </c>
      <c r="G902" s="393">
        <v>50275.47</v>
      </c>
      <c r="H902" s="393">
        <v>55000</v>
      </c>
      <c r="I902" s="395">
        <f t="shared" si="36"/>
        <v>4724.5299999999988</v>
      </c>
      <c r="J902" s="361">
        <f t="shared" si="35"/>
        <v>27133.789999999983</v>
      </c>
    </row>
    <row r="903" spans="1:10" s="422" customFormat="1" ht="63" x14ac:dyDescent="0.35">
      <c r="A903" s="419">
        <v>44789</v>
      </c>
      <c r="B903" s="345" t="s">
        <v>4077</v>
      </c>
      <c r="C903" s="429" t="s">
        <v>2933</v>
      </c>
      <c r="D903" s="516" t="s">
        <v>4078</v>
      </c>
      <c r="E903" s="421">
        <v>994500</v>
      </c>
      <c r="F903" s="500">
        <v>2073546</v>
      </c>
      <c r="G903" s="393">
        <v>49954.28</v>
      </c>
      <c r="H903" s="393">
        <v>50000</v>
      </c>
      <c r="I903" s="395">
        <f t="shared" si="36"/>
        <v>45.720000000001164</v>
      </c>
      <c r="J903" s="361">
        <f t="shared" si="35"/>
        <v>27179.509999999984</v>
      </c>
    </row>
    <row r="904" spans="1:10" s="422" customFormat="1" ht="63" x14ac:dyDescent="0.35">
      <c r="A904" s="419">
        <v>44788</v>
      </c>
      <c r="B904" s="345" t="s">
        <v>4081</v>
      </c>
      <c r="C904" s="430" t="s">
        <v>2933</v>
      </c>
      <c r="D904" s="516" t="s">
        <v>4082</v>
      </c>
      <c r="E904" s="421">
        <v>994500</v>
      </c>
      <c r="F904" s="500">
        <v>2075151</v>
      </c>
      <c r="G904" s="393">
        <v>47690.58</v>
      </c>
      <c r="H904" s="393">
        <v>50075.519999999997</v>
      </c>
      <c r="I904" s="395">
        <f t="shared" si="36"/>
        <v>2384.9399999999951</v>
      </c>
      <c r="J904" s="361">
        <f t="shared" si="35"/>
        <v>29564.449999999979</v>
      </c>
    </row>
    <row r="905" spans="1:10" s="422" customFormat="1" ht="63" x14ac:dyDescent="0.35">
      <c r="A905" s="419">
        <v>44790</v>
      </c>
      <c r="B905" s="345" t="s">
        <v>4083</v>
      </c>
      <c r="C905" s="430" t="s">
        <v>2933</v>
      </c>
      <c r="D905" s="516" t="s">
        <v>4084</v>
      </c>
      <c r="E905" s="421">
        <v>1003500</v>
      </c>
      <c r="F905" s="500">
        <v>2074870</v>
      </c>
      <c r="G905" s="393">
        <v>47353.67</v>
      </c>
      <c r="H905" s="393">
        <v>50000</v>
      </c>
      <c r="I905" s="395">
        <f t="shared" si="36"/>
        <v>2646.3300000000017</v>
      </c>
      <c r="J905" s="361">
        <f t="shared" si="35"/>
        <v>32210.779999999981</v>
      </c>
    </row>
    <row r="906" spans="1:10" s="422" customFormat="1" ht="63" x14ac:dyDescent="0.35">
      <c r="A906" s="419">
        <v>44791</v>
      </c>
      <c r="B906" s="345" t="s">
        <v>4085</v>
      </c>
      <c r="C906" s="430" t="s">
        <v>2933</v>
      </c>
      <c r="D906" s="516" t="s">
        <v>4086</v>
      </c>
      <c r="E906" s="421">
        <v>1009000</v>
      </c>
      <c r="F906" s="500">
        <v>2075152</v>
      </c>
      <c r="G906" s="393">
        <v>48147.96</v>
      </c>
      <c r="H906" s="393">
        <v>50000</v>
      </c>
      <c r="I906" s="395">
        <f t="shared" si="36"/>
        <v>1852.0400000000009</v>
      </c>
      <c r="J906" s="361">
        <f t="shared" si="35"/>
        <v>34062.819999999978</v>
      </c>
    </row>
    <row r="907" spans="1:10" s="422" customFormat="1" ht="63" x14ac:dyDescent="0.35">
      <c r="A907" s="419">
        <v>44792</v>
      </c>
      <c r="B907" s="345" t="s">
        <v>4087</v>
      </c>
      <c r="C907" s="430" t="s">
        <v>2933</v>
      </c>
      <c r="D907" s="516" t="s">
        <v>4088</v>
      </c>
      <c r="E907" s="421">
        <v>1010500</v>
      </c>
      <c r="F907" s="500">
        <v>2076206</v>
      </c>
      <c r="G907" s="393">
        <v>43712.36</v>
      </c>
      <c r="H907" s="393">
        <v>50000</v>
      </c>
      <c r="I907" s="395">
        <f t="shared" si="36"/>
        <v>6287.6399999999994</v>
      </c>
      <c r="J907" s="361">
        <f t="shared" si="35"/>
        <v>40350.459999999977</v>
      </c>
    </row>
    <row r="908" spans="1:10" s="422" customFormat="1" ht="63" x14ac:dyDescent="0.35">
      <c r="A908" s="419">
        <v>44795</v>
      </c>
      <c r="B908" s="345" t="s">
        <v>4089</v>
      </c>
      <c r="C908" s="430" t="s">
        <v>2933</v>
      </c>
      <c r="D908" s="516" t="s">
        <v>4090</v>
      </c>
      <c r="E908" s="421">
        <v>322560</v>
      </c>
      <c r="F908" s="500">
        <v>2076207</v>
      </c>
      <c r="G908" s="393">
        <v>43367.41</v>
      </c>
      <c r="H908" s="393">
        <v>16000</v>
      </c>
      <c r="I908" s="395">
        <f t="shared" si="36"/>
        <v>-27367.410000000003</v>
      </c>
      <c r="J908" s="361">
        <f t="shared" si="35"/>
        <v>12983.049999999974</v>
      </c>
    </row>
    <row r="909" spans="1:10" s="422" customFormat="1" ht="63" x14ac:dyDescent="0.35">
      <c r="A909" s="419">
        <v>44796</v>
      </c>
      <c r="B909" s="345" t="s">
        <v>4093</v>
      </c>
      <c r="C909" s="431" t="s">
        <v>2933</v>
      </c>
      <c r="D909" s="516" t="s">
        <v>4094</v>
      </c>
      <c r="E909" s="421">
        <v>843780</v>
      </c>
      <c r="F909" s="500">
        <v>2077680</v>
      </c>
      <c r="G909" s="393">
        <v>43470.559999999998</v>
      </c>
      <c r="H909" s="393">
        <v>42000</v>
      </c>
      <c r="I909" s="395">
        <f t="shared" si="36"/>
        <v>-1470.5599999999977</v>
      </c>
      <c r="J909" s="361">
        <f t="shared" si="35"/>
        <v>11512.489999999976</v>
      </c>
    </row>
    <row r="910" spans="1:10" s="422" customFormat="1" ht="63" x14ac:dyDescent="0.35">
      <c r="A910" s="419">
        <v>44797</v>
      </c>
      <c r="B910" s="345" t="s">
        <v>4095</v>
      </c>
      <c r="C910" s="431" t="s">
        <v>2933</v>
      </c>
      <c r="D910" s="516" t="s">
        <v>4096</v>
      </c>
      <c r="E910" s="421">
        <v>840966</v>
      </c>
      <c r="F910" s="500">
        <v>2077681</v>
      </c>
      <c r="G910" s="393">
        <v>43331.74</v>
      </c>
      <c r="H910" s="393">
        <v>42000</v>
      </c>
      <c r="I910" s="395">
        <f t="shared" si="36"/>
        <v>-1331.739999999998</v>
      </c>
      <c r="J910" s="361">
        <f t="shared" si="35"/>
        <v>10180.749999999978</v>
      </c>
    </row>
    <row r="911" spans="1:10" s="422" customFormat="1" ht="63" x14ac:dyDescent="0.35">
      <c r="A911" s="419">
        <v>44798</v>
      </c>
      <c r="B911" s="345" t="s">
        <v>4097</v>
      </c>
      <c r="C911" s="431" t="s">
        <v>2933</v>
      </c>
      <c r="D911" s="516" t="s">
        <v>4098</v>
      </c>
      <c r="E911" s="421">
        <v>737965</v>
      </c>
      <c r="F911" s="500">
        <v>2076810</v>
      </c>
      <c r="G911" s="393">
        <v>43918.11</v>
      </c>
      <c r="H911" s="393">
        <v>37000</v>
      </c>
      <c r="I911" s="395">
        <f t="shared" si="36"/>
        <v>-6918.1100000000006</v>
      </c>
      <c r="J911" s="361">
        <f t="shared" si="35"/>
        <v>3262.6399999999776</v>
      </c>
    </row>
    <row r="912" spans="1:10" s="422" customFormat="1" ht="63" x14ac:dyDescent="0.25">
      <c r="A912" s="419">
        <v>44799</v>
      </c>
      <c r="B912" s="345" t="s">
        <v>4099</v>
      </c>
      <c r="C912" s="425" t="s">
        <v>2798</v>
      </c>
      <c r="D912" s="516" t="s">
        <v>4100</v>
      </c>
      <c r="E912" s="421">
        <v>835800</v>
      </c>
      <c r="F912" s="500">
        <v>2078341</v>
      </c>
      <c r="G912" s="393">
        <v>42994.36</v>
      </c>
      <c r="H912" s="393">
        <v>42000</v>
      </c>
      <c r="I912" s="395">
        <f t="shared" si="36"/>
        <v>-994.36000000000058</v>
      </c>
      <c r="J912" s="361">
        <f t="shared" si="35"/>
        <v>2268.279999999977</v>
      </c>
    </row>
    <row r="913" spans="1:10" s="422" customFormat="1" ht="63" x14ac:dyDescent="0.25">
      <c r="A913" s="419">
        <v>44802</v>
      </c>
      <c r="B913" s="345" t="s">
        <v>4105</v>
      </c>
      <c r="C913" s="425" t="s">
        <v>2798</v>
      </c>
      <c r="D913" s="516" t="s">
        <v>4106</v>
      </c>
      <c r="E913" s="421">
        <v>839790</v>
      </c>
      <c r="F913" s="500">
        <v>2082097</v>
      </c>
      <c r="G913" s="393">
        <v>47231.41</v>
      </c>
      <c r="H913" s="393">
        <v>42000</v>
      </c>
      <c r="I913" s="395">
        <f t="shared" si="36"/>
        <v>-5231.4100000000035</v>
      </c>
      <c r="J913" s="361">
        <f t="shared" si="35"/>
        <v>-2963.1300000000265</v>
      </c>
    </row>
    <row r="914" spans="1:10" ht="63" x14ac:dyDescent="0.25">
      <c r="A914" s="346">
        <v>44803</v>
      </c>
      <c r="B914" s="345" t="s">
        <v>4103</v>
      </c>
      <c r="C914" s="425" t="s">
        <v>2798</v>
      </c>
      <c r="D914" s="435" t="s">
        <v>4101</v>
      </c>
      <c r="E914" s="356">
        <v>859140</v>
      </c>
      <c r="F914" s="492">
        <v>2080205</v>
      </c>
      <c r="G914" s="349">
        <v>45115.68</v>
      </c>
      <c r="H914" s="349">
        <v>43000</v>
      </c>
      <c r="I914" s="395">
        <f t="shared" si="36"/>
        <v>-2115.6800000000003</v>
      </c>
      <c r="J914" s="361">
        <f t="shared" si="35"/>
        <v>-5078.8100000000268</v>
      </c>
    </row>
    <row r="915" spans="1:10" ht="63" x14ac:dyDescent="0.25">
      <c r="A915" s="346">
        <v>44804</v>
      </c>
      <c r="B915" s="345" t="s">
        <v>4102</v>
      </c>
      <c r="C915" s="425" t="s">
        <v>2798</v>
      </c>
      <c r="D915" s="435" t="s">
        <v>4104</v>
      </c>
      <c r="E915" s="356">
        <v>866020</v>
      </c>
      <c r="F915" s="492">
        <v>2080206</v>
      </c>
      <c r="G915" s="349">
        <v>45445.73</v>
      </c>
      <c r="H915" s="349">
        <v>43000</v>
      </c>
      <c r="I915" s="395">
        <f t="shared" si="36"/>
        <v>-2445.7300000000032</v>
      </c>
      <c r="J915" s="361">
        <f t="shared" si="35"/>
        <v>-7524.54000000003</v>
      </c>
    </row>
    <row r="916" spans="1:10" ht="63" x14ac:dyDescent="0.25">
      <c r="A916" s="346">
        <v>44805</v>
      </c>
      <c r="B916" s="433" t="s">
        <v>4107</v>
      </c>
      <c r="C916" s="434" t="s">
        <v>2933</v>
      </c>
      <c r="D916" s="435" t="s">
        <v>4108</v>
      </c>
      <c r="E916" s="356">
        <v>909000</v>
      </c>
      <c r="F916" s="492">
        <v>2080207</v>
      </c>
      <c r="G916" s="349">
        <v>45695.65</v>
      </c>
      <c r="H916" s="349">
        <v>45000</v>
      </c>
      <c r="I916" s="395">
        <f t="shared" si="36"/>
        <v>-695.65000000000146</v>
      </c>
      <c r="J916" s="361">
        <f t="shared" si="35"/>
        <v>-8220.1900000000314</v>
      </c>
    </row>
    <row r="917" spans="1:10" ht="63" x14ac:dyDescent="0.25">
      <c r="A917" s="346">
        <v>44806</v>
      </c>
      <c r="B917" s="433" t="s">
        <v>4109</v>
      </c>
      <c r="C917" s="434" t="s">
        <v>2933</v>
      </c>
      <c r="D917" s="435" t="s">
        <v>4115</v>
      </c>
      <c r="E917" s="356">
        <v>1001000</v>
      </c>
      <c r="F917" s="492">
        <v>2082098</v>
      </c>
      <c r="G917" s="349">
        <v>46362.84</v>
      </c>
      <c r="H917" s="349">
        <v>50000</v>
      </c>
      <c r="I917" s="395">
        <f t="shared" si="36"/>
        <v>3637.1600000000035</v>
      </c>
      <c r="J917" s="361">
        <f t="shared" si="35"/>
        <v>-4583.0300000000279</v>
      </c>
    </row>
    <row r="918" spans="1:10" ht="63" x14ac:dyDescent="0.25">
      <c r="A918" s="346">
        <v>44810</v>
      </c>
      <c r="B918" s="433" t="s">
        <v>4117</v>
      </c>
      <c r="C918" s="425" t="s">
        <v>2798</v>
      </c>
      <c r="D918" s="435" t="s">
        <v>4114</v>
      </c>
      <c r="E918" s="356">
        <v>979216</v>
      </c>
      <c r="F918" s="492">
        <v>2082392</v>
      </c>
      <c r="G918" s="349">
        <v>47481.79</v>
      </c>
      <c r="H918" s="349">
        <v>49000</v>
      </c>
      <c r="I918" s="395">
        <f t="shared" si="36"/>
        <v>1518.2099999999991</v>
      </c>
      <c r="J918" s="361">
        <f t="shared" si="35"/>
        <v>-3064.8200000000288</v>
      </c>
    </row>
    <row r="919" spans="1:10" ht="63" x14ac:dyDescent="0.25">
      <c r="A919" s="346">
        <v>44811</v>
      </c>
      <c r="B919" s="433" t="s">
        <v>4118</v>
      </c>
      <c r="C919" s="434" t="s">
        <v>2933</v>
      </c>
      <c r="D919" s="435" t="s">
        <v>4116</v>
      </c>
      <c r="E919" s="356">
        <v>985635</v>
      </c>
      <c r="F919" s="492">
        <v>2082393</v>
      </c>
      <c r="G919" s="349">
        <v>47473.87</v>
      </c>
      <c r="H919" s="349">
        <v>49000</v>
      </c>
      <c r="I919" s="395">
        <f t="shared" si="36"/>
        <v>1526.1299999999974</v>
      </c>
      <c r="J919" s="361">
        <f t="shared" si="35"/>
        <v>-1538.6900000000314</v>
      </c>
    </row>
    <row r="920" spans="1:10" ht="63" x14ac:dyDescent="0.25">
      <c r="A920" s="346">
        <v>44812</v>
      </c>
      <c r="B920" s="433" t="s">
        <v>4121</v>
      </c>
      <c r="C920" s="434" t="s">
        <v>2933</v>
      </c>
      <c r="D920" s="435" t="s">
        <v>4122</v>
      </c>
      <c r="E920" s="356">
        <v>1000750</v>
      </c>
      <c r="F920" s="492">
        <v>2082394</v>
      </c>
      <c r="G920" s="349">
        <v>47331.4</v>
      </c>
      <c r="H920" s="349">
        <v>50000</v>
      </c>
      <c r="I920" s="395">
        <f t="shared" si="36"/>
        <v>2668.5999999999985</v>
      </c>
      <c r="J920" s="361">
        <f t="shared" si="35"/>
        <v>1129.9099999999671</v>
      </c>
    </row>
    <row r="921" spans="1:10" ht="63" x14ac:dyDescent="0.25">
      <c r="A921" s="346">
        <v>44813</v>
      </c>
      <c r="B921" s="433" t="s">
        <v>4123</v>
      </c>
      <c r="C921" s="434" t="s">
        <v>2933</v>
      </c>
      <c r="D921" s="435" t="s">
        <v>4124</v>
      </c>
      <c r="E921" s="356">
        <v>968787.5</v>
      </c>
      <c r="F921" s="492">
        <v>2083212</v>
      </c>
      <c r="G921" s="349">
        <v>49593.08</v>
      </c>
      <c r="H921" s="349">
        <v>48500</v>
      </c>
      <c r="I921" s="395">
        <f t="shared" si="36"/>
        <v>-1093.0800000000017</v>
      </c>
      <c r="J921" s="361">
        <f t="shared" si="35"/>
        <v>36.829999999965366</v>
      </c>
    </row>
    <row r="922" spans="1:10" ht="63" x14ac:dyDescent="0.25">
      <c r="A922" s="346">
        <v>44817</v>
      </c>
      <c r="B922" s="433" t="s">
        <v>4125</v>
      </c>
      <c r="C922" s="434" t="s">
        <v>2933</v>
      </c>
      <c r="D922" s="435" t="s">
        <v>4126</v>
      </c>
      <c r="E922" s="356">
        <v>951840</v>
      </c>
      <c r="F922" s="492">
        <v>2084887</v>
      </c>
      <c r="G922" s="349">
        <v>51846.19</v>
      </c>
      <c r="H922" s="349">
        <v>48000</v>
      </c>
      <c r="I922" s="395">
        <f t="shared" si="36"/>
        <v>-3846.1900000000023</v>
      </c>
      <c r="J922" s="361">
        <f t="shared" si="35"/>
        <v>-3809.360000000037</v>
      </c>
    </row>
    <row r="923" spans="1:10" ht="63" x14ac:dyDescent="0.25">
      <c r="A923" s="346">
        <v>44817</v>
      </c>
      <c r="B923" s="433" t="s">
        <v>4127</v>
      </c>
      <c r="C923" s="434" t="s">
        <v>2933</v>
      </c>
      <c r="D923" s="435" t="s">
        <v>4128</v>
      </c>
      <c r="E923" s="356">
        <v>949824</v>
      </c>
      <c r="F923" s="492">
        <v>2084888</v>
      </c>
      <c r="G923" s="349">
        <v>50863.33</v>
      </c>
      <c r="H923" s="349">
        <v>48000</v>
      </c>
      <c r="I923" s="395">
        <f t="shared" si="36"/>
        <v>-2863.3300000000017</v>
      </c>
      <c r="J923" s="361">
        <f t="shared" si="35"/>
        <v>-6672.6900000000387</v>
      </c>
    </row>
    <row r="924" spans="1:10" ht="63" x14ac:dyDescent="0.25">
      <c r="A924" s="346">
        <v>44818</v>
      </c>
      <c r="B924" s="433" t="s">
        <v>4129</v>
      </c>
      <c r="C924" s="434" t="s">
        <v>2933</v>
      </c>
      <c r="D924" s="435" t="s">
        <v>4130</v>
      </c>
      <c r="E924" s="356">
        <v>1043640</v>
      </c>
      <c r="F924" s="492">
        <v>2084889</v>
      </c>
      <c r="G924" s="349">
        <v>50361.79</v>
      </c>
      <c r="H924" s="349">
        <v>52000</v>
      </c>
      <c r="I924" s="395">
        <f t="shared" si="36"/>
        <v>1638.2099999999991</v>
      </c>
      <c r="J924" s="361">
        <f t="shared" si="35"/>
        <v>-5034.4800000000396</v>
      </c>
    </row>
    <row r="925" spans="1:10" ht="63" x14ac:dyDescent="0.25">
      <c r="A925" s="346">
        <v>44819</v>
      </c>
      <c r="B925" s="433" t="s">
        <v>4131</v>
      </c>
      <c r="C925" s="434" t="s">
        <v>2933</v>
      </c>
      <c r="D925" s="435" t="s">
        <v>4132</v>
      </c>
      <c r="E925" s="356">
        <v>1080540</v>
      </c>
      <c r="F925" s="492">
        <v>2085665</v>
      </c>
      <c r="G925" s="349">
        <v>49562.12</v>
      </c>
      <c r="H925" s="349">
        <v>54000</v>
      </c>
      <c r="I925" s="395">
        <f t="shared" si="36"/>
        <v>4437.8799999999974</v>
      </c>
      <c r="J925" s="361">
        <f t="shared" si="35"/>
        <v>-596.6000000000422</v>
      </c>
    </row>
    <row r="926" spans="1:10" ht="63" x14ac:dyDescent="0.25">
      <c r="A926" s="346">
        <v>44819</v>
      </c>
      <c r="B926" s="433" t="s">
        <v>4133</v>
      </c>
      <c r="C926" s="425" t="s">
        <v>2798</v>
      </c>
      <c r="D926" s="435" t="s">
        <v>4134</v>
      </c>
      <c r="E926" s="356">
        <v>1084320</v>
      </c>
      <c r="F926" s="492">
        <v>2085275</v>
      </c>
      <c r="G926" s="349">
        <v>50117.79</v>
      </c>
      <c r="H926" s="349">
        <v>54000</v>
      </c>
      <c r="I926" s="395">
        <f t="shared" si="36"/>
        <v>3882.2099999999991</v>
      </c>
      <c r="J926" s="361">
        <f t="shared" si="35"/>
        <v>3285.6099999999569</v>
      </c>
    </row>
    <row r="927" spans="1:10" ht="63" x14ac:dyDescent="0.25">
      <c r="A927" s="346">
        <v>44824</v>
      </c>
      <c r="B927" s="433" t="s">
        <v>4155</v>
      </c>
      <c r="C927" s="434" t="s">
        <v>2933</v>
      </c>
      <c r="D927" s="435" t="s">
        <v>4156</v>
      </c>
      <c r="E927" s="356">
        <v>1037504</v>
      </c>
      <c r="F927" s="492">
        <v>2087217</v>
      </c>
      <c r="G927" s="349">
        <v>50114.57</v>
      </c>
      <c r="H927" s="349">
        <v>52000</v>
      </c>
      <c r="I927" s="395">
        <f t="shared" si="36"/>
        <v>1885.4300000000003</v>
      </c>
      <c r="J927" s="361">
        <f t="shared" si="35"/>
        <v>5171.0399999999572</v>
      </c>
    </row>
    <row r="928" spans="1:10" ht="63" x14ac:dyDescent="0.25">
      <c r="A928" s="346">
        <v>44824</v>
      </c>
      <c r="B928" s="433" t="s">
        <v>4153</v>
      </c>
      <c r="C928" s="434" t="s">
        <v>2933</v>
      </c>
      <c r="D928" s="435" t="s">
        <v>4154</v>
      </c>
      <c r="E928" s="356">
        <v>1037504</v>
      </c>
      <c r="F928" s="492">
        <v>2087805</v>
      </c>
      <c r="G928" s="349">
        <v>50245.91</v>
      </c>
      <c r="H928" s="349">
        <v>52000</v>
      </c>
      <c r="I928" s="395">
        <f t="shared" si="36"/>
        <v>1754.0899999999965</v>
      </c>
      <c r="J928" s="361">
        <f t="shared" si="35"/>
        <v>6925.1299999999537</v>
      </c>
    </row>
    <row r="929" spans="1:10" ht="63" x14ac:dyDescent="0.25">
      <c r="A929" s="346">
        <v>44826</v>
      </c>
      <c r="B929" s="433" t="s">
        <v>4157</v>
      </c>
      <c r="C929" s="434" t="s">
        <v>2933</v>
      </c>
      <c r="D929" s="435" t="s">
        <v>4158</v>
      </c>
      <c r="E929" s="356">
        <v>994000</v>
      </c>
      <c r="F929" s="492">
        <v>2087218</v>
      </c>
      <c r="G929" s="349">
        <v>49799.75</v>
      </c>
      <c r="H929" s="349">
        <v>50000</v>
      </c>
      <c r="I929" s="395">
        <f t="shared" si="36"/>
        <v>200.25</v>
      </c>
      <c r="J929" s="361">
        <f t="shared" si="35"/>
        <v>7125.3799999999537</v>
      </c>
    </row>
    <row r="930" spans="1:10" ht="63" x14ac:dyDescent="0.25">
      <c r="A930" s="346">
        <v>44827</v>
      </c>
      <c r="B930" s="433" t="s">
        <v>4141</v>
      </c>
      <c r="C930" s="425" t="s">
        <v>2798</v>
      </c>
      <c r="D930" s="435" t="s">
        <v>4142</v>
      </c>
      <c r="E930" s="356">
        <v>971040</v>
      </c>
      <c r="F930" s="492">
        <v>288051</v>
      </c>
      <c r="G930" s="349">
        <v>49617.93</v>
      </c>
      <c r="H930" s="349">
        <v>48000</v>
      </c>
      <c r="I930" s="395">
        <f t="shared" si="36"/>
        <v>-1617.9300000000003</v>
      </c>
      <c r="J930" s="361">
        <f t="shared" si="35"/>
        <v>5507.4499999999534</v>
      </c>
    </row>
    <row r="931" spans="1:10" ht="63" x14ac:dyDescent="0.25">
      <c r="A931" s="346">
        <v>44830</v>
      </c>
      <c r="B931" s="433" t="s">
        <v>4143</v>
      </c>
      <c r="C931" s="425" t="s">
        <v>2798</v>
      </c>
      <c r="D931" s="435" t="s">
        <v>4144</v>
      </c>
      <c r="E931" s="356">
        <v>980160</v>
      </c>
      <c r="F931" s="492">
        <v>2088308</v>
      </c>
      <c r="G931" s="349">
        <v>49380.41</v>
      </c>
      <c r="H931" s="349">
        <v>48000</v>
      </c>
      <c r="I931" s="395">
        <f t="shared" si="36"/>
        <v>-1380.4100000000035</v>
      </c>
      <c r="J931" s="361">
        <f t="shared" si="35"/>
        <v>4127.0399999999499</v>
      </c>
    </row>
    <row r="932" spans="1:10" ht="63" x14ac:dyDescent="0.25">
      <c r="A932" s="346">
        <v>44831</v>
      </c>
      <c r="B932" s="433" t="s">
        <v>4145</v>
      </c>
      <c r="C932" s="425" t="s">
        <v>2798</v>
      </c>
      <c r="D932" s="435" t="s">
        <v>4146</v>
      </c>
      <c r="E932" s="356">
        <v>996660</v>
      </c>
      <c r="F932" s="492">
        <v>2089822</v>
      </c>
      <c r="G932" s="349">
        <v>49724.65</v>
      </c>
      <c r="H932" s="349">
        <v>49000</v>
      </c>
      <c r="I932" s="395">
        <f t="shared" si="36"/>
        <v>-724.65000000000146</v>
      </c>
      <c r="J932" s="361">
        <f t="shared" ref="J932:J948" si="37">J931+I932</f>
        <v>3402.3899999999485</v>
      </c>
    </row>
    <row r="933" spans="1:10" ht="63" x14ac:dyDescent="0.25">
      <c r="A933" s="346">
        <v>44831</v>
      </c>
      <c r="B933" s="433" t="s">
        <v>4147</v>
      </c>
      <c r="C933" s="425" t="s">
        <v>2798</v>
      </c>
      <c r="D933" s="435" t="s">
        <v>4148</v>
      </c>
      <c r="E933" s="356">
        <v>996660</v>
      </c>
      <c r="F933" s="492">
        <v>2089821</v>
      </c>
      <c r="G933" s="349">
        <v>49273.13</v>
      </c>
      <c r="H933" s="349">
        <v>49000</v>
      </c>
      <c r="I933" s="395">
        <f t="shared" si="36"/>
        <v>-273.12999999999738</v>
      </c>
      <c r="J933" s="361">
        <f t="shared" si="37"/>
        <v>3129.2599999999511</v>
      </c>
    </row>
    <row r="934" spans="1:10" ht="63" x14ac:dyDescent="0.25">
      <c r="A934" s="346">
        <v>44833</v>
      </c>
      <c r="B934" s="433" t="s">
        <v>4160</v>
      </c>
      <c r="C934" s="425" t="s">
        <v>2798</v>
      </c>
      <c r="D934" s="435" t="s">
        <v>4159</v>
      </c>
      <c r="E934" s="356">
        <v>1008650</v>
      </c>
      <c r="F934" s="492">
        <v>2090454</v>
      </c>
      <c r="G934" s="349">
        <v>49026.12</v>
      </c>
      <c r="H934" s="349">
        <v>50000</v>
      </c>
      <c r="I934" s="395">
        <f t="shared" si="36"/>
        <v>973.87999999999738</v>
      </c>
      <c r="J934" s="361">
        <f t="shared" si="37"/>
        <v>4103.1399999999485</v>
      </c>
    </row>
    <row r="935" spans="1:10" ht="63" x14ac:dyDescent="0.25">
      <c r="A935" s="346">
        <v>44834</v>
      </c>
      <c r="B935" s="433" t="s">
        <v>4161</v>
      </c>
      <c r="C935" s="425" t="s">
        <v>2798</v>
      </c>
      <c r="D935" s="435" t="s">
        <v>4162</v>
      </c>
      <c r="E935" s="356">
        <v>1006500</v>
      </c>
      <c r="F935" s="492">
        <v>2090791</v>
      </c>
      <c r="G935" s="349">
        <v>48894.964</v>
      </c>
      <c r="H935" s="349">
        <v>50000</v>
      </c>
      <c r="I935" s="395">
        <f t="shared" si="36"/>
        <v>1105.0360000000001</v>
      </c>
      <c r="J935" s="361">
        <f t="shared" si="37"/>
        <v>5208.1759999999485</v>
      </c>
    </row>
    <row r="936" spans="1:10" ht="63" x14ac:dyDescent="0.25">
      <c r="A936" s="346">
        <v>44838</v>
      </c>
      <c r="B936" s="252" t="s">
        <v>4167</v>
      </c>
      <c r="C936" s="434" t="s">
        <v>2933</v>
      </c>
      <c r="D936" s="435" t="s">
        <v>4168</v>
      </c>
      <c r="E936" s="356">
        <v>978775</v>
      </c>
      <c r="F936" s="492">
        <v>2092736</v>
      </c>
      <c r="G936" s="349">
        <v>51749.84</v>
      </c>
      <c r="H936" s="349">
        <v>49000</v>
      </c>
      <c r="I936" s="395">
        <f t="shared" si="36"/>
        <v>-2749.8399999999965</v>
      </c>
      <c r="J936" s="361">
        <f t="shared" si="37"/>
        <v>2458.335999999952</v>
      </c>
    </row>
    <row r="937" spans="1:10" ht="63" x14ac:dyDescent="0.25">
      <c r="A937" s="346">
        <v>44838</v>
      </c>
      <c r="B937" s="252" t="s">
        <v>4165</v>
      </c>
      <c r="C937" s="434" t="s">
        <v>2933</v>
      </c>
      <c r="D937" s="435" t="s">
        <v>4166</v>
      </c>
      <c r="E937" s="356">
        <v>978775</v>
      </c>
      <c r="F937" s="492">
        <v>2092737</v>
      </c>
      <c r="G937" s="349">
        <v>50415.94</v>
      </c>
      <c r="H937" s="349">
        <v>49000</v>
      </c>
      <c r="I937" s="395">
        <f t="shared" si="36"/>
        <v>-1415.9400000000023</v>
      </c>
      <c r="J937" s="361">
        <f t="shared" si="37"/>
        <v>1042.3959999999497</v>
      </c>
    </row>
    <row r="938" spans="1:10" ht="63" x14ac:dyDescent="0.25">
      <c r="A938" s="346">
        <v>44841</v>
      </c>
      <c r="B938" s="252" t="s">
        <v>4171</v>
      </c>
      <c r="C938" s="434" t="s">
        <v>2933</v>
      </c>
      <c r="D938" s="435" t="s">
        <v>4172</v>
      </c>
      <c r="E938" s="356">
        <v>1023570</v>
      </c>
      <c r="F938" s="492">
        <v>2092738</v>
      </c>
      <c r="G938" s="349">
        <v>52511.71</v>
      </c>
      <c r="H938" s="349">
        <v>51000</v>
      </c>
      <c r="I938" s="395">
        <f t="shared" si="36"/>
        <v>-1511.7099999999991</v>
      </c>
      <c r="J938" s="361">
        <f t="shared" si="37"/>
        <v>-469.31400000004942</v>
      </c>
    </row>
    <row r="939" spans="1:10" ht="63" x14ac:dyDescent="0.25">
      <c r="A939" s="346">
        <v>44841</v>
      </c>
      <c r="B939" s="252" t="s">
        <v>4163</v>
      </c>
      <c r="C939" s="425" t="s">
        <v>2798</v>
      </c>
      <c r="D939" s="435" t="s">
        <v>4164</v>
      </c>
      <c r="E939" s="356">
        <v>1042600</v>
      </c>
      <c r="F939" s="492">
        <v>2093537</v>
      </c>
      <c r="G939" s="349">
        <v>51966.07</v>
      </c>
      <c r="H939" s="349">
        <v>52000</v>
      </c>
      <c r="I939" s="395">
        <f t="shared" si="36"/>
        <v>33.930000000000291</v>
      </c>
      <c r="J939" s="361">
        <f t="shared" si="37"/>
        <v>-435.38400000004913</v>
      </c>
    </row>
    <row r="940" spans="1:10" ht="63" x14ac:dyDescent="0.25">
      <c r="A940" s="346">
        <v>44845</v>
      </c>
      <c r="B940" s="252" t="s">
        <v>4181</v>
      </c>
      <c r="C940" s="434" t="s">
        <v>2933</v>
      </c>
      <c r="D940" s="435" t="s">
        <v>4182</v>
      </c>
      <c r="E940" s="356">
        <v>1098900</v>
      </c>
      <c r="F940" s="492">
        <v>2093538</v>
      </c>
      <c r="G940" s="349">
        <v>51862.11</v>
      </c>
      <c r="H940" s="349">
        <v>55000</v>
      </c>
      <c r="I940" s="395">
        <f t="shared" si="36"/>
        <v>3137.8899999999994</v>
      </c>
      <c r="J940" s="361">
        <f t="shared" si="37"/>
        <v>2702.5059999999503</v>
      </c>
    </row>
    <row r="941" spans="1:10" ht="63" x14ac:dyDescent="0.25">
      <c r="A941" s="346">
        <v>44845</v>
      </c>
      <c r="B941" s="252" t="s">
        <v>4175</v>
      </c>
      <c r="C941" s="425" t="s">
        <v>2798</v>
      </c>
      <c r="D941" s="435" t="s">
        <v>4176</v>
      </c>
      <c r="E941" s="356">
        <v>1039220</v>
      </c>
      <c r="F941" s="492">
        <v>2095478</v>
      </c>
      <c r="G941" s="349">
        <v>55553.29</v>
      </c>
      <c r="H941" s="349">
        <v>52000</v>
      </c>
      <c r="I941" s="395">
        <f t="shared" si="36"/>
        <v>-3553.2900000000009</v>
      </c>
      <c r="J941" s="361">
        <f t="shared" si="37"/>
        <v>-850.78400000005058</v>
      </c>
    </row>
    <row r="942" spans="1:10" ht="63" x14ac:dyDescent="0.25">
      <c r="A942" s="346">
        <v>44846</v>
      </c>
      <c r="B942" s="252" t="s">
        <v>4177</v>
      </c>
      <c r="C942" s="425" t="s">
        <v>2798</v>
      </c>
      <c r="D942" s="435" t="s">
        <v>4178</v>
      </c>
      <c r="E942" s="356">
        <v>1042600</v>
      </c>
      <c r="F942" s="492">
        <v>2095479</v>
      </c>
      <c r="G942" s="349">
        <v>55544</v>
      </c>
      <c r="H942" s="349">
        <v>52000</v>
      </c>
      <c r="I942" s="395">
        <f t="shared" si="36"/>
        <v>-3544</v>
      </c>
      <c r="J942" s="361">
        <f t="shared" si="37"/>
        <v>-4394.7840000000506</v>
      </c>
    </row>
    <row r="943" spans="1:10" ht="63" x14ac:dyDescent="0.25">
      <c r="A943" s="346">
        <v>44847</v>
      </c>
      <c r="B943" s="252" t="s">
        <v>4183</v>
      </c>
      <c r="C943" s="434" t="s">
        <v>2933</v>
      </c>
      <c r="D943" s="435" t="s">
        <v>4184</v>
      </c>
      <c r="E943" s="356">
        <v>1159420</v>
      </c>
      <c r="F943" s="492">
        <v>2095480</v>
      </c>
      <c r="G943" s="349">
        <v>53396.1</v>
      </c>
      <c r="H943" s="349">
        <v>58000</v>
      </c>
      <c r="I943" s="395">
        <f t="shared" si="36"/>
        <v>4603.9000000000015</v>
      </c>
      <c r="J943" s="361">
        <f t="shared" si="37"/>
        <v>209.11599999995087</v>
      </c>
    </row>
    <row r="944" spans="1:10" ht="63" x14ac:dyDescent="0.25">
      <c r="A944" s="346">
        <v>44848</v>
      </c>
      <c r="B944" s="252" t="s">
        <v>4189</v>
      </c>
      <c r="C944" s="434" t="s">
        <v>2933</v>
      </c>
      <c r="D944" s="435" t="s">
        <v>4190</v>
      </c>
      <c r="E944" s="356">
        <v>1144275</v>
      </c>
      <c r="F944" s="492">
        <v>2096816</v>
      </c>
      <c r="G944" s="349">
        <v>53350.05</v>
      </c>
      <c r="H944" s="349">
        <v>57000</v>
      </c>
      <c r="I944" s="395">
        <f t="shared" si="36"/>
        <v>3649.9499999999971</v>
      </c>
      <c r="J944" s="361">
        <f t="shared" si="37"/>
        <v>3859.065999999948</v>
      </c>
    </row>
    <row r="945" spans="1:10" ht="63" x14ac:dyDescent="0.25">
      <c r="A945" s="346">
        <v>44851</v>
      </c>
      <c r="B945" s="252" t="s">
        <v>4191</v>
      </c>
      <c r="C945" s="434" t="s">
        <v>2933</v>
      </c>
      <c r="D945" s="435" t="s">
        <v>4192</v>
      </c>
      <c r="E945" s="356">
        <v>1140570</v>
      </c>
      <c r="F945" s="492">
        <v>2096749</v>
      </c>
      <c r="G945" s="349">
        <v>52452.76</v>
      </c>
      <c r="H945" s="349">
        <v>57000</v>
      </c>
      <c r="I945" s="395">
        <f t="shared" si="36"/>
        <v>4547.239999999998</v>
      </c>
      <c r="J945" s="361">
        <f t="shared" si="37"/>
        <v>8406.3059999999459</v>
      </c>
    </row>
    <row r="946" spans="1:10" ht="63" x14ac:dyDescent="0.25">
      <c r="A946" s="346">
        <v>44852</v>
      </c>
      <c r="B946" s="252" t="s">
        <v>4193</v>
      </c>
      <c r="C946" s="434" t="s">
        <v>2933</v>
      </c>
      <c r="D946" s="435" t="s">
        <v>4194</v>
      </c>
      <c r="E946" s="356">
        <v>960480</v>
      </c>
      <c r="F946" s="492">
        <v>2098077</v>
      </c>
      <c r="G946" s="349">
        <v>51950.06</v>
      </c>
      <c r="H946" s="349">
        <v>48000</v>
      </c>
      <c r="I946" s="395">
        <f t="shared" si="36"/>
        <v>-3950.0599999999977</v>
      </c>
      <c r="J946" s="361">
        <f t="shared" si="37"/>
        <v>4456.2459999999483</v>
      </c>
    </row>
    <row r="947" spans="1:10" ht="63" x14ac:dyDescent="0.25">
      <c r="A947" s="346">
        <v>44854</v>
      </c>
      <c r="B947" s="252" t="s">
        <v>4195</v>
      </c>
      <c r="C947" s="434" t="s">
        <v>2933</v>
      </c>
      <c r="D947" s="435" t="s">
        <v>4196</v>
      </c>
      <c r="E947" s="356">
        <v>983920</v>
      </c>
      <c r="F947" s="492">
        <v>2098171</v>
      </c>
      <c r="G947" s="349">
        <v>50514.62</v>
      </c>
      <c r="H947" s="349">
        <v>49000</v>
      </c>
      <c r="I947" s="395">
        <f t="shared" si="36"/>
        <v>-1514.6200000000026</v>
      </c>
      <c r="J947" s="361">
        <f t="shared" si="37"/>
        <v>2941.6259999999456</v>
      </c>
    </row>
    <row r="948" spans="1:10" ht="63" x14ac:dyDescent="0.25">
      <c r="A948" s="346">
        <v>44855</v>
      </c>
      <c r="B948" s="252" t="s">
        <v>4197</v>
      </c>
      <c r="C948" s="434" t="s">
        <v>2933</v>
      </c>
      <c r="D948" s="435" t="s">
        <v>4198</v>
      </c>
      <c r="E948" s="356">
        <v>1040520</v>
      </c>
      <c r="F948" s="492">
        <v>2098911</v>
      </c>
      <c r="G948" s="349">
        <v>49823.63</v>
      </c>
      <c r="H948" s="349">
        <v>52000</v>
      </c>
      <c r="I948" s="395">
        <f t="shared" si="36"/>
        <v>2176.3700000000026</v>
      </c>
      <c r="J948" s="361">
        <f t="shared" si="37"/>
        <v>5117.9959999999483</v>
      </c>
    </row>
    <row r="949" spans="1:10" ht="63" x14ac:dyDescent="0.25">
      <c r="A949" s="346">
        <v>44855</v>
      </c>
      <c r="B949" s="252" t="s">
        <v>4207</v>
      </c>
      <c r="C949" s="434" t="s">
        <v>2933</v>
      </c>
      <c r="D949" s="517" t="s">
        <v>4208</v>
      </c>
      <c r="E949" s="356">
        <v>880440</v>
      </c>
      <c r="F949" s="492">
        <v>2100355</v>
      </c>
      <c r="G949" s="349">
        <v>42926.31</v>
      </c>
      <c r="H949" s="349">
        <v>44000</v>
      </c>
      <c r="I949" s="395">
        <f t="shared" si="36"/>
        <v>1073.6900000000023</v>
      </c>
      <c r="J949" s="361"/>
    </row>
    <row r="950" spans="1:10" ht="63" x14ac:dyDescent="0.25">
      <c r="A950" s="346">
        <v>44858</v>
      </c>
      <c r="B950" s="252" t="s">
        <v>4199</v>
      </c>
      <c r="C950" s="425" t="s">
        <v>2798</v>
      </c>
      <c r="D950" s="435" t="s">
        <v>4200</v>
      </c>
      <c r="E950" s="356">
        <v>1036880</v>
      </c>
      <c r="F950" s="492">
        <v>2098912</v>
      </c>
      <c r="G950" s="349">
        <v>50616.5</v>
      </c>
      <c r="H950" s="349">
        <v>52000</v>
      </c>
      <c r="I950" s="395">
        <f t="shared" si="36"/>
        <v>1383.5</v>
      </c>
      <c r="J950" s="361">
        <f>J948+I950</f>
        <v>6501.4959999999483</v>
      </c>
    </row>
    <row r="951" spans="1:10" ht="63" x14ac:dyDescent="0.25">
      <c r="A951" s="346">
        <v>44859</v>
      </c>
      <c r="B951" s="252" t="s">
        <v>4209</v>
      </c>
      <c r="C951" s="434" t="s">
        <v>2933</v>
      </c>
      <c r="D951" s="517" t="s">
        <v>4210</v>
      </c>
      <c r="E951" s="356">
        <v>1133160</v>
      </c>
      <c r="F951" s="492">
        <v>2100356</v>
      </c>
      <c r="G951" s="349">
        <v>56477.47</v>
      </c>
      <c r="H951" s="349">
        <v>57000</v>
      </c>
      <c r="I951" s="395">
        <f t="shared" ref="I951:I1056" si="38">H951-G951</f>
        <v>522.52999999999884</v>
      </c>
      <c r="J951" s="361">
        <f t="shared" ref="J951:J1056" si="39">J950+I951</f>
        <v>7024.0259999999471</v>
      </c>
    </row>
    <row r="952" spans="1:10" ht="63" x14ac:dyDescent="0.25">
      <c r="A952" s="346">
        <v>44859</v>
      </c>
      <c r="B952" s="252" t="s">
        <v>4211</v>
      </c>
      <c r="C952" s="425" t="s">
        <v>2798</v>
      </c>
      <c r="D952" s="435" t="s">
        <v>4212</v>
      </c>
      <c r="E952" s="356">
        <v>958080</v>
      </c>
      <c r="F952" s="492">
        <v>2100822</v>
      </c>
      <c r="G952" s="349">
        <v>48506.94</v>
      </c>
      <c r="H952" s="349">
        <v>48000</v>
      </c>
      <c r="I952" s="395">
        <f t="shared" si="38"/>
        <v>-506.94000000000233</v>
      </c>
      <c r="J952" s="361">
        <f t="shared" si="39"/>
        <v>6517.0859999999448</v>
      </c>
    </row>
    <row r="953" spans="1:10" ht="63" x14ac:dyDescent="0.25">
      <c r="A953" s="346">
        <v>44860</v>
      </c>
      <c r="B953" s="252" t="s">
        <v>4213</v>
      </c>
      <c r="C953" s="425" t="s">
        <v>2798</v>
      </c>
      <c r="D953" s="435" t="s">
        <v>4214</v>
      </c>
      <c r="E953" s="356">
        <v>952320</v>
      </c>
      <c r="F953" s="492">
        <v>2101200</v>
      </c>
      <c r="G953" s="349">
        <v>48344.99</v>
      </c>
      <c r="H953" s="349">
        <v>48000</v>
      </c>
      <c r="I953" s="395">
        <f t="shared" si="38"/>
        <v>-344.98999999999796</v>
      </c>
      <c r="J953" s="361">
        <f t="shared" si="39"/>
        <v>6172.0959999999468</v>
      </c>
    </row>
    <row r="954" spans="1:10" ht="63" x14ac:dyDescent="0.25">
      <c r="A954" s="346">
        <v>44862</v>
      </c>
      <c r="B954" s="252" t="s">
        <v>4215</v>
      </c>
      <c r="C954" s="434" t="s">
        <v>2933</v>
      </c>
      <c r="D954" s="435" t="s">
        <v>4216</v>
      </c>
      <c r="E954" s="356">
        <v>992750</v>
      </c>
      <c r="F954" s="492">
        <v>2101506</v>
      </c>
      <c r="G954" s="349">
        <v>49782.46</v>
      </c>
      <c r="H954" s="349">
        <v>50000</v>
      </c>
      <c r="I954" s="395">
        <f t="shared" si="38"/>
        <v>217.54000000000087</v>
      </c>
      <c r="J954" s="361">
        <f t="shared" si="39"/>
        <v>6389.6359999999477</v>
      </c>
    </row>
    <row r="955" spans="1:10" ht="63" x14ac:dyDescent="0.25">
      <c r="A955" s="346">
        <v>44862</v>
      </c>
      <c r="B955" s="252" t="s">
        <v>4217</v>
      </c>
      <c r="C955" s="434" t="s">
        <v>2933</v>
      </c>
      <c r="D955" s="435" t="s">
        <v>4218</v>
      </c>
      <c r="E955" s="356">
        <v>992750</v>
      </c>
      <c r="F955" s="492">
        <v>2101507</v>
      </c>
      <c r="G955" s="349">
        <v>47733.279999999999</v>
      </c>
      <c r="H955" s="349">
        <v>50000</v>
      </c>
      <c r="I955" s="395">
        <f t="shared" si="38"/>
        <v>2266.7200000000012</v>
      </c>
      <c r="J955" s="361">
        <f t="shared" si="39"/>
        <v>8656.3559999999488</v>
      </c>
    </row>
    <row r="956" spans="1:10" ht="63" x14ac:dyDescent="0.25">
      <c r="A956" s="346">
        <v>44862</v>
      </c>
      <c r="B956" s="252" t="s">
        <v>4219</v>
      </c>
      <c r="C956" s="425" t="s">
        <v>2798</v>
      </c>
      <c r="D956" s="435" t="s">
        <v>4220</v>
      </c>
      <c r="E956" s="356">
        <v>852905</v>
      </c>
      <c r="F956" s="492">
        <v>2101508</v>
      </c>
      <c r="G956" s="349">
        <v>46888.38</v>
      </c>
      <c r="H956" s="349">
        <v>43000</v>
      </c>
      <c r="I956" s="395">
        <f t="shared" si="38"/>
        <v>-3888.3799999999974</v>
      </c>
      <c r="J956" s="361">
        <f t="shared" si="39"/>
        <v>4767.9759999999515</v>
      </c>
    </row>
    <row r="957" spans="1:10" ht="63" x14ac:dyDescent="0.25">
      <c r="A957" s="346">
        <v>44866</v>
      </c>
      <c r="B957" s="440" t="s">
        <v>4227</v>
      </c>
      <c r="C957" s="434" t="s">
        <v>2933</v>
      </c>
      <c r="D957" s="435" t="s">
        <v>4228</v>
      </c>
      <c r="E957" s="356">
        <v>1006740</v>
      </c>
      <c r="F957" s="492">
        <v>2103314</v>
      </c>
      <c r="G957" s="349">
        <v>48343.79</v>
      </c>
      <c r="H957" s="349">
        <v>51000</v>
      </c>
      <c r="I957" s="395">
        <f t="shared" si="38"/>
        <v>2656.2099999999991</v>
      </c>
      <c r="J957" s="361">
        <f t="shared" si="39"/>
        <v>7424.1859999999506</v>
      </c>
    </row>
    <row r="958" spans="1:10" ht="63" x14ac:dyDescent="0.25">
      <c r="A958" s="346">
        <v>44868</v>
      </c>
      <c r="B958" s="440" t="s">
        <v>4229</v>
      </c>
      <c r="C958" s="434" t="s">
        <v>2933</v>
      </c>
      <c r="D958" s="435" t="s">
        <v>4230</v>
      </c>
      <c r="E958" s="356">
        <v>944880</v>
      </c>
      <c r="F958" s="492">
        <v>2103916</v>
      </c>
      <c r="G958" s="349">
        <v>47533.53</v>
      </c>
      <c r="H958" s="349">
        <v>48000</v>
      </c>
      <c r="I958" s="395">
        <f t="shared" si="38"/>
        <v>466.47000000000116</v>
      </c>
      <c r="J958" s="361">
        <f t="shared" si="39"/>
        <v>7890.6559999999517</v>
      </c>
    </row>
    <row r="959" spans="1:10" ht="63" x14ac:dyDescent="0.25">
      <c r="A959" s="346">
        <v>44869</v>
      </c>
      <c r="B959" s="440" t="s">
        <v>4233</v>
      </c>
      <c r="C959" s="434" t="s">
        <v>2933</v>
      </c>
      <c r="D959" s="435" t="s">
        <v>4234</v>
      </c>
      <c r="E959" s="356">
        <v>975500</v>
      </c>
      <c r="F959" s="492">
        <v>2104268</v>
      </c>
      <c r="G959" s="349">
        <v>48209.82</v>
      </c>
      <c r="H959" s="349">
        <v>50000</v>
      </c>
      <c r="I959" s="395">
        <f t="shared" si="38"/>
        <v>1790.1800000000003</v>
      </c>
      <c r="J959" s="361">
        <f t="shared" si="39"/>
        <v>9680.835999999952</v>
      </c>
    </row>
    <row r="960" spans="1:10" ht="63" x14ac:dyDescent="0.25">
      <c r="A960" s="346">
        <v>44869</v>
      </c>
      <c r="B960" s="440" t="s">
        <v>4221</v>
      </c>
      <c r="C960" s="425" t="s">
        <v>2798</v>
      </c>
      <c r="D960" s="435" t="s">
        <v>4222</v>
      </c>
      <c r="E960" s="356">
        <v>975500</v>
      </c>
      <c r="F960" s="492">
        <v>2104269</v>
      </c>
      <c r="G960" s="349">
        <v>48297.87</v>
      </c>
      <c r="H960" s="349">
        <v>50000</v>
      </c>
      <c r="I960" s="395">
        <f t="shared" si="38"/>
        <v>1702.1299999999974</v>
      </c>
      <c r="J960" s="361">
        <f t="shared" si="39"/>
        <v>11382.965999999949</v>
      </c>
    </row>
    <row r="961" spans="1:10" ht="63" x14ac:dyDescent="0.25">
      <c r="A961" s="346">
        <v>44873</v>
      </c>
      <c r="B961" s="440" t="s">
        <v>4237</v>
      </c>
      <c r="C961" s="434" t="s">
        <v>2933</v>
      </c>
      <c r="D961" s="435" t="s">
        <v>4238</v>
      </c>
      <c r="E961" s="356">
        <v>876870</v>
      </c>
      <c r="F961" s="492">
        <v>2106058</v>
      </c>
      <c r="G961" s="349">
        <v>50231.71</v>
      </c>
      <c r="H961" s="349">
        <v>45000</v>
      </c>
      <c r="I961" s="395">
        <f t="shared" si="38"/>
        <v>-5231.7099999999991</v>
      </c>
      <c r="J961" s="361">
        <f t="shared" si="39"/>
        <v>6151.2559999999503</v>
      </c>
    </row>
    <row r="962" spans="1:10" ht="63" x14ac:dyDescent="0.25">
      <c r="A962" s="346">
        <v>44873</v>
      </c>
      <c r="B962" s="440" t="s">
        <v>4239</v>
      </c>
      <c r="C962" s="434" t="s">
        <v>2933</v>
      </c>
      <c r="D962" s="435" t="s">
        <v>4240</v>
      </c>
      <c r="E962" s="356">
        <v>876870</v>
      </c>
      <c r="F962" s="492">
        <v>2106136</v>
      </c>
      <c r="G962" s="349">
        <v>49815.98</v>
      </c>
      <c r="H962" s="349">
        <v>45000</v>
      </c>
      <c r="I962" s="395">
        <f t="shared" si="38"/>
        <v>-4815.9800000000032</v>
      </c>
      <c r="J962" s="361">
        <f t="shared" si="39"/>
        <v>1335.2759999999471</v>
      </c>
    </row>
    <row r="963" spans="1:10" ht="63" x14ac:dyDescent="0.25">
      <c r="A963" s="346">
        <v>44875</v>
      </c>
      <c r="B963" s="440" t="s">
        <v>4252</v>
      </c>
      <c r="C963" s="434" t="s">
        <v>2933</v>
      </c>
      <c r="D963" s="435" t="s">
        <v>4243</v>
      </c>
      <c r="E963" s="356">
        <v>991440</v>
      </c>
      <c r="F963" s="500">
        <v>2106137</v>
      </c>
      <c r="G963" s="393">
        <v>50670.99</v>
      </c>
      <c r="H963" s="393">
        <v>51000</v>
      </c>
      <c r="I963" s="395">
        <f t="shared" si="38"/>
        <v>329.01000000000204</v>
      </c>
      <c r="J963" s="361">
        <f t="shared" si="39"/>
        <v>1664.2859999999491</v>
      </c>
    </row>
    <row r="964" spans="1:10" ht="63" x14ac:dyDescent="0.25">
      <c r="A964" s="346">
        <v>44875</v>
      </c>
      <c r="B964" s="440" t="s">
        <v>4223</v>
      </c>
      <c r="C964" s="425" t="s">
        <v>2798</v>
      </c>
      <c r="D964" s="435" t="s">
        <v>4224</v>
      </c>
      <c r="E964" s="356">
        <v>991440</v>
      </c>
      <c r="F964" s="492">
        <v>2106987</v>
      </c>
      <c r="G964" s="349">
        <v>50012.75</v>
      </c>
      <c r="H964" s="349">
        <v>51000</v>
      </c>
      <c r="I964" s="395">
        <f t="shared" si="38"/>
        <v>987.25</v>
      </c>
      <c r="J964" s="361">
        <f t="shared" si="39"/>
        <v>2651.5359999999491</v>
      </c>
    </row>
    <row r="965" spans="1:10" ht="63" x14ac:dyDescent="0.25">
      <c r="A965" s="346">
        <v>44879</v>
      </c>
      <c r="B965" s="440" t="s">
        <v>4253</v>
      </c>
      <c r="C965" s="434" t="s">
        <v>2933</v>
      </c>
      <c r="D965" s="435" t="s">
        <v>4254</v>
      </c>
      <c r="E965" s="356">
        <v>1072775</v>
      </c>
      <c r="F965" s="492">
        <v>2106988</v>
      </c>
      <c r="G965" s="349">
        <v>49552</v>
      </c>
      <c r="H965" s="349">
        <v>55000</v>
      </c>
      <c r="I965" s="395">
        <f t="shared" si="38"/>
        <v>5448</v>
      </c>
      <c r="J965" s="361">
        <f t="shared" si="39"/>
        <v>8099.5359999999491</v>
      </c>
    </row>
    <row r="966" spans="1:10" ht="63" x14ac:dyDescent="0.25">
      <c r="A966" s="346">
        <v>44880</v>
      </c>
      <c r="B966" s="440" t="s">
        <v>4265</v>
      </c>
      <c r="C966" s="434" t="s">
        <v>2933</v>
      </c>
      <c r="D966" s="435" t="s">
        <v>4266</v>
      </c>
      <c r="E966" s="356">
        <v>968000</v>
      </c>
      <c r="F966" s="492">
        <v>2108920</v>
      </c>
      <c r="G966" s="349">
        <v>49120.45</v>
      </c>
      <c r="H966" s="349">
        <v>50000</v>
      </c>
      <c r="I966" s="395">
        <f t="shared" si="38"/>
        <v>879.55000000000291</v>
      </c>
      <c r="J966" s="361">
        <f t="shared" si="39"/>
        <v>8979.085999999952</v>
      </c>
    </row>
    <row r="967" spans="1:10" ht="63" x14ac:dyDescent="0.25">
      <c r="A967" s="346">
        <v>44880</v>
      </c>
      <c r="B967" s="440" t="s">
        <v>4255</v>
      </c>
      <c r="C967" s="425" t="s">
        <v>2798</v>
      </c>
      <c r="D967" s="435" t="s">
        <v>4256</v>
      </c>
      <c r="E967" s="356">
        <v>968000</v>
      </c>
      <c r="F967" s="492">
        <v>2108921</v>
      </c>
      <c r="G967" s="349">
        <v>48974.83</v>
      </c>
      <c r="H967" s="349">
        <v>50000</v>
      </c>
      <c r="I967" s="395">
        <f t="shared" si="38"/>
        <v>1025.1699999999983</v>
      </c>
      <c r="J967" s="361">
        <f t="shared" si="39"/>
        <v>10004.25599999995</v>
      </c>
    </row>
    <row r="968" spans="1:10" ht="63" x14ac:dyDescent="0.25">
      <c r="A968" s="346">
        <v>44882</v>
      </c>
      <c r="B968" s="440" t="s">
        <v>4257</v>
      </c>
      <c r="C968" s="425" t="s">
        <v>2798</v>
      </c>
      <c r="D968" s="435" t="s">
        <v>4258</v>
      </c>
      <c r="E968" s="356">
        <v>973750</v>
      </c>
      <c r="F968" s="492">
        <v>2108922</v>
      </c>
      <c r="G968" s="349">
        <v>49193.27</v>
      </c>
      <c r="H968" s="349">
        <v>50000</v>
      </c>
      <c r="I968" s="395">
        <f t="shared" si="38"/>
        <v>806.7300000000032</v>
      </c>
      <c r="J968" s="361">
        <f t="shared" si="39"/>
        <v>10810.985999999953</v>
      </c>
    </row>
    <row r="969" spans="1:10" ht="63" x14ac:dyDescent="0.25">
      <c r="A969" s="346">
        <v>44883</v>
      </c>
      <c r="B969" s="440" t="s">
        <v>4267</v>
      </c>
      <c r="C969" s="434" t="s">
        <v>2933</v>
      </c>
      <c r="D969" s="435" t="s">
        <v>4260</v>
      </c>
      <c r="E969" s="356">
        <v>974500</v>
      </c>
      <c r="F969" s="492">
        <v>2108923</v>
      </c>
      <c r="G969" s="349">
        <v>48278.559999999998</v>
      </c>
      <c r="H969" s="349">
        <v>50000</v>
      </c>
      <c r="I969" s="395">
        <f t="shared" si="38"/>
        <v>1721.4400000000023</v>
      </c>
      <c r="J969" s="361">
        <f t="shared" si="39"/>
        <v>12532.425999999956</v>
      </c>
    </row>
    <row r="970" spans="1:10" ht="63" x14ac:dyDescent="0.25">
      <c r="A970" s="346">
        <v>44887</v>
      </c>
      <c r="B970" s="440" t="s">
        <v>4268</v>
      </c>
      <c r="C970" s="434" t="s">
        <v>2933</v>
      </c>
      <c r="D970" s="435" t="s">
        <v>4269</v>
      </c>
      <c r="E970" s="356">
        <v>875250</v>
      </c>
      <c r="F970" s="492">
        <v>2111044</v>
      </c>
      <c r="G970" s="349">
        <v>43549.97</v>
      </c>
      <c r="H970" s="349">
        <v>45000</v>
      </c>
      <c r="I970" s="395">
        <f t="shared" si="38"/>
        <v>1450.0299999999988</v>
      </c>
      <c r="J970" s="361">
        <f t="shared" si="39"/>
        <v>13982.455999999955</v>
      </c>
    </row>
    <row r="971" spans="1:10" ht="63" x14ac:dyDescent="0.25">
      <c r="A971" s="346">
        <v>44887</v>
      </c>
      <c r="B971" s="440" t="s">
        <v>4271</v>
      </c>
      <c r="C971" s="434" t="s">
        <v>2933</v>
      </c>
      <c r="D971" s="435" t="s">
        <v>4272</v>
      </c>
      <c r="E971" s="356">
        <v>875250</v>
      </c>
      <c r="F971" s="492">
        <v>2111045</v>
      </c>
      <c r="G971" s="349">
        <v>43741.62</v>
      </c>
      <c r="H971" s="349">
        <v>45000</v>
      </c>
      <c r="I971" s="395">
        <f t="shared" si="38"/>
        <v>1258.3799999999974</v>
      </c>
      <c r="J971" s="361">
        <f t="shared" si="39"/>
        <v>15240.835999999952</v>
      </c>
    </row>
    <row r="972" spans="1:10" ht="63" x14ac:dyDescent="0.25">
      <c r="A972" s="346">
        <v>44888</v>
      </c>
      <c r="B972" s="440" t="s">
        <v>4259</v>
      </c>
      <c r="C972" s="425" t="s">
        <v>2798</v>
      </c>
      <c r="D972" s="435" t="s">
        <v>4270</v>
      </c>
      <c r="E972" s="356">
        <v>815220</v>
      </c>
      <c r="F972" s="492">
        <v>2111540</v>
      </c>
      <c r="G972" s="349">
        <v>45575.34</v>
      </c>
      <c r="H972" s="349">
        <v>42000</v>
      </c>
      <c r="I972" s="395">
        <f t="shared" si="38"/>
        <v>-3575.3399999999965</v>
      </c>
      <c r="J972" s="361">
        <f t="shared" si="39"/>
        <v>11665.495999999956</v>
      </c>
    </row>
    <row r="973" spans="1:10" ht="63" x14ac:dyDescent="0.25">
      <c r="A973" s="346">
        <v>44890</v>
      </c>
      <c r="B973" s="440" t="s">
        <v>4277</v>
      </c>
      <c r="C973" s="434" t="s">
        <v>2933</v>
      </c>
      <c r="D973" s="435" t="s">
        <v>4278</v>
      </c>
      <c r="E973" s="356">
        <v>815010</v>
      </c>
      <c r="F973" s="492">
        <v>2111873</v>
      </c>
      <c r="G973" s="349">
        <v>40942.639999999999</v>
      </c>
      <c r="H973" s="349">
        <v>42000</v>
      </c>
      <c r="I973" s="395">
        <f t="shared" si="38"/>
        <v>1057.3600000000006</v>
      </c>
      <c r="J973" s="361">
        <f t="shared" si="39"/>
        <v>12722.855999999956</v>
      </c>
    </row>
    <row r="974" spans="1:10" ht="63" x14ac:dyDescent="0.25">
      <c r="A974" s="346">
        <v>44890</v>
      </c>
      <c r="B974" s="440" t="s">
        <v>4275</v>
      </c>
      <c r="C974" s="434" t="s">
        <v>2933</v>
      </c>
      <c r="D974" s="435" t="s">
        <v>4276</v>
      </c>
      <c r="E974" s="356">
        <v>815010</v>
      </c>
      <c r="F974" s="492">
        <v>2111874</v>
      </c>
      <c r="G974" s="349">
        <v>40887.03</v>
      </c>
      <c r="H974" s="349">
        <v>42000</v>
      </c>
      <c r="I974" s="395">
        <f t="shared" si="38"/>
        <v>1112.9700000000012</v>
      </c>
      <c r="J974" s="361">
        <f t="shared" si="39"/>
        <v>13835.825999999957</v>
      </c>
    </row>
    <row r="975" spans="1:10" ht="63" x14ac:dyDescent="0.25">
      <c r="A975" s="346">
        <v>44894</v>
      </c>
      <c r="B975" s="440" t="s">
        <v>4281</v>
      </c>
      <c r="C975" s="425" t="s">
        <v>2798</v>
      </c>
      <c r="D975" s="435" t="s">
        <v>4282</v>
      </c>
      <c r="E975" s="356">
        <v>889410</v>
      </c>
      <c r="F975" s="492">
        <v>2114320</v>
      </c>
      <c r="G975" s="349">
        <v>41349.550000000003</v>
      </c>
      <c r="H975" s="349">
        <v>46000</v>
      </c>
      <c r="I975" s="395">
        <f t="shared" si="38"/>
        <v>4650.4499999999971</v>
      </c>
      <c r="J975" s="361">
        <f t="shared" si="39"/>
        <v>18486.275999999954</v>
      </c>
    </row>
    <row r="976" spans="1:10" ht="63" x14ac:dyDescent="0.25">
      <c r="A976" s="346">
        <v>44894</v>
      </c>
      <c r="B976" s="440" t="s">
        <v>4279</v>
      </c>
      <c r="C976" s="425" t="s">
        <v>2798</v>
      </c>
      <c r="D976" s="435" t="s">
        <v>4280</v>
      </c>
      <c r="E976" s="356">
        <v>889410</v>
      </c>
      <c r="F976" s="492">
        <v>2113851</v>
      </c>
      <c r="G976" s="349">
        <v>43121.86</v>
      </c>
      <c r="H976" s="349">
        <v>46000</v>
      </c>
      <c r="I976" s="395">
        <f t="shared" si="38"/>
        <v>2878.1399999999994</v>
      </c>
      <c r="J976" s="361">
        <f t="shared" si="39"/>
        <v>21364.415999999954</v>
      </c>
    </row>
    <row r="977" spans="1:10" ht="63" x14ac:dyDescent="0.25">
      <c r="A977" s="346">
        <v>44896</v>
      </c>
      <c r="B977" s="442" t="s">
        <v>4283</v>
      </c>
      <c r="C977" s="425" t="s">
        <v>2798</v>
      </c>
      <c r="D977" s="435" t="s">
        <v>4284</v>
      </c>
      <c r="E977" s="356">
        <v>882510</v>
      </c>
      <c r="F977" s="492">
        <v>2113852</v>
      </c>
      <c r="G977" s="349">
        <v>41091.730000000003</v>
      </c>
      <c r="H977" s="349">
        <v>46000</v>
      </c>
      <c r="I977" s="395">
        <f t="shared" si="38"/>
        <v>4908.2699999999968</v>
      </c>
      <c r="J977" s="361">
        <f t="shared" si="39"/>
        <v>26272.685999999951</v>
      </c>
    </row>
    <row r="978" spans="1:10" ht="63" x14ac:dyDescent="0.25">
      <c r="A978" s="346">
        <v>44897</v>
      </c>
      <c r="B978" s="442" t="s">
        <v>4289</v>
      </c>
      <c r="C978" s="434" t="s">
        <v>2933</v>
      </c>
      <c r="D978" s="435" t="s">
        <v>4290</v>
      </c>
      <c r="E978" s="356">
        <v>719465</v>
      </c>
      <c r="F978" s="492">
        <v>2114512</v>
      </c>
      <c r="G978" s="349">
        <v>40576.269999999997</v>
      </c>
      <c r="H978" s="349">
        <v>37000</v>
      </c>
      <c r="I978" s="395">
        <f t="shared" si="38"/>
        <v>-3576.2699999999968</v>
      </c>
      <c r="J978" s="361">
        <f t="shared" si="39"/>
        <v>22696.415999999954</v>
      </c>
    </row>
    <row r="979" spans="1:10" ht="63" x14ac:dyDescent="0.25">
      <c r="A979" s="346">
        <v>44897</v>
      </c>
      <c r="B979" s="442" t="s">
        <v>4287</v>
      </c>
      <c r="C979" s="434" t="s">
        <v>2933</v>
      </c>
      <c r="D979" s="435" t="s">
        <v>4288</v>
      </c>
      <c r="E979" s="356">
        <v>719465</v>
      </c>
      <c r="F979" s="492">
        <v>2114513</v>
      </c>
      <c r="G979" s="349">
        <v>40564.53</v>
      </c>
      <c r="H979" s="349">
        <v>37000</v>
      </c>
      <c r="I979" s="395">
        <f t="shared" si="38"/>
        <v>-3564.5299999999988</v>
      </c>
      <c r="J979" s="361">
        <f t="shared" si="39"/>
        <v>19131.885999999955</v>
      </c>
    </row>
    <row r="980" spans="1:10" ht="63" x14ac:dyDescent="0.25">
      <c r="A980" s="346">
        <v>44900</v>
      </c>
      <c r="B980" s="442" t="s">
        <v>4291</v>
      </c>
      <c r="C980" s="434" t="s">
        <v>2933</v>
      </c>
      <c r="D980" s="435" t="s">
        <v>4294</v>
      </c>
      <c r="E980" s="356">
        <v>732600</v>
      </c>
      <c r="F980" s="492">
        <v>2114514</v>
      </c>
      <c r="G980" s="349">
        <v>40672.07</v>
      </c>
      <c r="H980" s="349">
        <v>37000</v>
      </c>
      <c r="I980" s="395">
        <f t="shared" si="38"/>
        <v>-3672.0699999999997</v>
      </c>
      <c r="J980" s="361">
        <f t="shared" si="39"/>
        <v>15459.815999999955</v>
      </c>
    </row>
    <row r="981" spans="1:10" ht="63" x14ac:dyDescent="0.25">
      <c r="A981" s="346">
        <v>44901</v>
      </c>
      <c r="B981" s="442" t="s">
        <v>4313</v>
      </c>
      <c r="C981" s="434" t="s">
        <v>2933</v>
      </c>
      <c r="D981" s="435" t="s">
        <v>4311</v>
      </c>
      <c r="E981" s="356">
        <v>710640</v>
      </c>
      <c r="F981" s="492">
        <v>2116427</v>
      </c>
      <c r="G981" s="349">
        <v>42604.72</v>
      </c>
      <c r="H981" s="349">
        <v>36000</v>
      </c>
      <c r="I981" s="395">
        <f t="shared" si="38"/>
        <v>-6604.7200000000012</v>
      </c>
      <c r="J981" s="361">
        <f t="shared" si="39"/>
        <v>8855.0959999999541</v>
      </c>
    </row>
    <row r="982" spans="1:10" ht="63" x14ac:dyDescent="0.25">
      <c r="A982" s="346">
        <v>44901</v>
      </c>
      <c r="B982" s="442" t="s">
        <v>4312</v>
      </c>
      <c r="C982" s="434" t="s">
        <v>2933</v>
      </c>
      <c r="D982" s="435" t="s">
        <v>4314</v>
      </c>
      <c r="E982" s="356">
        <v>710640</v>
      </c>
      <c r="F982" s="492">
        <v>2116428</v>
      </c>
      <c r="G982" s="349">
        <v>42500.53</v>
      </c>
      <c r="H982" s="349">
        <v>36000</v>
      </c>
      <c r="I982" s="395">
        <f t="shared" si="38"/>
        <v>-6500.5299999999988</v>
      </c>
      <c r="J982" s="361">
        <f t="shared" si="39"/>
        <v>2354.5659999999552</v>
      </c>
    </row>
    <row r="983" spans="1:10" ht="63" x14ac:dyDescent="0.25">
      <c r="A983" s="346">
        <v>44901</v>
      </c>
      <c r="B983" s="442" t="s">
        <v>4295</v>
      </c>
      <c r="C983" s="425" t="s">
        <v>2798</v>
      </c>
      <c r="D983" s="435" t="s">
        <v>4296</v>
      </c>
      <c r="E983" s="356">
        <v>792400</v>
      </c>
      <c r="F983" s="492">
        <v>2116429</v>
      </c>
      <c r="G983" s="349">
        <v>42921.39</v>
      </c>
      <c r="H983" s="349">
        <v>40000</v>
      </c>
      <c r="I983" s="395">
        <f t="shared" si="38"/>
        <v>-2921.3899999999994</v>
      </c>
      <c r="J983" s="361">
        <f t="shared" si="39"/>
        <v>-566.82400000004418</v>
      </c>
    </row>
    <row r="984" spans="1:10" ht="63" x14ac:dyDescent="0.25">
      <c r="A984" s="346">
        <v>44902</v>
      </c>
      <c r="B984" s="442" t="s">
        <v>4315</v>
      </c>
      <c r="C984" s="434" t="s">
        <v>2933</v>
      </c>
      <c r="D984" s="435" t="s">
        <v>4316</v>
      </c>
      <c r="E984" s="356">
        <v>828240</v>
      </c>
      <c r="F984" s="492">
        <v>2116430</v>
      </c>
      <c r="G984" s="349">
        <v>43046.01</v>
      </c>
      <c r="H984" s="349">
        <v>42000</v>
      </c>
      <c r="I984" s="395">
        <f t="shared" si="38"/>
        <v>-1046.010000000002</v>
      </c>
      <c r="J984" s="361">
        <f t="shared" si="39"/>
        <v>-1612.8340000000462</v>
      </c>
    </row>
    <row r="985" spans="1:10" ht="63" x14ac:dyDescent="0.25">
      <c r="A985" s="346">
        <v>44903</v>
      </c>
      <c r="B985" s="442" t="s">
        <v>4317</v>
      </c>
      <c r="C985" s="434" t="s">
        <v>2933</v>
      </c>
      <c r="D985" s="435" t="s">
        <v>4318</v>
      </c>
      <c r="E985" s="356">
        <v>826980</v>
      </c>
      <c r="F985" s="492">
        <v>2116431</v>
      </c>
      <c r="G985" s="349">
        <v>44053.78</v>
      </c>
      <c r="H985" s="349">
        <v>42000</v>
      </c>
      <c r="I985" s="395">
        <f t="shared" si="38"/>
        <v>-2053.7799999999988</v>
      </c>
      <c r="J985" s="361">
        <f t="shared" si="39"/>
        <v>-3666.6140000000451</v>
      </c>
    </row>
    <row r="986" spans="1:10" ht="63" x14ac:dyDescent="0.25">
      <c r="A986" s="346">
        <v>44903</v>
      </c>
      <c r="B986" s="442" t="s">
        <v>4324</v>
      </c>
      <c r="C986" s="434" t="s">
        <v>2933</v>
      </c>
      <c r="D986" s="435" t="s">
        <v>4319</v>
      </c>
      <c r="E986" s="356">
        <v>826980</v>
      </c>
      <c r="F986" s="492">
        <v>2116432</v>
      </c>
      <c r="G986" s="349">
        <v>44213.17</v>
      </c>
      <c r="H986" s="349">
        <v>42000</v>
      </c>
      <c r="I986" s="395">
        <f t="shared" si="38"/>
        <v>-2213.1699999999983</v>
      </c>
      <c r="J986" s="361">
        <f t="shared" si="39"/>
        <v>-5879.7840000000433</v>
      </c>
    </row>
    <row r="987" spans="1:10" ht="63" x14ac:dyDescent="0.25">
      <c r="A987" s="346">
        <v>44904</v>
      </c>
      <c r="B987" s="442" t="s">
        <v>4325</v>
      </c>
      <c r="C987" s="434" t="s">
        <v>2933</v>
      </c>
      <c r="D987" s="435" t="s">
        <v>4320</v>
      </c>
      <c r="E987" s="356">
        <v>930130</v>
      </c>
      <c r="F987" s="492">
        <v>2117525</v>
      </c>
      <c r="G987" s="349">
        <v>42368.24</v>
      </c>
      <c r="H987" s="349">
        <v>47000</v>
      </c>
      <c r="I987" s="395">
        <f t="shared" si="38"/>
        <v>4631.760000000002</v>
      </c>
      <c r="J987" s="361">
        <f t="shared" si="39"/>
        <v>-1248.0240000000413</v>
      </c>
    </row>
    <row r="988" spans="1:10" ht="63" x14ac:dyDescent="0.25">
      <c r="A988" s="346">
        <v>44908</v>
      </c>
      <c r="B988" s="442" t="s">
        <v>4326</v>
      </c>
      <c r="C988" s="434" t="s">
        <v>2933</v>
      </c>
      <c r="D988" s="435" t="s">
        <v>4321</v>
      </c>
      <c r="E988" s="356">
        <f>854840+79520</f>
        <v>934360</v>
      </c>
      <c r="F988" s="492">
        <v>2117526</v>
      </c>
      <c r="G988" s="349">
        <v>42267.19</v>
      </c>
      <c r="H988" s="349">
        <v>47000</v>
      </c>
      <c r="I988" s="395">
        <f t="shared" si="38"/>
        <v>4732.8099999999977</v>
      </c>
      <c r="J988" s="361">
        <f t="shared" si="39"/>
        <v>3484.7859999999564</v>
      </c>
    </row>
    <row r="989" spans="1:10" ht="63" x14ac:dyDescent="0.25">
      <c r="A989" s="346">
        <v>44908</v>
      </c>
      <c r="B989" s="442" t="s">
        <v>4327</v>
      </c>
      <c r="C989" s="434" t="s">
        <v>2933</v>
      </c>
      <c r="D989" s="435" t="s">
        <v>4322</v>
      </c>
      <c r="E989" s="356">
        <v>854840</v>
      </c>
      <c r="F989" s="492">
        <v>2118754</v>
      </c>
      <c r="G989" s="349">
        <v>41098.92</v>
      </c>
      <c r="H989" s="349">
        <v>43000</v>
      </c>
      <c r="I989" s="395">
        <f t="shared" si="38"/>
        <v>1901.0800000000017</v>
      </c>
      <c r="J989" s="361">
        <f t="shared" si="39"/>
        <v>5385.8659999999581</v>
      </c>
    </row>
    <row r="990" spans="1:10" ht="63" x14ac:dyDescent="0.25">
      <c r="A990" s="346">
        <v>44908</v>
      </c>
      <c r="B990" s="442" t="s">
        <v>4328</v>
      </c>
      <c r="C990" s="434" t="s">
        <v>2933</v>
      </c>
      <c r="D990" s="435" t="s">
        <v>4323</v>
      </c>
      <c r="E990" s="356">
        <v>854840</v>
      </c>
      <c r="F990" s="492">
        <v>2118200</v>
      </c>
      <c r="G990" s="349">
        <v>41167.67</v>
      </c>
      <c r="H990" s="349">
        <v>43000</v>
      </c>
      <c r="I990" s="395">
        <f t="shared" si="38"/>
        <v>1832.3300000000017</v>
      </c>
      <c r="J990" s="361">
        <f t="shared" si="39"/>
        <v>7218.1959999999599</v>
      </c>
    </row>
    <row r="991" spans="1:10" ht="63" x14ac:dyDescent="0.25">
      <c r="A991" s="346">
        <v>44909</v>
      </c>
      <c r="B991" s="442" t="s">
        <v>4331</v>
      </c>
      <c r="C991" s="434" t="s">
        <v>2933</v>
      </c>
      <c r="D991" s="435" t="s">
        <v>4332</v>
      </c>
      <c r="E991" s="356">
        <v>843660</v>
      </c>
      <c r="F991" s="492">
        <v>2118201</v>
      </c>
      <c r="G991" s="349">
        <v>40458.589999999997</v>
      </c>
      <c r="H991" s="349">
        <v>43000</v>
      </c>
      <c r="I991" s="395">
        <f t="shared" si="38"/>
        <v>2541.4100000000035</v>
      </c>
      <c r="J991" s="361">
        <f t="shared" si="39"/>
        <v>9759.6059999999634</v>
      </c>
    </row>
    <row r="992" spans="1:10" ht="65.25" customHeight="1" x14ac:dyDescent="0.25">
      <c r="A992" s="346">
        <v>44909</v>
      </c>
      <c r="B992" s="442" t="s">
        <v>4297</v>
      </c>
      <c r="C992" s="425" t="s">
        <v>2798</v>
      </c>
      <c r="D992" s="435" t="s">
        <v>4298</v>
      </c>
      <c r="E992" s="356">
        <v>784800</v>
      </c>
      <c r="F992" s="492">
        <v>2118755</v>
      </c>
      <c r="G992" s="349">
        <v>41623.360000000001</v>
      </c>
      <c r="H992" s="349">
        <v>40000</v>
      </c>
      <c r="I992" s="395">
        <f t="shared" si="38"/>
        <v>-1623.3600000000006</v>
      </c>
      <c r="J992" s="361">
        <f t="shared" si="39"/>
        <v>8136.2459999999628</v>
      </c>
    </row>
    <row r="993" spans="1:10" ht="63" x14ac:dyDescent="0.25">
      <c r="A993" s="346">
        <v>44909</v>
      </c>
      <c r="B993" s="442" t="s">
        <v>4299</v>
      </c>
      <c r="C993" s="425" t="s">
        <v>2798</v>
      </c>
      <c r="D993" s="435" t="s">
        <v>4300</v>
      </c>
      <c r="E993" s="356">
        <v>784800</v>
      </c>
      <c r="F993" s="492">
        <v>2118756</v>
      </c>
      <c r="G993" s="349">
        <v>41169.629999999997</v>
      </c>
      <c r="H993" s="349">
        <v>40000</v>
      </c>
      <c r="I993" s="395">
        <f t="shared" si="38"/>
        <v>-1169.6299999999974</v>
      </c>
      <c r="J993" s="361">
        <f t="shared" si="39"/>
        <v>6966.6159999999654</v>
      </c>
    </row>
    <row r="994" spans="1:10" ht="63" x14ac:dyDescent="0.25">
      <c r="A994" s="346">
        <v>44910</v>
      </c>
      <c r="B994" s="442" t="s">
        <v>4305</v>
      </c>
      <c r="C994" s="425" t="s">
        <v>2798</v>
      </c>
      <c r="D994" s="435" t="s">
        <v>4306</v>
      </c>
      <c r="E994" s="356">
        <v>842562.5</v>
      </c>
      <c r="F994" s="492">
        <v>2119673</v>
      </c>
      <c r="G994" s="349">
        <v>41440.769999999997</v>
      </c>
      <c r="H994" s="349">
        <v>42500</v>
      </c>
      <c r="I994" s="395">
        <f t="shared" si="38"/>
        <v>1059.2300000000032</v>
      </c>
      <c r="J994" s="361">
        <f t="shared" si="39"/>
        <v>8025.8459999999686</v>
      </c>
    </row>
    <row r="995" spans="1:10" ht="63" x14ac:dyDescent="0.25">
      <c r="A995" s="346">
        <v>44910</v>
      </c>
      <c r="B995" s="442" t="s">
        <v>4307</v>
      </c>
      <c r="C995" s="425" t="s">
        <v>2798</v>
      </c>
      <c r="D995" s="435" t="s">
        <v>4308</v>
      </c>
      <c r="E995" s="356">
        <v>842562.5</v>
      </c>
      <c r="F995" s="492">
        <v>2118757</v>
      </c>
      <c r="G995" s="349">
        <v>41001.07</v>
      </c>
      <c r="H995" s="349">
        <v>42500</v>
      </c>
      <c r="I995" s="395">
        <f t="shared" si="38"/>
        <v>1498.9300000000003</v>
      </c>
      <c r="J995" s="361">
        <f t="shared" si="39"/>
        <v>9524.7759999999689</v>
      </c>
    </row>
    <row r="996" spans="1:10" ht="63" x14ac:dyDescent="0.25">
      <c r="A996" s="346">
        <v>44911</v>
      </c>
      <c r="B996" s="442" t="s">
        <v>4335</v>
      </c>
      <c r="C996" s="434" t="s">
        <v>2933</v>
      </c>
      <c r="D996" s="435" t="s">
        <v>4336</v>
      </c>
      <c r="E996" s="356">
        <v>813440</v>
      </c>
      <c r="F996" s="492">
        <v>2120376</v>
      </c>
      <c r="G996" s="349">
        <v>40079.81</v>
      </c>
      <c r="H996" s="349">
        <v>41000</v>
      </c>
      <c r="I996" s="395">
        <f t="shared" si="38"/>
        <v>920.19000000000233</v>
      </c>
      <c r="J996" s="361">
        <f t="shared" si="39"/>
        <v>10444.965999999971</v>
      </c>
    </row>
    <row r="997" spans="1:10" ht="63" x14ac:dyDescent="0.25">
      <c r="A997" s="346">
        <v>44911</v>
      </c>
      <c r="B997" s="442" t="s">
        <v>4337</v>
      </c>
      <c r="C997" s="434" t="s">
        <v>2933</v>
      </c>
      <c r="D997" s="435" t="s">
        <v>4338</v>
      </c>
      <c r="E997" s="356">
        <v>813440</v>
      </c>
      <c r="F997" s="492">
        <v>2120377</v>
      </c>
      <c r="G997" s="349">
        <v>40329.65</v>
      </c>
      <c r="H997" s="349">
        <v>41000</v>
      </c>
      <c r="I997" s="395">
        <f t="shared" si="38"/>
        <v>670.34999999999854</v>
      </c>
      <c r="J997" s="361">
        <f t="shared" si="39"/>
        <v>11115.31599999997</v>
      </c>
    </row>
    <row r="998" spans="1:10" ht="65.25" customHeight="1" x14ac:dyDescent="0.25">
      <c r="A998" s="346">
        <v>44911</v>
      </c>
      <c r="B998" s="442" t="s">
        <v>4333</v>
      </c>
      <c r="C998" s="434" t="s">
        <v>2933</v>
      </c>
      <c r="D998" s="435" t="s">
        <v>4334</v>
      </c>
      <c r="E998" s="356">
        <v>872960</v>
      </c>
      <c r="F998" s="492">
        <v>2119827</v>
      </c>
      <c r="G998" s="349">
        <v>43391.95</v>
      </c>
      <c r="H998" s="349">
        <v>44000</v>
      </c>
      <c r="I998" s="395">
        <f t="shared" si="38"/>
        <v>608.05000000000291</v>
      </c>
      <c r="J998" s="361">
        <f t="shared" si="39"/>
        <v>11723.365999999973</v>
      </c>
    </row>
    <row r="999" spans="1:10" ht="63" x14ac:dyDescent="0.25">
      <c r="A999" s="346">
        <v>44914</v>
      </c>
      <c r="B999" s="442" t="s">
        <v>4339</v>
      </c>
      <c r="C999" s="434" t="s">
        <v>2933</v>
      </c>
      <c r="D999" s="435" t="s">
        <v>4340</v>
      </c>
      <c r="E999" s="356">
        <v>791400</v>
      </c>
      <c r="F999" s="492">
        <v>2120378</v>
      </c>
      <c r="G999" s="349">
        <v>39456.699999999997</v>
      </c>
      <c r="H999" s="349">
        <v>40000</v>
      </c>
      <c r="I999" s="395">
        <f t="shared" si="38"/>
        <v>543.30000000000291</v>
      </c>
      <c r="J999" s="361">
        <f t="shared" si="39"/>
        <v>12266.665999999976</v>
      </c>
    </row>
    <row r="1000" spans="1:10" ht="63" x14ac:dyDescent="0.25">
      <c r="A1000" s="346">
        <v>44915</v>
      </c>
      <c r="B1000" s="442" t="s">
        <v>4357</v>
      </c>
      <c r="C1000" s="434" t="s">
        <v>2933</v>
      </c>
      <c r="D1000" s="435" t="s">
        <v>4358</v>
      </c>
      <c r="E1000" s="356">
        <v>750690</v>
      </c>
      <c r="F1000" s="492">
        <v>2121338</v>
      </c>
      <c r="G1000" s="349">
        <v>41121.550000000003</v>
      </c>
      <c r="H1000" s="349">
        <v>38000</v>
      </c>
      <c r="I1000" s="395">
        <f t="shared" si="38"/>
        <v>-3121.5500000000029</v>
      </c>
      <c r="J1000" s="361">
        <f t="shared" si="39"/>
        <v>9145.1159999999727</v>
      </c>
    </row>
    <row r="1001" spans="1:10" ht="63" x14ac:dyDescent="0.25">
      <c r="A1001" s="346">
        <v>44915</v>
      </c>
      <c r="B1001" s="442" t="s">
        <v>4346</v>
      </c>
      <c r="C1001" s="434" t="s">
        <v>2933</v>
      </c>
      <c r="D1001" s="435" t="s">
        <v>4347</v>
      </c>
      <c r="E1001" s="356">
        <v>750690</v>
      </c>
      <c r="F1001" s="492">
        <v>2121710</v>
      </c>
      <c r="G1001" s="349">
        <v>41897.129999999997</v>
      </c>
      <c r="H1001" s="349">
        <v>38000</v>
      </c>
      <c r="I1001" s="395">
        <f t="shared" si="38"/>
        <v>-3897.1299999999974</v>
      </c>
      <c r="J1001" s="361">
        <f t="shared" si="39"/>
        <v>5247.9859999999753</v>
      </c>
    </row>
    <row r="1002" spans="1:10" ht="63" x14ac:dyDescent="0.25">
      <c r="A1002" s="346">
        <v>44915</v>
      </c>
      <c r="B1002" s="442" t="s">
        <v>4348</v>
      </c>
      <c r="C1002" s="434" t="s">
        <v>2933</v>
      </c>
      <c r="D1002" s="435" t="s">
        <v>4349</v>
      </c>
      <c r="E1002" s="356">
        <v>750690</v>
      </c>
      <c r="F1002" s="492">
        <v>2122566</v>
      </c>
      <c r="G1002" s="349">
        <v>39410.18</v>
      </c>
      <c r="H1002" s="349">
        <v>38000</v>
      </c>
      <c r="I1002" s="395">
        <f t="shared" si="38"/>
        <v>-1410.1800000000003</v>
      </c>
      <c r="J1002" s="361">
        <f t="shared" si="39"/>
        <v>3837.805999999975</v>
      </c>
    </row>
    <row r="1003" spans="1:10" ht="63" x14ac:dyDescent="0.25">
      <c r="A1003" s="346">
        <v>44922</v>
      </c>
      <c r="B1003" s="442" t="s">
        <v>4353</v>
      </c>
      <c r="C1003" s="425" t="s">
        <v>2798</v>
      </c>
      <c r="D1003" s="435" t="s">
        <v>4354</v>
      </c>
      <c r="E1003" s="356">
        <v>805100</v>
      </c>
      <c r="F1003" s="492">
        <v>2122567</v>
      </c>
      <c r="G1003" s="349">
        <v>39019.089999999997</v>
      </c>
      <c r="H1003" s="349">
        <v>41500</v>
      </c>
      <c r="I1003" s="395">
        <f t="shared" si="38"/>
        <v>2480.9100000000035</v>
      </c>
      <c r="J1003" s="361">
        <f t="shared" si="39"/>
        <v>6318.7159999999785</v>
      </c>
    </row>
    <row r="1004" spans="1:10" ht="63" x14ac:dyDescent="0.25">
      <c r="A1004" s="346">
        <v>44922</v>
      </c>
      <c r="B1004" s="442" t="s">
        <v>4359</v>
      </c>
      <c r="C1004" s="425" t="s">
        <v>2798</v>
      </c>
      <c r="D1004" s="435" t="s">
        <v>4360</v>
      </c>
      <c r="E1004" s="356">
        <v>838285</v>
      </c>
      <c r="F1004" s="492">
        <v>2123690</v>
      </c>
      <c r="G1004" s="349">
        <v>39582.54</v>
      </c>
      <c r="H1004" s="349">
        <v>43000</v>
      </c>
      <c r="I1004" s="395">
        <f t="shared" si="38"/>
        <v>3417.4599999999991</v>
      </c>
      <c r="J1004" s="361">
        <f t="shared" si="39"/>
        <v>9736.1759999999776</v>
      </c>
    </row>
    <row r="1005" spans="1:10" ht="63" x14ac:dyDescent="0.25">
      <c r="A1005" s="346">
        <v>44922</v>
      </c>
      <c r="B1005" s="442" t="s">
        <v>4361</v>
      </c>
      <c r="C1005" s="425" t="s">
        <v>2798</v>
      </c>
      <c r="D1005" s="435" t="s">
        <v>4362</v>
      </c>
      <c r="E1005" s="356">
        <v>838285</v>
      </c>
      <c r="F1005" s="492">
        <v>2123691</v>
      </c>
      <c r="G1005" s="349">
        <v>39867.46</v>
      </c>
      <c r="H1005" s="349">
        <v>43000</v>
      </c>
      <c r="I1005" s="395">
        <f t="shared" si="38"/>
        <v>3132.5400000000009</v>
      </c>
      <c r="J1005" s="361">
        <f t="shared" si="39"/>
        <v>12868.715999999979</v>
      </c>
    </row>
    <row r="1006" spans="1:10" ht="63" x14ac:dyDescent="0.25">
      <c r="A1006" s="346">
        <v>44923</v>
      </c>
      <c r="B1006" s="442" t="s">
        <v>4363</v>
      </c>
      <c r="C1006" s="425" t="s">
        <v>2798</v>
      </c>
      <c r="D1006" s="435" t="s">
        <v>4364</v>
      </c>
      <c r="E1006" s="356">
        <v>777400</v>
      </c>
      <c r="F1006" s="492">
        <v>2123692</v>
      </c>
      <c r="G1006" s="349">
        <v>40442.54</v>
      </c>
      <c r="H1006" s="349">
        <v>40000</v>
      </c>
      <c r="I1006" s="395">
        <f t="shared" si="38"/>
        <v>-442.54000000000087</v>
      </c>
      <c r="J1006" s="361">
        <f t="shared" si="39"/>
        <v>12426.175999999978</v>
      </c>
    </row>
    <row r="1007" spans="1:10" ht="78.75" x14ac:dyDescent="0.25">
      <c r="A1007" s="346">
        <v>44925</v>
      </c>
      <c r="B1007" s="442" t="s">
        <v>4370</v>
      </c>
      <c r="C1007" s="425" t="s">
        <v>2798</v>
      </c>
      <c r="D1007" s="435" t="s">
        <v>4367</v>
      </c>
      <c r="E1007" s="356">
        <v>680750</v>
      </c>
      <c r="F1007" s="492">
        <v>2126428</v>
      </c>
      <c r="G1007" s="349">
        <v>38063.660000000003</v>
      </c>
      <c r="H1007" s="349">
        <v>35000</v>
      </c>
      <c r="I1007" s="395">
        <f t="shared" si="38"/>
        <v>-3063.6600000000035</v>
      </c>
      <c r="J1007" s="361">
        <f t="shared" si="39"/>
        <v>9362.5159999999742</v>
      </c>
    </row>
    <row r="1008" spans="1:10" ht="46.5" x14ac:dyDescent="0.25">
      <c r="A1008" s="346">
        <v>44937</v>
      </c>
      <c r="B1008" s="442" t="s">
        <v>4368</v>
      </c>
      <c r="C1008" s="425"/>
      <c r="D1008" s="435" t="s">
        <v>4369</v>
      </c>
      <c r="E1008" s="356">
        <v>0</v>
      </c>
      <c r="F1008" s="492">
        <v>93754</v>
      </c>
      <c r="G1008" s="349"/>
      <c r="H1008" s="349">
        <v>-707.52</v>
      </c>
      <c r="I1008" s="395">
        <f t="shared" si="38"/>
        <v>-707.52</v>
      </c>
      <c r="J1008" s="361">
        <f t="shared" si="39"/>
        <v>8654.9959999999737</v>
      </c>
    </row>
    <row r="1009" spans="1:10" ht="63" x14ac:dyDescent="0.25">
      <c r="A1009" s="346">
        <v>44925</v>
      </c>
      <c r="B1009" s="442" t="s">
        <v>4365</v>
      </c>
      <c r="C1009" s="425" t="s">
        <v>2798</v>
      </c>
      <c r="D1009" s="435" t="s">
        <v>4366</v>
      </c>
      <c r="E1009" s="356">
        <v>680750</v>
      </c>
      <c r="F1009" s="492">
        <v>2124980</v>
      </c>
      <c r="G1009" s="349">
        <v>39141.68</v>
      </c>
      <c r="H1009" s="349">
        <v>35000</v>
      </c>
      <c r="I1009" s="395">
        <f t="shared" si="38"/>
        <v>-4141.68</v>
      </c>
      <c r="J1009" s="361">
        <f t="shared" si="39"/>
        <v>4513.3159999999734</v>
      </c>
    </row>
    <row r="1010" spans="1:10" ht="21" x14ac:dyDescent="0.25">
      <c r="A1010" s="420"/>
      <c r="B1010" s="262"/>
      <c r="C1010" s="445"/>
      <c r="D1010" s="515"/>
      <c r="E1010" s="446"/>
      <c r="F1010" s="494"/>
      <c r="G1010" s="372"/>
      <c r="H1010" s="372"/>
      <c r="I1010" s="373">
        <f t="shared" si="38"/>
        <v>0</v>
      </c>
      <c r="J1010" s="361">
        <f t="shared" si="39"/>
        <v>4513.3159999999734</v>
      </c>
    </row>
    <row r="1011" spans="1:10" ht="63" x14ac:dyDescent="0.25">
      <c r="A1011" s="346">
        <v>44929</v>
      </c>
      <c r="B1011" s="442" t="s">
        <v>4371</v>
      </c>
      <c r="C1011" s="425" t="s">
        <v>2798</v>
      </c>
      <c r="D1011" s="435" t="s">
        <v>4372</v>
      </c>
      <c r="E1011" s="356">
        <v>836350</v>
      </c>
      <c r="F1011" s="492">
        <v>2126153</v>
      </c>
      <c r="G1011" s="349">
        <v>38687.120000000003</v>
      </c>
      <c r="H1011" s="349">
        <v>43000</v>
      </c>
      <c r="I1011" s="395">
        <f t="shared" si="38"/>
        <v>4312.8799999999974</v>
      </c>
      <c r="J1011" s="361">
        <f t="shared" si="39"/>
        <v>8826.1959999999708</v>
      </c>
    </row>
    <row r="1012" spans="1:10" ht="63" x14ac:dyDescent="0.25">
      <c r="A1012" s="346">
        <v>44929</v>
      </c>
      <c r="B1012" s="442" t="s">
        <v>4373</v>
      </c>
      <c r="C1012" s="425" t="s">
        <v>2798</v>
      </c>
      <c r="D1012" s="435" t="s">
        <v>4374</v>
      </c>
      <c r="E1012" s="356">
        <v>836350</v>
      </c>
      <c r="F1012" s="492">
        <v>2126154</v>
      </c>
      <c r="G1012" s="349">
        <v>38080.089999999997</v>
      </c>
      <c r="H1012" s="349">
        <v>43000</v>
      </c>
      <c r="I1012" s="395">
        <f t="shared" si="38"/>
        <v>4919.9100000000035</v>
      </c>
      <c r="J1012" s="361">
        <f t="shared" si="39"/>
        <v>13746.105999999974</v>
      </c>
    </row>
    <row r="1013" spans="1:10" ht="63" x14ac:dyDescent="0.25">
      <c r="A1013" s="346">
        <v>44932</v>
      </c>
      <c r="B1013" s="442" t="s">
        <v>4381</v>
      </c>
      <c r="C1013" s="434" t="s">
        <v>2933</v>
      </c>
      <c r="D1013" s="435" t="s">
        <v>4382</v>
      </c>
      <c r="E1013" s="356">
        <v>576900</v>
      </c>
      <c r="F1013" s="492">
        <v>2127263</v>
      </c>
      <c r="G1013" s="349">
        <v>35918.69</v>
      </c>
      <c r="H1013" s="349">
        <v>30000</v>
      </c>
      <c r="I1013" s="395">
        <f t="shared" si="38"/>
        <v>-5918.6900000000023</v>
      </c>
      <c r="J1013" s="361">
        <f t="shared" si="39"/>
        <v>7827.415999999972</v>
      </c>
    </row>
    <row r="1014" spans="1:10" ht="63" x14ac:dyDescent="0.25">
      <c r="A1014" s="346">
        <v>44936</v>
      </c>
      <c r="B1014" s="442" t="s">
        <v>4389</v>
      </c>
      <c r="C1014" s="434" t="s">
        <v>2933</v>
      </c>
      <c r="D1014" s="435" t="s">
        <v>4390</v>
      </c>
      <c r="E1014" s="356">
        <v>612800</v>
      </c>
      <c r="F1014" s="492">
        <v>2128490</v>
      </c>
      <c r="G1014" s="349">
        <v>35126.01</v>
      </c>
      <c r="H1014" s="349">
        <v>32000</v>
      </c>
      <c r="I1014" s="395">
        <f t="shared" si="38"/>
        <v>-3126.010000000002</v>
      </c>
      <c r="J1014" s="361">
        <f t="shared" si="39"/>
        <v>4701.4059999999699</v>
      </c>
    </row>
    <row r="1015" spans="1:10" ht="63" x14ac:dyDescent="0.25">
      <c r="A1015" s="346">
        <v>44936</v>
      </c>
      <c r="B1015" s="442" t="s">
        <v>4391</v>
      </c>
      <c r="C1015" s="434" t="s">
        <v>2933</v>
      </c>
      <c r="D1015" s="435" t="s">
        <v>4392</v>
      </c>
      <c r="E1015" s="356">
        <v>612800</v>
      </c>
      <c r="F1015" s="492">
        <v>2128491</v>
      </c>
      <c r="G1015" s="349">
        <v>33382.639999999999</v>
      </c>
      <c r="H1015" s="349">
        <v>32000</v>
      </c>
      <c r="I1015" s="395">
        <f t="shared" si="38"/>
        <v>-1382.6399999999994</v>
      </c>
      <c r="J1015" s="361">
        <f t="shared" si="39"/>
        <v>3318.7659999999705</v>
      </c>
    </row>
    <row r="1016" spans="1:10" ht="63" x14ac:dyDescent="0.25">
      <c r="A1016" s="346">
        <v>44938</v>
      </c>
      <c r="B1016" s="442" t="s">
        <v>4385</v>
      </c>
      <c r="C1016" s="425" t="s">
        <v>2798</v>
      </c>
      <c r="D1016" s="435" t="s">
        <v>4386</v>
      </c>
      <c r="E1016" s="356">
        <v>626769</v>
      </c>
      <c r="F1016" s="492">
        <v>2129370</v>
      </c>
      <c r="G1016" s="349">
        <v>34550.65</v>
      </c>
      <c r="H1016" s="349">
        <v>33000</v>
      </c>
      <c r="I1016" s="395">
        <f t="shared" si="38"/>
        <v>-1550.6500000000015</v>
      </c>
      <c r="J1016" s="361">
        <f t="shared" si="39"/>
        <v>1768.1159999999691</v>
      </c>
    </row>
    <row r="1017" spans="1:10" ht="63" x14ac:dyDescent="0.25">
      <c r="A1017" s="346">
        <v>44939</v>
      </c>
      <c r="B1017" s="442" t="s">
        <v>4393</v>
      </c>
      <c r="C1017" s="434" t="s">
        <v>2933</v>
      </c>
      <c r="D1017" s="435" t="s">
        <v>4394</v>
      </c>
      <c r="E1017" s="356">
        <v>717630</v>
      </c>
      <c r="F1017" s="492">
        <v>2129733</v>
      </c>
      <c r="G1017" s="349">
        <v>34901.89</v>
      </c>
      <c r="H1017" s="349">
        <v>38000</v>
      </c>
      <c r="I1017" s="395">
        <f t="shared" si="38"/>
        <v>3098.1100000000006</v>
      </c>
      <c r="J1017" s="361">
        <f t="shared" si="39"/>
        <v>4866.2259999999696</v>
      </c>
    </row>
    <row r="1018" spans="1:10" ht="60" x14ac:dyDescent="0.25">
      <c r="A1018" s="346">
        <v>44939</v>
      </c>
      <c r="B1018" s="442" t="s">
        <v>4387</v>
      </c>
      <c r="C1018" s="425" t="s">
        <v>2798</v>
      </c>
      <c r="D1018" s="435" t="s">
        <v>4388</v>
      </c>
      <c r="E1018" s="356">
        <v>717630</v>
      </c>
      <c r="F1018" s="492">
        <v>2129734</v>
      </c>
      <c r="G1018" s="349">
        <v>35043.519999999997</v>
      </c>
      <c r="H1018" s="349">
        <v>38000</v>
      </c>
      <c r="I1018" s="395">
        <f t="shared" si="38"/>
        <v>2956.4800000000032</v>
      </c>
      <c r="J1018" s="361">
        <f t="shared" si="39"/>
        <v>7822.7059999999728</v>
      </c>
    </row>
    <row r="1019" spans="1:10" ht="60" x14ac:dyDescent="0.25">
      <c r="A1019" s="346">
        <v>44943</v>
      </c>
      <c r="B1019" s="442" t="s">
        <v>4397</v>
      </c>
      <c r="C1019" s="434" t="s">
        <v>2933</v>
      </c>
      <c r="D1019" s="435" t="s">
        <v>4398</v>
      </c>
      <c r="E1019" s="356">
        <v>620730</v>
      </c>
      <c r="F1019" s="492">
        <v>2131365</v>
      </c>
      <c r="G1019" s="349">
        <v>36168.61</v>
      </c>
      <c r="H1019" s="349">
        <v>33000</v>
      </c>
      <c r="I1019" s="395">
        <f t="shared" si="38"/>
        <v>-3168.6100000000006</v>
      </c>
      <c r="J1019" s="361">
        <f t="shared" si="39"/>
        <v>4654.0959999999723</v>
      </c>
    </row>
    <row r="1020" spans="1:10" ht="60" x14ac:dyDescent="0.25">
      <c r="A1020" s="346">
        <v>44943</v>
      </c>
      <c r="B1020" s="442" t="s">
        <v>4405</v>
      </c>
      <c r="C1020" s="434" t="s">
        <v>2933</v>
      </c>
      <c r="D1020" s="435" t="s">
        <v>4406</v>
      </c>
      <c r="E1020" s="356">
        <v>620730</v>
      </c>
      <c r="F1020" s="492">
        <v>2132336</v>
      </c>
      <c r="G1020" s="349">
        <v>36874.379999999997</v>
      </c>
      <c r="H1020" s="349">
        <v>33000</v>
      </c>
      <c r="I1020" s="395">
        <f t="shared" si="38"/>
        <v>-3874.3799999999974</v>
      </c>
      <c r="J1020" s="361">
        <f t="shared" si="39"/>
        <v>779.71599999997488</v>
      </c>
    </row>
    <row r="1021" spans="1:10" ht="60" x14ac:dyDescent="0.25">
      <c r="A1021" s="346">
        <v>44950</v>
      </c>
      <c r="B1021" s="442" t="s">
        <v>4407</v>
      </c>
      <c r="C1021" s="434" t="s">
        <v>2933</v>
      </c>
      <c r="D1021" s="435" t="s">
        <v>4408</v>
      </c>
      <c r="E1021" s="356">
        <v>677988</v>
      </c>
      <c r="F1021" s="492">
        <v>2134321</v>
      </c>
      <c r="G1021" s="349">
        <v>38153.24</v>
      </c>
      <c r="H1021" s="349">
        <v>36000</v>
      </c>
      <c r="I1021" s="395">
        <f t="shared" si="38"/>
        <v>-2153.239999999998</v>
      </c>
      <c r="J1021" s="361">
        <f t="shared" si="39"/>
        <v>-1373.5240000000231</v>
      </c>
    </row>
    <row r="1022" spans="1:10" ht="60" x14ac:dyDescent="0.25">
      <c r="A1022" s="346">
        <v>44950</v>
      </c>
      <c r="B1022" s="442" t="s">
        <v>4409</v>
      </c>
      <c r="C1022" s="434" t="s">
        <v>2933</v>
      </c>
      <c r="D1022" s="435" t="s">
        <v>4410</v>
      </c>
      <c r="E1022" s="356">
        <v>677988</v>
      </c>
      <c r="F1022" s="492">
        <v>2134322</v>
      </c>
      <c r="G1022" s="349">
        <v>38390.75</v>
      </c>
      <c r="H1022" s="349">
        <v>36000</v>
      </c>
      <c r="I1022" s="395">
        <f t="shared" si="38"/>
        <v>-2390.75</v>
      </c>
      <c r="J1022" s="361">
        <f t="shared" si="39"/>
        <v>-3764.2740000000231</v>
      </c>
    </row>
    <row r="1023" spans="1:10" ht="60" x14ac:dyDescent="0.25">
      <c r="A1023" s="346">
        <v>44952</v>
      </c>
      <c r="B1023" s="442" t="s">
        <v>4413</v>
      </c>
      <c r="C1023" s="434" t="s">
        <v>2933</v>
      </c>
      <c r="D1023" s="435" t="s">
        <v>4414</v>
      </c>
      <c r="E1023" s="356">
        <v>715730</v>
      </c>
      <c r="F1023" s="492">
        <v>2134698</v>
      </c>
      <c r="G1023" s="349">
        <v>37475.1</v>
      </c>
      <c r="H1023" s="349">
        <v>38000</v>
      </c>
      <c r="I1023" s="395">
        <f t="shared" si="38"/>
        <v>524.90000000000146</v>
      </c>
      <c r="J1023" s="361">
        <f t="shared" si="39"/>
        <v>-3239.3740000000216</v>
      </c>
    </row>
    <row r="1024" spans="1:10" ht="60" x14ac:dyDescent="0.25">
      <c r="A1024" s="346">
        <v>44953</v>
      </c>
      <c r="B1024" s="442" t="s">
        <v>4415</v>
      </c>
      <c r="C1024" s="434" t="s">
        <v>2933</v>
      </c>
      <c r="D1024" s="435" t="s">
        <v>4416</v>
      </c>
      <c r="E1024" s="356">
        <v>771210</v>
      </c>
      <c r="F1024" s="492">
        <v>2134965</v>
      </c>
      <c r="G1024" s="349">
        <v>36459.01</v>
      </c>
      <c r="H1024" s="349">
        <v>41000</v>
      </c>
      <c r="I1024" s="395">
        <f t="shared" si="38"/>
        <v>4540.989999999998</v>
      </c>
      <c r="J1024" s="361">
        <f t="shared" si="39"/>
        <v>1301.6159999999763</v>
      </c>
    </row>
    <row r="1025" spans="1:10" ht="60" x14ac:dyDescent="0.25">
      <c r="A1025" s="346">
        <v>44953</v>
      </c>
      <c r="B1025" s="442" t="s">
        <v>4417</v>
      </c>
      <c r="C1025" s="434" t="s">
        <v>2933</v>
      </c>
      <c r="D1025" s="435" t="s">
        <v>4418</v>
      </c>
      <c r="E1025" s="356">
        <v>771210</v>
      </c>
      <c r="F1025" s="492">
        <v>2134966</v>
      </c>
      <c r="G1025" s="349">
        <v>36664.370000000003</v>
      </c>
      <c r="H1025" s="349">
        <v>41000</v>
      </c>
      <c r="I1025" s="395">
        <f t="shared" si="38"/>
        <v>4335.6299999999974</v>
      </c>
      <c r="J1025" s="361">
        <f t="shared" si="39"/>
        <v>5637.2459999999737</v>
      </c>
    </row>
    <row r="1026" spans="1:10" ht="66" customHeight="1" x14ac:dyDescent="0.25">
      <c r="A1026" s="346">
        <v>44957</v>
      </c>
      <c r="B1026" s="442" t="s">
        <v>4421</v>
      </c>
      <c r="C1026" s="434" t="s">
        <v>2933</v>
      </c>
      <c r="D1026" s="435" t="s">
        <v>4422</v>
      </c>
      <c r="E1026" s="356">
        <v>657405</v>
      </c>
      <c r="F1026" s="492">
        <v>2136952</v>
      </c>
      <c r="G1026" s="349">
        <v>35826.629999999997</v>
      </c>
      <c r="H1026" s="349">
        <v>35000</v>
      </c>
      <c r="I1026" s="395">
        <f t="shared" si="38"/>
        <v>-826.62999999999738</v>
      </c>
      <c r="J1026" s="361">
        <f t="shared" si="39"/>
        <v>4810.6159999999763</v>
      </c>
    </row>
    <row r="1027" spans="1:10" ht="64.5" customHeight="1" x14ac:dyDescent="0.25">
      <c r="A1027" s="346">
        <v>44957</v>
      </c>
      <c r="B1027" s="442" t="s">
        <v>4423</v>
      </c>
      <c r="C1027" s="434" t="s">
        <v>2933</v>
      </c>
      <c r="D1027" s="435" t="s">
        <v>4424</v>
      </c>
      <c r="E1027" s="356">
        <v>657405</v>
      </c>
      <c r="F1027" s="492">
        <v>2136953</v>
      </c>
      <c r="G1027" s="349">
        <v>35620.449999999997</v>
      </c>
      <c r="H1027" s="349">
        <v>35000</v>
      </c>
      <c r="I1027" s="395">
        <f t="shared" si="38"/>
        <v>-620.44999999999709</v>
      </c>
      <c r="J1027" s="361">
        <f t="shared" si="39"/>
        <v>4190.1659999999792</v>
      </c>
    </row>
    <row r="1028" spans="1:10" ht="60" x14ac:dyDescent="0.25">
      <c r="A1028" s="346">
        <v>44959</v>
      </c>
      <c r="B1028" s="452" t="s">
        <v>4425</v>
      </c>
      <c r="C1028" s="434" t="s">
        <v>2933</v>
      </c>
      <c r="D1028" s="435" t="s">
        <v>4426</v>
      </c>
      <c r="E1028" s="356">
        <v>670500</v>
      </c>
      <c r="F1028" s="492">
        <v>2136954</v>
      </c>
      <c r="G1028" s="349">
        <v>36418.85</v>
      </c>
      <c r="H1028" s="349">
        <v>36000</v>
      </c>
      <c r="I1028" s="395">
        <f t="shared" si="38"/>
        <v>-418.84999999999854</v>
      </c>
      <c r="J1028" s="361">
        <f t="shared" si="39"/>
        <v>3771.3159999999807</v>
      </c>
    </row>
    <row r="1029" spans="1:10" ht="60" x14ac:dyDescent="0.25">
      <c r="A1029" s="346">
        <v>44960</v>
      </c>
      <c r="B1029" s="452" t="s">
        <v>4429</v>
      </c>
      <c r="C1029" s="434" t="s">
        <v>2933</v>
      </c>
      <c r="D1029" s="435" t="s">
        <v>4430</v>
      </c>
      <c r="E1029" s="356">
        <v>622380</v>
      </c>
      <c r="F1029" s="492">
        <v>2138163</v>
      </c>
      <c r="G1029" s="349">
        <v>36232.949999999997</v>
      </c>
      <c r="H1029" s="349">
        <v>33000</v>
      </c>
      <c r="I1029" s="395">
        <f t="shared" si="38"/>
        <v>-3232.9499999999971</v>
      </c>
      <c r="J1029" s="361">
        <f t="shared" si="39"/>
        <v>538.36599999998361</v>
      </c>
    </row>
    <row r="1030" spans="1:10" ht="60" x14ac:dyDescent="0.25">
      <c r="A1030" s="346">
        <v>44964</v>
      </c>
      <c r="B1030" s="452" t="s">
        <v>4437</v>
      </c>
      <c r="C1030" s="434" t="s">
        <v>2933</v>
      </c>
      <c r="D1030" s="435" t="s">
        <v>4438</v>
      </c>
      <c r="E1030" s="356">
        <v>707810</v>
      </c>
      <c r="F1030" s="492">
        <v>2139191</v>
      </c>
      <c r="G1030" s="349">
        <v>35578.019999999997</v>
      </c>
      <c r="H1030" s="349">
        <v>37000</v>
      </c>
      <c r="I1030" s="395">
        <f t="shared" si="38"/>
        <v>1421.9800000000032</v>
      </c>
      <c r="J1030" s="361">
        <f t="shared" si="39"/>
        <v>1960.3459999999868</v>
      </c>
    </row>
    <row r="1031" spans="1:10" ht="60" x14ac:dyDescent="0.25">
      <c r="A1031" s="346">
        <v>44964</v>
      </c>
      <c r="B1031" s="452" t="s">
        <v>4439</v>
      </c>
      <c r="C1031" s="434" t="s">
        <v>2933</v>
      </c>
      <c r="D1031" s="435" t="s">
        <v>4440</v>
      </c>
      <c r="E1031" s="356">
        <v>707810</v>
      </c>
      <c r="F1031" s="492">
        <v>2139192</v>
      </c>
      <c r="G1031" s="349">
        <v>35773.33</v>
      </c>
      <c r="H1031" s="349">
        <v>37000</v>
      </c>
      <c r="I1031" s="395">
        <f t="shared" si="38"/>
        <v>1226.6699999999983</v>
      </c>
      <c r="J1031" s="361">
        <f t="shared" si="39"/>
        <v>3187.0159999999851</v>
      </c>
    </row>
    <row r="1032" spans="1:10" ht="60" x14ac:dyDescent="0.25">
      <c r="A1032" s="346">
        <v>44966</v>
      </c>
      <c r="B1032" s="452" t="s">
        <v>4441</v>
      </c>
      <c r="C1032" s="434" t="s">
        <v>2933</v>
      </c>
      <c r="D1032" s="435" t="s">
        <v>4442</v>
      </c>
      <c r="E1032" s="356">
        <v>680400</v>
      </c>
      <c r="F1032" s="492">
        <v>2139600</v>
      </c>
      <c r="G1032" s="349">
        <v>35527.839999999997</v>
      </c>
      <c r="H1032" s="349">
        <v>36000</v>
      </c>
      <c r="I1032" s="395">
        <f t="shared" si="38"/>
        <v>472.16000000000349</v>
      </c>
      <c r="J1032" s="361">
        <f t="shared" si="39"/>
        <v>3659.1759999999886</v>
      </c>
    </row>
    <row r="1033" spans="1:10" ht="60" x14ac:dyDescent="0.25">
      <c r="A1033" s="346">
        <v>44967</v>
      </c>
      <c r="B1033" s="452" t="s">
        <v>4443</v>
      </c>
      <c r="C1033" s="434" t="s">
        <v>2933</v>
      </c>
      <c r="D1033" s="435" t="s">
        <v>4444</v>
      </c>
      <c r="E1033" s="356">
        <v>695526</v>
      </c>
      <c r="F1033" s="492">
        <v>2141632</v>
      </c>
      <c r="G1033" s="349">
        <v>36578.81</v>
      </c>
      <c r="H1033" s="349">
        <v>37000</v>
      </c>
      <c r="I1033" s="395">
        <f t="shared" si="38"/>
        <v>421.19000000000233</v>
      </c>
      <c r="J1033" s="361">
        <f t="shared" si="39"/>
        <v>4080.3659999999909</v>
      </c>
    </row>
    <row r="1034" spans="1:10" ht="60" x14ac:dyDescent="0.25">
      <c r="A1034" s="346">
        <v>44971</v>
      </c>
      <c r="B1034" s="452" t="s">
        <v>4451</v>
      </c>
      <c r="C1034" s="434" t="s">
        <v>2933</v>
      </c>
      <c r="D1034" s="435" t="s">
        <v>4452</v>
      </c>
      <c r="E1034" s="356">
        <v>650650</v>
      </c>
      <c r="F1034" s="492">
        <v>2414106</v>
      </c>
      <c r="G1034" s="349">
        <v>38120.120000000003</v>
      </c>
      <c r="H1034" s="349">
        <v>35000</v>
      </c>
      <c r="I1034" s="395">
        <f t="shared" si="38"/>
        <v>-3120.1200000000026</v>
      </c>
      <c r="J1034" s="361">
        <f t="shared" si="39"/>
        <v>960.24599999998827</v>
      </c>
    </row>
    <row r="1035" spans="1:10" ht="60" x14ac:dyDescent="0.25">
      <c r="A1035" s="346">
        <v>44971</v>
      </c>
      <c r="B1035" s="452" t="s">
        <v>4445</v>
      </c>
      <c r="C1035" s="434" t="s">
        <v>2933</v>
      </c>
      <c r="D1035" s="435" t="s">
        <v>4446</v>
      </c>
      <c r="E1035" s="356">
        <v>650650</v>
      </c>
      <c r="F1035" s="492">
        <v>2141407</v>
      </c>
      <c r="G1035" s="349">
        <v>38603.32</v>
      </c>
      <c r="H1035" s="349">
        <v>35000</v>
      </c>
      <c r="I1035" s="395">
        <f t="shared" si="38"/>
        <v>-3603.3199999999997</v>
      </c>
      <c r="J1035" s="361">
        <f t="shared" si="39"/>
        <v>-2643.0740000000114</v>
      </c>
    </row>
    <row r="1036" spans="1:10" ht="60" x14ac:dyDescent="0.25">
      <c r="A1036" s="346">
        <v>44973</v>
      </c>
      <c r="B1036" s="452" t="s">
        <v>4453</v>
      </c>
      <c r="C1036" s="434" t="s">
        <v>2933</v>
      </c>
      <c r="D1036" s="435" t="s">
        <v>4454</v>
      </c>
      <c r="E1036" s="356">
        <v>705850</v>
      </c>
      <c r="F1036" s="492">
        <v>2142575</v>
      </c>
      <c r="G1036" s="349">
        <v>34936.75</v>
      </c>
      <c r="H1036" s="349">
        <v>38000</v>
      </c>
      <c r="I1036" s="395">
        <f t="shared" si="38"/>
        <v>3063.25</v>
      </c>
      <c r="J1036" s="361">
        <f t="shared" si="39"/>
        <v>420.17599999998856</v>
      </c>
    </row>
    <row r="1037" spans="1:10" ht="60" x14ac:dyDescent="0.25">
      <c r="A1037" s="346">
        <v>44974</v>
      </c>
      <c r="B1037" s="452" t="s">
        <v>4455</v>
      </c>
      <c r="C1037" s="434" t="s">
        <v>2933</v>
      </c>
      <c r="D1037" s="435" t="s">
        <v>4456</v>
      </c>
      <c r="E1037" s="356">
        <v>779520</v>
      </c>
      <c r="F1037" s="492">
        <v>2142430</v>
      </c>
      <c r="G1037" s="349">
        <v>35047.050000000003</v>
      </c>
      <c r="H1037" s="349">
        <v>42000</v>
      </c>
      <c r="I1037" s="395">
        <f t="shared" si="38"/>
        <v>6952.9499999999971</v>
      </c>
      <c r="J1037" s="361">
        <f t="shared" si="39"/>
        <v>7373.1259999999857</v>
      </c>
    </row>
    <row r="1038" spans="1:10" ht="60" x14ac:dyDescent="0.25">
      <c r="A1038" s="346">
        <v>44977</v>
      </c>
      <c r="B1038" s="452" t="s">
        <v>4467</v>
      </c>
      <c r="C1038" s="434" t="s">
        <v>2933</v>
      </c>
      <c r="D1038" s="435" t="s">
        <v>4468</v>
      </c>
      <c r="E1038" s="356">
        <v>698440</v>
      </c>
      <c r="F1038" s="492">
        <v>2146523</v>
      </c>
      <c r="G1038" s="349">
        <v>40988.65</v>
      </c>
      <c r="H1038" s="349">
        <v>38000</v>
      </c>
      <c r="I1038" s="395">
        <f t="shared" si="38"/>
        <v>-2988.6500000000015</v>
      </c>
      <c r="J1038" s="361"/>
    </row>
    <row r="1039" spans="1:10" ht="60" x14ac:dyDescent="0.25">
      <c r="A1039" s="346">
        <v>44977</v>
      </c>
      <c r="B1039" s="452" t="s">
        <v>4461</v>
      </c>
      <c r="C1039" s="434" t="s">
        <v>2933</v>
      </c>
      <c r="D1039" s="435" t="s">
        <v>4462</v>
      </c>
      <c r="E1039" s="356">
        <v>698440</v>
      </c>
      <c r="F1039" s="492">
        <v>2144343</v>
      </c>
      <c r="G1039" s="349">
        <v>38990.51</v>
      </c>
      <c r="H1039" s="349">
        <v>38000</v>
      </c>
      <c r="I1039" s="395">
        <f t="shared" si="38"/>
        <v>-990.51000000000204</v>
      </c>
      <c r="J1039" s="361">
        <f>J1037+I1039</f>
        <v>6382.6159999999836</v>
      </c>
    </row>
    <row r="1040" spans="1:10" ht="60" x14ac:dyDescent="0.25">
      <c r="A1040" s="346">
        <v>44980</v>
      </c>
      <c r="B1040" s="452" t="s">
        <v>4463</v>
      </c>
      <c r="C1040" s="434" t="s">
        <v>2933</v>
      </c>
      <c r="D1040" s="435" t="s">
        <v>4464</v>
      </c>
      <c r="E1040" s="356">
        <v>606870</v>
      </c>
      <c r="F1040" s="492">
        <v>2144344</v>
      </c>
      <c r="G1040" s="349">
        <v>40100.58</v>
      </c>
      <c r="H1040" s="349">
        <v>33000</v>
      </c>
      <c r="I1040" s="395">
        <f t="shared" si="38"/>
        <v>-7100.5800000000017</v>
      </c>
      <c r="J1040" s="361">
        <f t="shared" si="39"/>
        <v>-717.96400000001813</v>
      </c>
    </row>
    <row r="1041" spans="1:10" ht="60" x14ac:dyDescent="0.25">
      <c r="A1041" s="346">
        <v>44981</v>
      </c>
      <c r="B1041" s="452" t="s">
        <v>4465</v>
      </c>
      <c r="C1041" s="434" t="s">
        <v>2933</v>
      </c>
      <c r="D1041" s="435" t="s">
        <v>4466</v>
      </c>
      <c r="E1041" s="356">
        <v>775068</v>
      </c>
      <c r="F1041" s="492">
        <v>2145224</v>
      </c>
      <c r="G1041" s="349">
        <v>39554.660000000003</v>
      </c>
      <c r="H1041" s="349">
        <v>42000</v>
      </c>
      <c r="I1041" s="395">
        <f t="shared" si="38"/>
        <v>2445.3399999999965</v>
      </c>
      <c r="J1041" s="361">
        <f t="shared" si="39"/>
        <v>1727.3759999999784</v>
      </c>
    </row>
    <row r="1042" spans="1:10" ht="60" x14ac:dyDescent="0.25">
      <c r="A1042" s="346">
        <v>44985</v>
      </c>
      <c r="B1042" s="452" t="s">
        <v>4469</v>
      </c>
      <c r="C1042" s="434" t="s">
        <v>2933</v>
      </c>
      <c r="D1042" s="435" t="s">
        <v>4470</v>
      </c>
      <c r="E1042" s="356">
        <v>743458.5</v>
      </c>
      <c r="F1042" s="492">
        <v>2146524</v>
      </c>
      <c r="G1042" s="349">
        <v>40927.81</v>
      </c>
      <c r="H1042" s="349">
        <v>40500</v>
      </c>
      <c r="I1042" s="395">
        <f t="shared" si="38"/>
        <v>-427.80999999999767</v>
      </c>
      <c r="J1042" s="361">
        <f t="shared" si="39"/>
        <v>1299.5659999999807</v>
      </c>
    </row>
    <row r="1043" spans="1:10" ht="60" x14ac:dyDescent="0.25">
      <c r="A1043" s="346">
        <v>44985</v>
      </c>
      <c r="B1043" s="452" t="s">
        <v>4471</v>
      </c>
      <c r="C1043" s="434" t="s">
        <v>2933</v>
      </c>
      <c r="D1043" s="435" t="s">
        <v>4472</v>
      </c>
      <c r="E1043" s="356">
        <v>743458.5</v>
      </c>
      <c r="F1043" s="492">
        <v>2146525</v>
      </c>
      <c r="G1043" s="349">
        <v>41391.919999999998</v>
      </c>
      <c r="H1043" s="349">
        <v>40500</v>
      </c>
      <c r="I1043" s="395">
        <f t="shared" si="38"/>
        <v>-891.91999999999825</v>
      </c>
      <c r="J1043" s="361">
        <f t="shared" si="39"/>
        <v>407.64599999998245</v>
      </c>
    </row>
    <row r="1044" spans="1:10" ht="60" x14ac:dyDescent="0.25">
      <c r="A1044" s="346">
        <v>44988</v>
      </c>
      <c r="B1044" s="340" t="s">
        <v>4478</v>
      </c>
      <c r="C1044" s="434" t="s">
        <v>2933</v>
      </c>
      <c r="D1044" s="435" t="s">
        <v>4479</v>
      </c>
      <c r="E1044" s="356">
        <v>771162.5</v>
      </c>
      <c r="F1044" s="492">
        <v>2148603</v>
      </c>
      <c r="G1044" s="349">
        <v>41694.25</v>
      </c>
      <c r="H1044" s="349">
        <v>42500</v>
      </c>
      <c r="I1044" s="395">
        <f t="shared" si="38"/>
        <v>805.75</v>
      </c>
      <c r="J1044" s="361">
        <f t="shared" si="39"/>
        <v>1213.3959999999825</v>
      </c>
    </row>
    <row r="1045" spans="1:10" ht="60" x14ac:dyDescent="0.25">
      <c r="A1045" s="346">
        <v>44992</v>
      </c>
      <c r="B1045" s="340" t="s">
        <v>4480</v>
      </c>
      <c r="C1045" s="434" t="s">
        <v>2933</v>
      </c>
      <c r="D1045" s="435" t="s">
        <v>4481</v>
      </c>
      <c r="E1045" s="356">
        <v>784305</v>
      </c>
      <c r="F1045" s="492">
        <v>2149221</v>
      </c>
      <c r="G1045" s="349">
        <v>43925.95</v>
      </c>
      <c r="H1045" s="349">
        <v>43500</v>
      </c>
      <c r="I1045" s="395">
        <f t="shared" si="38"/>
        <v>-425.94999999999709</v>
      </c>
      <c r="J1045" s="361">
        <f t="shared" si="39"/>
        <v>787.44599999998536</v>
      </c>
    </row>
    <row r="1046" spans="1:10" ht="60" x14ac:dyDescent="0.25">
      <c r="A1046" s="346">
        <v>44992</v>
      </c>
      <c r="B1046" s="340" t="s">
        <v>4482</v>
      </c>
      <c r="C1046" s="434" t="s">
        <v>2933</v>
      </c>
      <c r="D1046" s="435" t="s">
        <v>4483</v>
      </c>
      <c r="E1046" s="356">
        <v>784305</v>
      </c>
      <c r="F1046" s="492">
        <v>2149222</v>
      </c>
      <c r="G1046" s="349">
        <v>44521.45</v>
      </c>
      <c r="H1046" s="349">
        <v>43500</v>
      </c>
      <c r="I1046" s="395">
        <f t="shared" si="38"/>
        <v>-1021.4499999999971</v>
      </c>
      <c r="J1046" s="361">
        <f t="shared" si="39"/>
        <v>-234.00400000001173</v>
      </c>
    </row>
    <row r="1047" spans="1:10" ht="60" x14ac:dyDescent="0.25">
      <c r="A1047" s="346">
        <v>44995</v>
      </c>
      <c r="B1047" s="340" t="s">
        <v>4485</v>
      </c>
      <c r="C1047" s="434" t="s">
        <v>2933</v>
      </c>
      <c r="D1047" s="435" t="s">
        <v>4486</v>
      </c>
      <c r="E1047" s="356">
        <v>868090</v>
      </c>
      <c r="F1047" s="492">
        <v>2150931</v>
      </c>
      <c r="G1047" s="349">
        <v>44950.13</v>
      </c>
      <c r="H1047" s="349">
        <v>47000</v>
      </c>
      <c r="I1047" s="395">
        <f t="shared" si="38"/>
        <v>2049.8700000000026</v>
      </c>
      <c r="J1047" s="361">
        <f t="shared" si="39"/>
        <v>1815.8659999999909</v>
      </c>
    </row>
    <row r="1048" spans="1:10" ht="60" x14ac:dyDescent="0.25">
      <c r="A1048" s="346">
        <v>44999</v>
      </c>
      <c r="B1048" s="340" t="s">
        <v>4492</v>
      </c>
      <c r="C1048" s="503" t="s">
        <v>2933</v>
      </c>
      <c r="D1048" s="435" t="s">
        <v>4493</v>
      </c>
      <c r="E1048" s="356">
        <v>854035</v>
      </c>
      <c r="F1048" s="492">
        <v>2152829</v>
      </c>
      <c r="G1048" s="349">
        <v>37681.1</v>
      </c>
      <c r="H1048" s="349">
        <v>45500</v>
      </c>
      <c r="I1048" s="395">
        <f t="shared" si="38"/>
        <v>7818.9000000000015</v>
      </c>
      <c r="J1048" s="361">
        <f t="shared" si="39"/>
        <v>9634.7659999999923</v>
      </c>
    </row>
    <row r="1049" spans="1:10" ht="60" x14ac:dyDescent="0.25">
      <c r="A1049" s="346">
        <v>44999</v>
      </c>
      <c r="B1049" s="340" t="s">
        <v>4494</v>
      </c>
      <c r="C1049" s="503" t="s">
        <v>2933</v>
      </c>
      <c r="D1049" s="435" t="s">
        <v>4495</v>
      </c>
      <c r="E1049" s="356">
        <v>854035</v>
      </c>
      <c r="F1049" s="492">
        <v>2152830</v>
      </c>
      <c r="G1049" s="349">
        <v>37942.28</v>
      </c>
      <c r="H1049" s="349">
        <v>45500</v>
      </c>
      <c r="I1049" s="395">
        <f t="shared" si="38"/>
        <v>7557.7200000000012</v>
      </c>
      <c r="J1049" s="361">
        <f t="shared" si="39"/>
        <v>17192.485999999994</v>
      </c>
    </row>
    <row r="1050" spans="1:10" ht="60" x14ac:dyDescent="0.25">
      <c r="A1050" s="346">
        <v>45002</v>
      </c>
      <c r="B1050" s="340" t="s">
        <v>4496</v>
      </c>
      <c r="C1050" s="503" t="s">
        <v>2933</v>
      </c>
      <c r="D1050" s="435" t="s">
        <v>4497</v>
      </c>
      <c r="E1050" s="356">
        <v>659225</v>
      </c>
      <c r="F1050" s="492">
        <v>2154028</v>
      </c>
      <c r="G1050" s="349">
        <v>36277.01</v>
      </c>
      <c r="H1050" s="349">
        <v>35000</v>
      </c>
      <c r="I1050" s="395">
        <f t="shared" si="38"/>
        <v>-1277.010000000002</v>
      </c>
      <c r="J1050" s="361">
        <f t="shared" si="39"/>
        <v>15915.475999999991</v>
      </c>
    </row>
    <row r="1051" spans="1:10" ht="60" x14ac:dyDescent="0.25">
      <c r="A1051" s="346">
        <v>45006</v>
      </c>
      <c r="B1051" s="340" t="s">
        <v>4500</v>
      </c>
      <c r="C1051" s="504" t="s">
        <v>2933</v>
      </c>
      <c r="D1051" s="435" t="s">
        <v>4501</v>
      </c>
      <c r="E1051" s="356">
        <v>580630</v>
      </c>
      <c r="F1051" s="492">
        <v>2155266</v>
      </c>
      <c r="G1051" s="349">
        <v>36897.480000000003</v>
      </c>
      <c r="H1051" s="349">
        <v>31000</v>
      </c>
      <c r="I1051" s="395">
        <f t="shared" si="38"/>
        <v>-5897.4800000000032</v>
      </c>
      <c r="J1051" s="361">
        <f t="shared" si="39"/>
        <v>10017.995999999988</v>
      </c>
    </row>
    <row r="1052" spans="1:10" ht="60.75" thickBot="1" x14ac:dyDescent="0.3">
      <c r="A1052" s="346">
        <v>45006</v>
      </c>
      <c r="B1052" s="506" t="s">
        <v>4502</v>
      </c>
      <c r="C1052" s="504" t="s">
        <v>2933</v>
      </c>
      <c r="D1052" s="435" t="s">
        <v>4503</v>
      </c>
      <c r="E1052" s="356">
        <v>580630</v>
      </c>
      <c r="F1052" s="492">
        <v>2156335</v>
      </c>
      <c r="G1052" s="349">
        <v>36612.92</v>
      </c>
      <c r="H1052" s="349">
        <v>31000</v>
      </c>
      <c r="I1052" s="395">
        <f t="shared" si="38"/>
        <v>-5612.9199999999983</v>
      </c>
      <c r="J1052" s="361">
        <f t="shared" si="39"/>
        <v>4405.07599999999</v>
      </c>
    </row>
    <row r="1053" spans="1:10" ht="75.75" customHeight="1" x14ac:dyDescent="0.25">
      <c r="A1053" s="541">
        <v>45009</v>
      </c>
      <c r="B1053" s="551" t="s">
        <v>4529</v>
      </c>
      <c r="C1053" s="553" t="s">
        <v>2933</v>
      </c>
      <c r="D1053" s="554" t="s">
        <v>4504</v>
      </c>
      <c r="E1053" s="356">
        <v>650650</v>
      </c>
      <c r="F1053" s="492">
        <v>2156336</v>
      </c>
      <c r="G1053" s="349">
        <v>37520.800000000003</v>
      </c>
      <c r="H1053" s="349">
        <v>35000</v>
      </c>
      <c r="I1053" s="395">
        <f t="shared" si="38"/>
        <v>-2520.8000000000029</v>
      </c>
      <c r="J1053" s="361">
        <f t="shared" si="39"/>
        <v>1884.2759999999871</v>
      </c>
    </row>
    <row r="1054" spans="1:10" ht="33" customHeight="1" thickBot="1" x14ac:dyDescent="0.35">
      <c r="A1054" s="541"/>
      <c r="B1054" s="552"/>
      <c r="C1054" s="553"/>
      <c r="D1054" s="555"/>
      <c r="E1054" s="356"/>
      <c r="F1054" s="520">
        <v>94791</v>
      </c>
      <c r="G1054" s="349"/>
      <c r="H1054" s="521">
        <v>1291.52</v>
      </c>
      <c r="I1054" s="395">
        <f t="shared" si="38"/>
        <v>1291.52</v>
      </c>
      <c r="J1054" s="361">
        <f t="shared" si="39"/>
        <v>3175.7959999999871</v>
      </c>
    </row>
    <row r="1055" spans="1:10" ht="60.75" thickBot="1" x14ac:dyDescent="0.3">
      <c r="A1055" s="346">
        <v>45013</v>
      </c>
      <c r="B1055" s="507" t="s">
        <v>4507</v>
      </c>
      <c r="C1055" s="505" t="s">
        <v>2933</v>
      </c>
      <c r="D1055" s="435" t="s">
        <v>4506</v>
      </c>
      <c r="E1055" s="356">
        <v>698440</v>
      </c>
      <c r="F1055" s="492">
        <v>2157628</v>
      </c>
      <c r="G1055" s="349">
        <v>34909.81</v>
      </c>
      <c r="H1055" s="349">
        <v>38000</v>
      </c>
      <c r="I1055" s="395">
        <f t="shared" si="38"/>
        <v>3090.1900000000023</v>
      </c>
      <c r="J1055" s="361">
        <f t="shared" si="39"/>
        <v>6265.9859999999899</v>
      </c>
    </row>
    <row r="1056" spans="1:10" ht="60.75" thickBot="1" x14ac:dyDescent="0.3">
      <c r="A1056" s="346">
        <v>45013</v>
      </c>
      <c r="B1056" s="507" t="s">
        <v>4508</v>
      </c>
      <c r="C1056" s="505" t="s">
        <v>2933</v>
      </c>
      <c r="D1056" s="435" t="s">
        <v>4509</v>
      </c>
      <c r="E1056" s="356">
        <v>698440</v>
      </c>
      <c r="F1056" s="492">
        <v>2157629</v>
      </c>
      <c r="G1056" s="349">
        <v>34528.85</v>
      </c>
      <c r="H1056" s="349">
        <v>38000</v>
      </c>
      <c r="I1056" s="395">
        <f t="shared" si="38"/>
        <v>3471.1500000000015</v>
      </c>
      <c r="J1056" s="361">
        <f t="shared" si="39"/>
        <v>9737.1359999999913</v>
      </c>
    </row>
    <row r="1057" spans="1:10" ht="60.75" thickBot="1" x14ac:dyDescent="0.4">
      <c r="A1057" s="346">
        <v>45016</v>
      </c>
      <c r="B1057" s="507" t="s">
        <v>4510</v>
      </c>
      <c r="C1057" s="432" t="s">
        <v>2933</v>
      </c>
      <c r="D1057" s="435" t="s">
        <v>4511</v>
      </c>
      <c r="E1057" s="356">
        <v>633500</v>
      </c>
      <c r="F1057" s="492">
        <v>2159910</v>
      </c>
      <c r="G1057" s="349">
        <v>33234.79</v>
      </c>
      <c r="H1057" s="349">
        <v>35000</v>
      </c>
      <c r="I1057" s="395">
        <f t="shared" si="36"/>
        <v>1765.2099999999991</v>
      </c>
      <c r="J1057" s="361">
        <f t="shared" ref="J1057:J1061" si="40">J1056+I1057</f>
        <v>11502.34599999999</v>
      </c>
    </row>
    <row r="1058" spans="1:10" ht="77.25" customHeight="1" thickBot="1" x14ac:dyDescent="0.4">
      <c r="A1058" s="346">
        <v>45020</v>
      </c>
      <c r="B1058" s="508" t="s">
        <v>4519</v>
      </c>
      <c r="C1058" s="438" t="s">
        <v>2933</v>
      </c>
      <c r="D1058" s="435" t="s">
        <v>4520</v>
      </c>
      <c r="E1058" s="356">
        <v>615060</v>
      </c>
      <c r="F1058" s="492">
        <v>2160033</v>
      </c>
      <c r="G1058" s="349">
        <v>32058.66</v>
      </c>
      <c r="H1058" s="349">
        <v>34000</v>
      </c>
      <c r="I1058" s="395">
        <f t="shared" si="36"/>
        <v>1941.3400000000001</v>
      </c>
      <c r="J1058" s="361">
        <f t="shared" si="40"/>
        <v>13443.685999999991</v>
      </c>
    </row>
    <row r="1059" spans="1:10" ht="72.75" customHeight="1" thickBot="1" x14ac:dyDescent="0.4">
      <c r="A1059" s="346">
        <v>45020</v>
      </c>
      <c r="B1059" s="508" t="s">
        <v>4521</v>
      </c>
      <c r="C1059" s="438" t="s">
        <v>2933</v>
      </c>
      <c r="D1059" s="435" t="s">
        <v>4522</v>
      </c>
      <c r="E1059" s="356">
        <v>615060</v>
      </c>
      <c r="F1059" s="492">
        <v>2159765</v>
      </c>
      <c r="G1059" s="349">
        <v>32238.52</v>
      </c>
      <c r="H1059" s="349">
        <v>34000</v>
      </c>
      <c r="I1059" s="395">
        <f t="shared" ref="I1059:I1060" si="41">H1059-G1059</f>
        <v>1761.4799999999996</v>
      </c>
      <c r="J1059" s="361">
        <f t="shared" si="40"/>
        <v>15205.16599999999</v>
      </c>
    </row>
    <row r="1060" spans="1:10" ht="72" customHeight="1" thickBot="1" x14ac:dyDescent="0.3">
      <c r="A1060" s="346">
        <v>45021</v>
      </c>
      <c r="B1060" s="508" t="s">
        <v>4512</v>
      </c>
      <c r="C1060" s="425" t="s">
        <v>2798</v>
      </c>
      <c r="D1060" s="435" t="s">
        <v>4514</v>
      </c>
      <c r="E1060" s="356">
        <v>549750</v>
      </c>
      <c r="F1060" s="492">
        <v>2160409</v>
      </c>
      <c r="G1060" s="349">
        <v>31573.33</v>
      </c>
      <c r="H1060" s="349">
        <v>30000</v>
      </c>
      <c r="I1060" s="395">
        <f t="shared" si="41"/>
        <v>-1573.3300000000017</v>
      </c>
      <c r="J1060" s="361">
        <f t="shared" si="40"/>
        <v>13631.835999999988</v>
      </c>
    </row>
    <row r="1061" spans="1:10" ht="71.25" customHeight="1" thickBot="1" x14ac:dyDescent="0.3">
      <c r="A1061" s="346">
        <v>45026</v>
      </c>
      <c r="B1061" s="508" t="s">
        <v>4515</v>
      </c>
      <c r="C1061" s="425" t="s">
        <v>2798</v>
      </c>
      <c r="D1061" s="435" t="s">
        <v>4516</v>
      </c>
      <c r="E1061" s="356">
        <v>511840</v>
      </c>
      <c r="F1061" s="492">
        <v>2161383</v>
      </c>
      <c r="G1061" s="349">
        <v>33032.17</v>
      </c>
      <c r="H1061" s="349">
        <v>28000</v>
      </c>
      <c r="I1061" s="395">
        <f t="shared" ref="I1061:I1124" si="42">H1061-G1061</f>
        <v>-5032.1699999999983</v>
      </c>
      <c r="J1061" s="361">
        <f t="shared" si="40"/>
        <v>8599.6659999999902</v>
      </c>
    </row>
    <row r="1062" spans="1:10" ht="77.25" customHeight="1" thickBot="1" x14ac:dyDescent="0.3">
      <c r="A1062" s="346">
        <v>45027</v>
      </c>
      <c r="B1062" s="508" t="s">
        <v>4525</v>
      </c>
      <c r="C1062" s="425" t="s">
        <v>2798</v>
      </c>
      <c r="D1062" s="435" t="s">
        <v>4526</v>
      </c>
      <c r="E1062" s="356">
        <v>545100</v>
      </c>
      <c r="F1062" s="492">
        <v>2163260</v>
      </c>
      <c r="G1062" s="349">
        <v>34333.940999999999</v>
      </c>
      <c r="H1062" s="349">
        <v>30000</v>
      </c>
      <c r="I1062" s="395">
        <f t="shared" si="42"/>
        <v>-4333.9409999999989</v>
      </c>
      <c r="J1062" s="361">
        <f t="shared" ref="J1062:J1124" si="43">J1061+I1062</f>
        <v>4265.7249999999913</v>
      </c>
    </row>
    <row r="1063" spans="1:10" ht="81" customHeight="1" thickBot="1" x14ac:dyDescent="0.3">
      <c r="A1063" s="346">
        <v>45027</v>
      </c>
      <c r="B1063" s="508" t="s">
        <v>4527</v>
      </c>
      <c r="C1063" s="425" t="s">
        <v>2798</v>
      </c>
      <c r="D1063" s="435" t="s">
        <v>4528</v>
      </c>
      <c r="E1063" s="356">
        <v>545100</v>
      </c>
      <c r="F1063" s="492">
        <v>2163261</v>
      </c>
      <c r="G1063" s="349">
        <v>34559.760000000002</v>
      </c>
      <c r="H1063" s="349">
        <v>30000</v>
      </c>
      <c r="I1063" s="395">
        <f t="shared" si="42"/>
        <v>-4559.760000000002</v>
      </c>
      <c r="J1063" s="361">
        <f t="shared" si="43"/>
        <v>-294.03500000001077</v>
      </c>
    </row>
    <row r="1064" spans="1:10" ht="78" customHeight="1" thickBot="1" x14ac:dyDescent="0.4">
      <c r="A1064" s="346">
        <v>45029</v>
      </c>
      <c r="B1064" s="508" t="s">
        <v>4530</v>
      </c>
      <c r="C1064" s="438" t="s">
        <v>2933</v>
      </c>
      <c r="D1064" s="435" t="s">
        <v>4531</v>
      </c>
      <c r="E1064" s="356">
        <v>595650</v>
      </c>
      <c r="F1064" s="492">
        <v>2164070</v>
      </c>
      <c r="G1064" s="349">
        <v>31159.03</v>
      </c>
      <c r="H1064" s="349">
        <v>33000</v>
      </c>
      <c r="I1064" s="395">
        <f t="shared" si="42"/>
        <v>1840.9700000000012</v>
      </c>
      <c r="J1064" s="361">
        <f t="shared" si="43"/>
        <v>1546.9349999999904</v>
      </c>
    </row>
    <row r="1065" spans="1:10" ht="78" customHeight="1" thickBot="1" x14ac:dyDescent="0.4">
      <c r="A1065" s="346">
        <v>45034</v>
      </c>
      <c r="B1065" s="508" t="s">
        <v>4538</v>
      </c>
      <c r="C1065" s="438" t="s">
        <v>2933</v>
      </c>
      <c r="D1065" s="435" t="s">
        <v>4539</v>
      </c>
      <c r="E1065" s="356">
        <v>813375</v>
      </c>
      <c r="F1065" s="492">
        <v>2167222</v>
      </c>
      <c r="G1065" s="349">
        <v>35381.370000000003</v>
      </c>
      <c r="H1065" s="349">
        <v>45000</v>
      </c>
      <c r="I1065" s="395">
        <f t="shared" si="42"/>
        <v>9618.6299999999974</v>
      </c>
      <c r="J1065" s="361">
        <f t="shared" si="43"/>
        <v>11165.564999999988</v>
      </c>
    </row>
    <row r="1066" spans="1:10" ht="78" customHeight="1" thickBot="1" x14ac:dyDescent="0.4">
      <c r="A1066" s="346">
        <v>45034</v>
      </c>
      <c r="B1066" s="508" t="s">
        <v>4534</v>
      </c>
      <c r="C1066" s="438" t="s">
        <v>2933</v>
      </c>
      <c r="D1066" s="435" t="s">
        <v>4535</v>
      </c>
      <c r="E1066" s="356">
        <v>813375</v>
      </c>
      <c r="F1066" s="492">
        <v>2166077</v>
      </c>
      <c r="G1066" s="349">
        <v>33223.050000000003</v>
      </c>
      <c r="H1066" s="349">
        <v>45000</v>
      </c>
      <c r="I1066" s="395">
        <f t="shared" si="42"/>
        <v>11776.949999999997</v>
      </c>
      <c r="J1066" s="361">
        <f t="shared" si="43"/>
        <v>22942.514999999985</v>
      </c>
    </row>
    <row r="1067" spans="1:10" ht="78" customHeight="1" thickBot="1" x14ac:dyDescent="0.4">
      <c r="A1067" s="346"/>
      <c r="B1067" s="508" t="s">
        <v>4546</v>
      </c>
      <c r="C1067" s="438" t="s">
        <v>2933</v>
      </c>
      <c r="D1067" s="435" t="s">
        <v>4547</v>
      </c>
      <c r="E1067" s="356">
        <v>864960</v>
      </c>
      <c r="F1067" s="492">
        <v>2168066</v>
      </c>
      <c r="G1067" s="349">
        <v>36242.5</v>
      </c>
      <c r="H1067" s="349">
        <v>48000</v>
      </c>
      <c r="I1067" s="395">
        <f t="shared" si="42"/>
        <v>11757.5</v>
      </c>
      <c r="J1067" s="361">
        <f t="shared" si="43"/>
        <v>34700.014999999985</v>
      </c>
    </row>
    <row r="1068" spans="1:10" ht="78" customHeight="1" thickBot="1" x14ac:dyDescent="0.4">
      <c r="A1068" s="346">
        <v>45040</v>
      </c>
      <c r="B1068" s="508" t="s">
        <v>4540</v>
      </c>
      <c r="C1068" s="438" t="s">
        <v>2933</v>
      </c>
      <c r="D1068" s="435" t="s">
        <v>4541</v>
      </c>
      <c r="E1068" s="356">
        <v>451200</v>
      </c>
      <c r="F1068" s="492">
        <v>2167609</v>
      </c>
      <c r="G1068" s="349">
        <v>35155.06</v>
      </c>
      <c r="H1068" s="349">
        <v>25000</v>
      </c>
      <c r="I1068" s="395">
        <f t="shared" si="42"/>
        <v>-10155.059999999998</v>
      </c>
      <c r="J1068" s="361">
        <f t="shared" si="43"/>
        <v>24544.954999999987</v>
      </c>
    </row>
    <row r="1069" spans="1:10" ht="85.5" customHeight="1" thickBot="1" x14ac:dyDescent="0.4">
      <c r="A1069" s="346">
        <v>45041</v>
      </c>
      <c r="B1069" s="508" t="s">
        <v>4548</v>
      </c>
      <c r="C1069" s="438" t="s">
        <v>2933</v>
      </c>
      <c r="D1069" s="435" t="s">
        <v>4549</v>
      </c>
      <c r="E1069" s="356">
        <v>449750</v>
      </c>
      <c r="F1069" s="492">
        <v>2168584</v>
      </c>
      <c r="G1069" s="349">
        <v>36136.959999999999</v>
      </c>
      <c r="H1069" s="349">
        <v>25000</v>
      </c>
      <c r="I1069" s="395">
        <f t="shared" si="42"/>
        <v>-11136.96</v>
      </c>
      <c r="J1069" s="361">
        <f t="shared" si="43"/>
        <v>13407.994999999988</v>
      </c>
    </row>
    <row r="1070" spans="1:10" ht="78.75" customHeight="1" thickBot="1" x14ac:dyDescent="0.3">
      <c r="A1070" s="346">
        <v>45043</v>
      </c>
      <c r="B1070" s="508" t="s">
        <v>4550</v>
      </c>
      <c r="C1070" s="425" t="s">
        <v>2798</v>
      </c>
      <c r="D1070" s="435" t="s">
        <v>4551</v>
      </c>
      <c r="E1070" s="356">
        <v>651240</v>
      </c>
      <c r="F1070" s="492">
        <v>2169923</v>
      </c>
      <c r="G1070" s="349">
        <v>36764.33</v>
      </c>
      <c r="H1070" s="349">
        <v>36000</v>
      </c>
      <c r="I1070" s="395">
        <f t="shared" si="42"/>
        <v>-764.33000000000175</v>
      </c>
      <c r="J1070" s="361">
        <f t="shared" si="43"/>
        <v>12643.664999999986</v>
      </c>
    </row>
    <row r="1071" spans="1:10" ht="82.5" customHeight="1" thickBot="1" x14ac:dyDescent="0.4">
      <c r="A1071" s="346">
        <v>45043</v>
      </c>
      <c r="B1071" s="508" t="s">
        <v>4552</v>
      </c>
      <c r="C1071" s="438" t="s">
        <v>2933</v>
      </c>
      <c r="D1071" s="435" t="s">
        <v>4553</v>
      </c>
      <c r="E1071" s="356">
        <v>651240</v>
      </c>
      <c r="F1071" s="492">
        <v>2169924</v>
      </c>
      <c r="G1071" s="349">
        <v>36717.919999999998</v>
      </c>
      <c r="H1071" s="349">
        <v>36000</v>
      </c>
      <c r="I1071" s="395">
        <f t="shared" si="42"/>
        <v>-717.91999999999825</v>
      </c>
      <c r="J1071" s="361">
        <f t="shared" si="43"/>
        <v>11925.744999999988</v>
      </c>
    </row>
    <row r="1072" spans="1:10" ht="75" customHeight="1" thickBot="1" x14ac:dyDescent="0.4">
      <c r="A1072" s="346">
        <v>45043</v>
      </c>
      <c r="B1072" s="508" t="s">
        <v>4554</v>
      </c>
      <c r="C1072" s="438" t="s">
        <v>2933</v>
      </c>
      <c r="D1072" s="523" t="s">
        <v>4555</v>
      </c>
      <c r="E1072" s="356">
        <v>651240</v>
      </c>
      <c r="F1072" s="492">
        <v>2169925</v>
      </c>
      <c r="G1072" s="349">
        <v>36930.730000000003</v>
      </c>
      <c r="H1072" s="349">
        <v>36000</v>
      </c>
      <c r="I1072" s="395">
        <f t="shared" si="42"/>
        <v>-930.7300000000032</v>
      </c>
      <c r="J1072" s="361">
        <f t="shared" si="43"/>
        <v>10995.014999999985</v>
      </c>
    </row>
    <row r="1073" spans="1:10" ht="75" customHeight="1" thickBot="1" x14ac:dyDescent="0.4">
      <c r="A1073" s="346">
        <v>45048</v>
      </c>
      <c r="B1073" s="522" t="s">
        <v>4558</v>
      </c>
      <c r="C1073" s="438" t="s">
        <v>2933</v>
      </c>
      <c r="D1073" s="523" t="s">
        <v>4559</v>
      </c>
      <c r="E1073" s="356">
        <v>665260</v>
      </c>
      <c r="F1073" s="492">
        <v>2171143</v>
      </c>
      <c r="G1073" s="349">
        <v>36076.410000000003</v>
      </c>
      <c r="H1073" s="349">
        <v>37000</v>
      </c>
      <c r="I1073" s="395">
        <f t="shared" si="42"/>
        <v>923.58999999999651</v>
      </c>
      <c r="J1073" s="361">
        <f t="shared" si="43"/>
        <v>11918.604999999981</v>
      </c>
    </row>
    <row r="1074" spans="1:10" ht="72" customHeight="1" thickBot="1" x14ac:dyDescent="0.4">
      <c r="A1074" s="346">
        <v>45048</v>
      </c>
      <c r="B1074" s="522" t="s">
        <v>4556</v>
      </c>
      <c r="C1074" s="438" t="s">
        <v>2933</v>
      </c>
      <c r="D1074" s="523" t="s">
        <v>4557</v>
      </c>
      <c r="E1074" s="356">
        <v>665200</v>
      </c>
      <c r="F1074" s="492">
        <v>2171144</v>
      </c>
      <c r="G1074" s="349">
        <v>35771.360000000001</v>
      </c>
      <c r="H1074" s="349">
        <v>37000</v>
      </c>
      <c r="I1074" s="395">
        <f t="shared" si="42"/>
        <v>1228.6399999999994</v>
      </c>
      <c r="J1074" s="361">
        <f t="shared" si="43"/>
        <v>13147.244999999981</v>
      </c>
    </row>
    <row r="1075" spans="1:10" ht="69.75" customHeight="1" thickBot="1" x14ac:dyDescent="0.4">
      <c r="A1075" s="346">
        <v>45050</v>
      </c>
      <c r="B1075" s="522" t="s">
        <v>4568</v>
      </c>
      <c r="C1075" s="438" t="s">
        <v>2933</v>
      </c>
      <c r="D1075" s="435" t="s">
        <v>4569</v>
      </c>
      <c r="E1075" s="356">
        <v>698568</v>
      </c>
      <c r="F1075" s="492">
        <v>2172349</v>
      </c>
      <c r="G1075" s="349">
        <v>41284.160000000003</v>
      </c>
      <c r="H1075" s="349">
        <v>39000</v>
      </c>
      <c r="I1075" s="395">
        <f t="shared" si="42"/>
        <v>-2284.1600000000035</v>
      </c>
      <c r="J1075" s="361">
        <f t="shared" si="43"/>
        <v>10863.084999999977</v>
      </c>
    </row>
    <row r="1076" spans="1:10" ht="75.75" customHeight="1" thickBot="1" x14ac:dyDescent="0.4">
      <c r="A1076" s="346">
        <v>45050</v>
      </c>
      <c r="B1076" s="522" t="s">
        <v>4570</v>
      </c>
      <c r="C1076" s="438" t="s">
        <v>2933</v>
      </c>
      <c r="D1076" s="435" t="s">
        <v>4571</v>
      </c>
      <c r="E1076" s="356">
        <v>698568</v>
      </c>
      <c r="F1076" s="492">
        <v>2172350</v>
      </c>
      <c r="G1076" s="349">
        <v>42051.39</v>
      </c>
      <c r="H1076" s="349">
        <v>39000</v>
      </c>
      <c r="I1076" s="395">
        <f t="shared" si="42"/>
        <v>-3051.3899999999994</v>
      </c>
      <c r="J1076" s="361">
        <f t="shared" si="43"/>
        <v>7811.6949999999779</v>
      </c>
    </row>
    <row r="1077" spans="1:10" ht="74.25" customHeight="1" thickBot="1" x14ac:dyDescent="0.4">
      <c r="A1077" s="346">
        <v>45055</v>
      </c>
      <c r="B1077" s="522" t="s">
        <v>4572</v>
      </c>
      <c r="C1077" s="438" t="s">
        <v>2933</v>
      </c>
      <c r="D1077" s="435" t="s">
        <v>4573</v>
      </c>
      <c r="E1077" s="356">
        <v>731604</v>
      </c>
      <c r="F1077" s="492">
        <v>2173888</v>
      </c>
      <c r="G1077" s="349">
        <v>42966.36</v>
      </c>
      <c r="H1077" s="349">
        <v>41000</v>
      </c>
      <c r="I1077" s="395">
        <f t="shared" si="42"/>
        <v>-1966.3600000000006</v>
      </c>
      <c r="J1077" s="361">
        <f t="shared" si="43"/>
        <v>5845.3349999999773</v>
      </c>
    </row>
    <row r="1078" spans="1:10" ht="74.25" customHeight="1" thickBot="1" x14ac:dyDescent="0.4">
      <c r="A1078" s="346">
        <v>45065</v>
      </c>
      <c r="B1078" s="526" t="s">
        <v>4588</v>
      </c>
      <c r="C1078" s="438"/>
      <c r="D1078" s="435" t="s">
        <v>4573</v>
      </c>
      <c r="E1078" s="356"/>
      <c r="F1078" s="525" t="s">
        <v>4589</v>
      </c>
      <c r="G1078" s="349"/>
      <c r="H1078" s="527">
        <v>350</v>
      </c>
      <c r="I1078" s="528">
        <f t="shared" si="42"/>
        <v>350</v>
      </c>
      <c r="J1078" s="361">
        <f t="shared" si="43"/>
        <v>6195.3349999999773</v>
      </c>
    </row>
    <row r="1079" spans="1:10" ht="82.5" customHeight="1" thickBot="1" x14ac:dyDescent="0.4">
      <c r="A1079" s="346">
        <v>45055</v>
      </c>
      <c r="B1079" s="522" t="s">
        <v>4574</v>
      </c>
      <c r="C1079" s="438" t="s">
        <v>2933</v>
      </c>
      <c r="D1079" s="435" t="s">
        <v>4575</v>
      </c>
      <c r="E1079" s="356">
        <v>731604</v>
      </c>
      <c r="F1079" s="492">
        <v>2173889</v>
      </c>
      <c r="G1079" s="349">
        <v>43235.72</v>
      </c>
      <c r="H1079" s="349">
        <v>41000</v>
      </c>
      <c r="I1079" s="395">
        <f t="shared" si="42"/>
        <v>-2235.7200000000012</v>
      </c>
      <c r="J1079" s="361">
        <f t="shared" si="43"/>
        <v>3959.6149999999761</v>
      </c>
    </row>
    <row r="1080" spans="1:10" ht="82.5" customHeight="1" thickBot="1" x14ac:dyDescent="0.4">
      <c r="A1080" s="346">
        <v>45065</v>
      </c>
      <c r="B1080" s="526" t="s">
        <v>4590</v>
      </c>
      <c r="C1080" s="438"/>
      <c r="D1080" s="435" t="s">
        <v>4575</v>
      </c>
      <c r="E1080" s="356"/>
      <c r="F1080" s="525" t="s">
        <v>4591</v>
      </c>
      <c r="G1080" s="349"/>
      <c r="H1080" s="527">
        <v>350</v>
      </c>
      <c r="I1080" s="528">
        <f t="shared" si="42"/>
        <v>350</v>
      </c>
      <c r="J1080" s="361">
        <f t="shared" si="43"/>
        <v>4309.6149999999761</v>
      </c>
    </row>
    <row r="1081" spans="1:10" ht="72" customHeight="1" thickBot="1" x14ac:dyDescent="0.4">
      <c r="A1081" s="346">
        <v>45056</v>
      </c>
      <c r="B1081" s="522" t="s">
        <v>4576</v>
      </c>
      <c r="C1081" s="438" t="s">
        <v>2933</v>
      </c>
      <c r="D1081" s="435" t="s">
        <v>4577</v>
      </c>
      <c r="E1081" s="356">
        <v>742140</v>
      </c>
      <c r="F1081" s="492">
        <v>2174213</v>
      </c>
      <c r="G1081" s="349">
        <v>44608.39</v>
      </c>
      <c r="H1081" s="349">
        <v>42000</v>
      </c>
      <c r="I1081" s="395">
        <f t="shared" si="42"/>
        <v>-2608.3899999999994</v>
      </c>
      <c r="J1081" s="361">
        <f t="shared" si="43"/>
        <v>1701.2249999999767</v>
      </c>
    </row>
    <row r="1082" spans="1:10" ht="68.25" customHeight="1" thickBot="1" x14ac:dyDescent="0.4">
      <c r="A1082" s="346">
        <v>45056</v>
      </c>
      <c r="B1082" s="522" t="s">
        <v>4578</v>
      </c>
      <c r="C1082" s="438" t="s">
        <v>2933</v>
      </c>
      <c r="D1082" s="435" t="s">
        <v>4579</v>
      </c>
      <c r="E1082" s="356">
        <v>742140</v>
      </c>
      <c r="F1082" s="492">
        <v>2174598</v>
      </c>
      <c r="G1082" s="349">
        <v>44563.8</v>
      </c>
      <c r="H1082" s="349">
        <v>42000</v>
      </c>
      <c r="I1082" s="395">
        <f t="shared" ref="I1082:I1099" si="44">H1082-G1082</f>
        <v>-2563.8000000000029</v>
      </c>
      <c r="J1082" s="361">
        <f t="shared" ref="J1082:J1099" si="45">J1081+I1082</f>
        <v>-862.57500000002619</v>
      </c>
    </row>
    <row r="1083" spans="1:10" ht="70.5" customHeight="1" thickBot="1" x14ac:dyDescent="0.4">
      <c r="A1083" s="346">
        <v>45057</v>
      </c>
      <c r="B1083" s="522" t="s">
        <v>4580</v>
      </c>
      <c r="C1083" s="438" t="s">
        <v>2933</v>
      </c>
      <c r="D1083" s="435" t="s">
        <v>4581</v>
      </c>
      <c r="E1083" s="356">
        <v>829785</v>
      </c>
      <c r="F1083" s="492">
        <v>2174712</v>
      </c>
      <c r="G1083" s="349">
        <v>44288.99</v>
      </c>
      <c r="H1083" s="349">
        <v>47000</v>
      </c>
      <c r="I1083" s="395">
        <f t="shared" si="44"/>
        <v>2711.010000000002</v>
      </c>
      <c r="J1083" s="361">
        <f t="shared" si="45"/>
        <v>1848.4349999999758</v>
      </c>
    </row>
    <row r="1084" spans="1:10" ht="71.25" customHeight="1" thickBot="1" x14ac:dyDescent="0.4">
      <c r="A1084" s="346">
        <v>45057</v>
      </c>
      <c r="B1084" s="522" t="s">
        <v>4582</v>
      </c>
      <c r="C1084" s="438" t="s">
        <v>2933</v>
      </c>
      <c r="D1084" s="435" t="s">
        <v>4583</v>
      </c>
      <c r="E1084" s="356">
        <v>829785</v>
      </c>
      <c r="F1084" s="492">
        <v>2174713</v>
      </c>
      <c r="G1084" s="349">
        <v>44316.71</v>
      </c>
      <c r="H1084" s="349">
        <v>47000</v>
      </c>
      <c r="I1084" s="395">
        <f t="shared" si="44"/>
        <v>2683.2900000000009</v>
      </c>
      <c r="J1084" s="361">
        <f t="shared" si="45"/>
        <v>4531.7249999999767</v>
      </c>
    </row>
    <row r="1085" spans="1:10" ht="75" customHeight="1" thickBot="1" x14ac:dyDescent="0.4">
      <c r="A1085" s="346">
        <v>45061</v>
      </c>
      <c r="B1085" s="522" t="s">
        <v>4592</v>
      </c>
      <c r="C1085" s="438" t="s">
        <v>2933</v>
      </c>
      <c r="D1085" s="435" t="s">
        <v>4593</v>
      </c>
      <c r="E1085" s="356">
        <v>794657.5</v>
      </c>
      <c r="F1085" s="492">
        <v>2176849</v>
      </c>
      <c r="G1085" s="349">
        <v>41806.51</v>
      </c>
      <c r="H1085" s="349">
        <v>45500</v>
      </c>
      <c r="I1085" s="395">
        <f t="shared" si="44"/>
        <v>3693.489999999998</v>
      </c>
      <c r="J1085" s="361">
        <f t="shared" si="45"/>
        <v>8225.2149999999747</v>
      </c>
    </row>
    <row r="1086" spans="1:10" ht="75.75" customHeight="1" thickBot="1" x14ac:dyDescent="0.4">
      <c r="A1086" s="346">
        <v>45061</v>
      </c>
      <c r="B1086" s="522" t="s">
        <v>4594</v>
      </c>
      <c r="C1086" s="438" t="s">
        <v>2933</v>
      </c>
      <c r="D1086" s="435" t="s">
        <v>4595</v>
      </c>
      <c r="E1086" s="356">
        <v>794657.5</v>
      </c>
      <c r="F1086" s="492">
        <v>2176850</v>
      </c>
      <c r="G1086" s="349">
        <v>42069.89</v>
      </c>
      <c r="H1086" s="349">
        <v>45500</v>
      </c>
      <c r="I1086" s="395">
        <f t="shared" si="44"/>
        <v>3430.1100000000006</v>
      </c>
      <c r="J1086" s="361">
        <f t="shared" si="45"/>
        <v>11655.324999999975</v>
      </c>
    </row>
    <row r="1087" spans="1:10" ht="75" customHeight="1" thickBot="1" x14ac:dyDescent="0.4">
      <c r="A1087" s="346">
        <v>45062</v>
      </c>
      <c r="B1087" s="522" t="s">
        <v>4596</v>
      </c>
      <c r="C1087" s="438" t="s">
        <v>2933</v>
      </c>
      <c r="D1087" s="435" t="s">
        <v>4597</v>
      </c>
      <c r="E1087" s="356">
        <v>796022.5</v>
      </c>
      <c r="F1087" s="492">
        <v>2178129</v>
      </c>
      <c r="G1087" s="349">
        <v>40921.839999999997</v>
      </c>
      <c r="H1087" s="349">
        <v>45500</v>
      </c>
      <c r="I1087" s="395">
        <f t="shared" si="44"/>
        <v>4578.1600000000035</v>
      </c>
      <c r="J1087" s="361">
        <f t="shared" si="45"/>
        <v>16233.484999999979</v>
      </c>
    </row>
    <row r="1088" spans="1:10" ht="70.5" customHeight="1" thickBot="1" x14ac:dyDescent="0.4">
      <c r="A1088" s="346">
        <v>45064</v>
      </c>
      <c r="B1088" s="522" t="s">
        <v>4598</v>
      </c>
      <c r="C1088" s="438" t="s">
        <v>2933</v>
      </c>
      <c r="D1088" s="435" t="s">
        <v>4599</v>
      </c>
      <c r="E1088" s="356">
        <v>798300</v>
      </c>
      <c r="F1088" s="492">
        <v>2178130</v>
      </c>
      <c r="G1088" s="349">
        <v>40724.160000000003</v>
      </c>
      <c r="H1088" s="349">
        <v>45000</v>
      </c>
      <c r="I1088" s="395">
        <f t="shared" si="44"/>
        <v>4275.8399999999965</v>
      </c>
      <c r="J1088" s="361">
        <f t="shared" si="45"/>
        <v>20509.324999999975</v>
      </c>
    </row>
    <row r="1089" spans="1:10" ht="69.75" customHeight="1" thickBot="1" x14ac:dyDescent="0.4">
      <c r="A1089" s="346">
        <v>45065</v>
      </c>
      <c r="B1089" s="522" t="s">
        <v>4600</v>
      </c>
      <c r="C1089" s="438" t="s">
        <v>2933</v>
      </c>
      <c r="D1089" s="435" t="s">
        <v>4601</v>
      </c>
      <c r="E1089" s="356">
        <v>672220</v>
      </c>
      <c r="F1089" s="492">
        <v>2178131</v>
      </c>
      <c r="G1089" s="349">
        <v>41052.65</v>
      </c>
      <c r="H1089" s="349">
        <v>38000</v>
      </c>
      <c r="I1089" s="395">
        <f t="shared" si="44"/>
        <v>-3052.6500000000015</v>
      </c>
      <c r="J1089" s="361">
        <f t="shared" si="45"/>
        <v>17456.674999999974</v>
      </c>
    </row>
    <row r="1090" spans="1:10" ht="80.25" customHeight="1" thickBot="1" x14ac:dyDescent="0.4">
      <c r="A1090" s="346">
        <v>45065</v>
      </c>
      <c r="B1090" s="522" t="s">
        <v>4602</v>
      </c>
      <c r="C1090" s="438" t="s">
        <v>2933</v>
      </c>
      <c r="D1090" s="435" t="s">
        <v>4603</v>
      </c>
      <c r="E1090" s="356">
        <v>672220</v>
      </c>
      <c r="F1090" s="492">
        <v>2178132</v>
      </c>
      <c r="G1090" s="349">
        <v>40517.769999999997</v>
      </c>
      <c r="H1090" s="349">
        <v>38000</v>
      </c>
      <c r="I1090" s="395">
        <f t="shared" si="44"/>
        <v>-2517.7699999999968</v>
      </c>
      <c r="J1090" s="361">
        <f t="shared" si="45"/>
        <v>14938.904999999977</v>
      </c>
    </row>
    <row r="1091" spans="1:10" ht="75" customHeight="1" thickBot="1" x14ac:dyDescent="0.4">
      <c r="A1091" s="346">
        <v>45069</v>
      </c>
      <c r="B1091" s="522" t="s">
        <v>4606</v>
      </c>
      <c r="C1091" s="438" t="s">
        <v>2933</v>
      </c>
      <c r="D1091" s="435" t="s">
        <v>4607</v>
      </c>
      <c r="E1091" s="356">
        <v>684000</v>
      </c>
      <c r="F1091" s="492">
        <v>2179476</v>
      </c>
      <c r="G1091" s="349">
        <v>36987.75</v>
      </c>
      <c r="H1091" s="349">
        <v>38000</v>
      </c>
      <c r="I1091" s="395">
        <f t="shared" si="44"/>
        <v>1012.25</v>
      </c>
      <c r="J1091" s="361">
        <f t="shared" si="45"/>
        <v>15951.154999999977</v>
      </c>
    </row>
    <row r="1092" spans="1:10" ht="78" customHeight="1" thickBot="1" x14ac:dyDescent="0.4">
      <c r="A1092" s="346">
        <v>45069</v>
      </c>
      <c r="B1092" s="522" t="s">
        <v>4608</v>
      </c>
      <c r="C1092" s="438" t="s">
        <v>2933</v>
      </c>
      <c r="D1092" s="435" t="s">
        <v>4609</v>
      </c>
      <c r="E1092" s="356">
        <v>684000</v>
      </c>
      <c r="F1092" s="492">
        <v>2179477</v>
      </c>
      <c r="G1092" s="349">
        <v>36244.51</v>
      </c>
      <c r="H1092" s="349">
        <v>38000</v>
      </c>
      <c r="I1092" s="395">
        <f t="shared" si="44"/>
        <v>1755.489999999998</v>
      </c>
      <c r="J1092" s="361">
        <f t="shared" si="45"/>
        <v>17706.644999999975</v>
      </c>
    </row>
    <row r="1093" spans="1:10" ht="71.25" customHeight="1" thickBot="1" x14ac:dyDescent="0.4">
      <c r="A1093" s="346">
        <v>45070</v>
      </c>
      <c r="B1093" s="522" t="s">
        <v>4610</v>
      </c>
      <c r="C1093" s="438" t="s">
        <v>2933</v>
      </c>
      <c r="D1093" s="435" t="s">
        <v>4611</v>
      </c>
      <c r="E1093" s="356">
        <v>606900</v>
      </c>
      <c r="F1093" s="492">
        <v>2178845</v>
      </c>
      <c r="G1093" s="349">
        <v>35752.79</v>
      </c>
      <c r="H1093" s="349">
        <v>34000</v>
      </c>
      <c r="I1093" s="395">
        <f t="shared" si="44"/>
        <v>-1752.7900000000009</v>
      </c>
      <c r="J1093" s="361">
        <f t="shared" si="45"/>
        <v>15953.854999999974</v>
      </c>
    </row>
    <row r="1094" spans="1:10" ht="69" customHeight="1" thickBot="1" x14ac:dyDescent="0.4">
      <c r="A1094" s="346">
        <v>45071</v>
      </c>
      <c r="B1094" s="522" t="s">
        <v>4612</v>
      </c>
      <c r="C1094" s="438" t="s">
        <v>2933</v>
      </c>
      <c r="D1094" s="435" t="s">
        <v>4613</v>
      </c>
      <c r="E1094" s="356">
        <v>607240</v>
      </c>
      <c r="F1094" s="492">
        <v>2178846</v>
      </c>
      <c r="G1094" s="349">
        <v>37243.11</v>
      </c>
      <c r="H1094" s="349">
        <v>34000</v>
      </c>
      <c r="I1094" s="395">
        <f t="shared" si="44"/>
        <v>-3243.1100000000006</v>
      </c>
      <c r="J1094" s="361">
        <f t="shared" si="45"/>
        <v>12710.744999999974</v>
      </c>
    </row>
    <row r="1095" spans="1:10" ht="76.5" customHeight="1" thickBot="1" x14ac:dyDescent="0.4">
      <c r="A1095" s="346">
        <v>45076</v>
      </c>
      <c r="B1095" s="522" t="s">
        <v>4614</v>
      </c>
      <c r="C1095" s="438" t="s">
        <v>2933</v>
      </c>
      <c r="D1095" s="435" t="s">
        <v>4615</v>
      </c>
      <c r="E1095" s="356">
        <v>589097.5</v>
      </c>
      <c r="F1095" s="492">
        <v>2181586</v>
      </c>
      <c r="G1095" s="349">
        <v>38570.639999999999</v>
      </c>
      <c r="H1095" s="349">
        <v>33500</v>
      </c>
      <c r="I1095" s="395">
        <f t="shared" si="44"/>
        <v>-5070.6399999999994</v>
      </c>
      <c r="J1095" s="361">
        <f t="shared" si="45"/>
        <v>7640.1049999999741</v>
      </c>
    </row>
    <row r="1096" spans="1:10" ht="60.75" thickBot="1" x14ac:dyDescent="0.4">
      <c r="A1096" s="346">
        <v>45076</v>
      </c>
      <c r="B1096" s="522" t="s">
        <v>4616</v>
      </c>
      <c r="C1096" s="438" t="s">
        <v>2933</v>
      </c>
      <c r="D1096" s="435" t="s">
        <v>4617</v>
      </c>
      <c r="E1096" s="356">
        <v>589097.5</v>
      </c>
      <c r="F1096" s="492">
        <v>2181587</v>
      </c>
      <c r="G1096" s="349">
        <v>38573.410000000003</v>
      </c>
      <c r="H1096" s="349">
        <v>33500</v>
      </c>
      <c r="I1096" s="395">
        <f t="shared" si="44"/>
        <v>-5073.4100000000035</v>
      </c>
      <c r="J1096" s="361">
        <f t="shared" si="45"/>
        <v>2566.6949999999706</v>
      </c>
    </row>
    <row r="1097" spans="1:10" ht="67.5" customHeight="1" thickBot="1" x14ac:dyDescent="0.3">
      <c r="A1097" s="346">
        <v>45077</v>
      </c>
      <c r="B1097" s="522" t="s">
        <v>4620</v>
      </c>
      <c r="C1097" s="425" t="s">
        <v>2798</v>
      </c>
      <c r="D1097" s="435" t="s">
        <v>4621</v>
      </c>
      <c r="E1097" s="356">
        <v>707600</v>
      </c>
      <c r="F1097" s="492">
        <v>2182511</v>
      </c>
      <c r="G1097" s="349">
        <v>37977.870000000003</v>
      </c>
      <c r="H1097" s="349">
        <v>40000</v>
      </c>
      <c r="I1097" s="395">
        <f t="shared" si="44"/>
        <v>2022.1299999999974</v>
      </c>
      <c r="J1097" s="361">
        <f t="shared" si="45"/>
        <v>4588.824999999968</v>
      </c>
    </row>
    <row r="1098" spans="1:10" ht="60.75" thickBot="1" x14ac:dyDescent="0.3">
      <c r="A1098" s="346">
        <v>45077</v>
      </c>
      <c r="B1098" s="522" t="s">
        <v>4622</v>
      </c>
      <c r="C1098" s="425" t="s">
        <v>2798</v>
      </c>
      <c r="D1098" s="435" t="s">
        <v>4623</v>
      </c>
      <c r="E1098" s="356">
        <v>707600</v>
      </c>
      <c r="F1098" s="492">
        <v>2182081</v>
      </c>
      <c r="G1098" s="349">
        <v>37719.32</v>
      </c>
      <c r="H1098" s="349">
        <v>40000</v>
      </c>
      <c r="I1098" s="395">
        <f t="shared" si="44"/>
        <v>2280.6800000000003</v>
      </c>
      <c r="J1098" s="361">
        <f t="shared" si="45"/>
        <v>6869.5049999999683</v>
      </c>
    </row>
    <row r="1099" spans="1:10" ht="71.25" customHeight="1" thickBot="1" x14ac:dyDescent="0.4">
      <c r="A1099" s="346">
        <v>45077</v>
      </c>
      <c r="B1099" s="522" t="s">
        <v>4618</v>
      </c>
      <c r="C1099" s="438" t="s">
        <v>2933</v>
      </c>
      <c r="D1099" s="435" t="s">
        <v>4619</v>
      </c>
      <c r="E1099" s="356">
        <v>707600</v>
      </c>
      <c r="F1099" s="492">
        <v>2182082</v>
      </c>
      <c r="G1099" s="349">
        <v>37893.56</v>
      </c>
      <c r="H1099" s="349">
        <v>40000</v>
      </c>
      <c r="I1099" s="395">
        <f t="shared" si="44"/>
        <v>2106.4400000000023</v>
      </c>
      <c r="J1099" s="361">
        <f t="shared" si="45"/>
        <v>8975.9449999999706</v>
      </c>
    </row>
    <row r="1100" spans="1:10" ht="78.75" customHeight="1" thickBot="1" x14ac:dyDescent="0.3">
      <c r="A1100" s="346">
        <v>45077</v>
      </c>
      <c r="B1100" s="522" t="s">
        <v>4624</v>
      </c>
      <c r="C1100" s="425" t="s">
        <v>2798</v>
      </c>
      <c r="D1100" s="435" t="s">
        <v>4625</v>
      </c>
      <c r="E1100" s="356">
        <v>708400</v>
      </c>
      <c r="F1100" s="492">
        <v>2182512</v>
      </c>
      <c r="G1100" s="349">
        <v>37310.870000000003</v>
      </c>
      <c r="H1100" s="349">
        <v>40000</v>
      </c>
      <c r="I1100" s="395">
        <f t="shared" si="42"/>
        <v>2689.1299999999974</v>
      </c>
      <c r="J1100" s="361">
        <f t="shared" si="43"/>
        <v>11665.074999999968</v>
      </c>
    </row>
    <row r="1101" spans="1:10" ht="74.25" customHeight="1" thickBot="1" x14ac:dyDescent="0.3">
      <c r="A1101" s="346">
        <v>45077</v>
      </c>
      <c r="B1101" s="522" t="s">
        <v>4626</v>
      </c>
      <c r="C1101" s="425" t="s">
        <v>2798</v>
      </c>
      <c r="D1101" s="435" t="s">
        <v>4627</v>
      </c>
      <c r="E1101" s="356">
        <v>708400</v>
      </c>
      <c r="F1101" s="492">
        <v>2182685</v>
      </c>
      <c r="G1101" s="349">
        <v>41210.949999999997</v>
      </c>
      <c r="H1101" s="349">
        <v>40000</v>
      </c>
      <c r="I1101" s="395">
        <f t="shared" si="42"/>
        <v>-1210.9499999999971</v>
      </c>
      <c r="J1101" s="361">
        <f t="shared" si="43"/>
        <v>10454.124999999971</v>
      </c>
    </row>
    <row r="1102" spans="1:10" ht="75.75" customHeight="1" thickBot="1" x14ac:dyDescent="0.4">
      <c r="A1102" s="346">
        <v>45079</v>
      </c>
      <c r="B1102" s="529" t="s">
        <v>4628</v>
      </c>
      <c r="C1102" s="438" t="s">
        <v>2933</v>
      </c>
      <c r="D1102" s="435" t="s">
        <v>4629</v>
      </c>
      <c r="E1102" s="356">
        <v>702920</v>
      </c>
      <c r="F1102" s="492">
        <v>2182686</v>
      </c>
      <c r="G1102" s="349">
        <v>39828.129999999997</v>
      </c>
      <c r="H1102" s="349">
        <v>40000</v>
      </c>
      <c r="I1102" s="395">
        <f t="shared" si="42"/>
        <v>171.87000000000262</v>
      </c>
      <c r="J1102" s="361">
        <f t="shared" si="43"/>
        <v>10625.994999999974</v>
      </c>
    </row>
    <row r="1103" spans="1:10" ht="75.75" customHeight="1" x14ac:dyDescent="0.35">
      <c r="A1103" s="346">
        <v>45082</v>
      </c>
      <c r="B1103" s="529" t="s">
        <v>4631</v>
      </c>
      <c r="C1103" s="438" t="s">
        <v>2933</v>
      </c>
      <c r="D1103" s="435" t="s">
        <v>4630</v>
      </c>
      <c r="E1103" s="356">
        <v>524700</v>
      </c>
      <c r="F1103" s="492">
        <v>2182083</v>
      </c>
      <c r="G1103" s="349">
        <v>36976.97</v>
      </c>
      <c r="H1103" s="349">
        <v>40000</v>
      </c>
      <c r="I1103" s="395">
        <f t="shared" si="42"/>
        <v>3023.0299999999988</v>
      </c>
      <c r="J1103" s="361">
        <f>J1102+I1103</f>
        <v>13649.024999999972</v>
      </c>
    </row>
    <row r="1104" spans="1:10" ht="21" x14ac:dyDescent="0.35">
      <c r="A1104" s="346"/>
      <c r="B1104" s="339"/>
      <c r="C1104" s="438"/>
      <c r="D1104" s="435"/>
      <c r="E1104" s="356"/>
      <c r="F1104" s="492"/>
      <c r="G1104" s="349"/>
      <c r="H1104" s="349"/>
      <c r="I1104" s="395"/>
      <c r="J1104" s="361">
        <f t="shared" si="43"/>
        <v>13649.024999999972</v>
      </c>
    </row>
    <row r="1105" spans="1:10" ht="21" x14ac:dyDescent="0.35">
      <c r="A1105" s="346"/>
      <c r="B1105" s="339"/>
      <c r="C1105" s="438"/>
      <c r="D1105" s="435"/>
      <c r="E1105" s="356"/>
      <c r="F1105" s="492"/>
      <c r="G1105" s="349"/>
      <c r="H1105" s="349"/>
      <c r="I1105" s="395"/>
      <c r="J1105" s="361">
        <f t="shared" si="43"/>
        <v>13649.024999999972</v>
      </c>
    </row>
    <row r="1106" spans="1:10" ht="21" x14ac:dyDescent="0.35">
      <c r="A1106" s="346"/>
      <c r="B1106" s="339"/>
      <c r="C1106" s="438"/>
      <c r="D1106" s="435"/>
      <c r="E1106" s="356"/>
      <c r="F1106" s="492"/>
      <c r="G1106" s="349"/>
      <c r="H1106" s="349"/>
      <c r="I1106" s="395"/>
      <c r="J1106" s="361">
        <f t="shared" si="43"/>
        <v>13649.024999999972</v>
      </c>
    </row>
    <row r="1107" spans="1:10" ht="21" x14ac:dyDescent="0.35">
      <c r="A1107" s="346"/>
      <c r="B1107" s="339"/>
      <c r="C1107" s="438"/>
      <c r="D1107" s="435"/>
      <c r="E1107" s="356"/>
      <c r="F1107" s="492"/>
      <c r="G1107" s="349"/>
      <c r="H1107" s="349"/>
      <c r="I1107" s="395"/>
      <c r="J1107" s="361">
        <f t="shared" si="43"/>
        <v>13649.024999999972</v>
      </c>
    </row>
    <row r="1108" spans="1:10" ht="21" x14ac:dyDescent="0.35">
      <c r="A1108" s="346"/>
      <c r="B1108" s="339"/>
      <c r="C1108" s="438"/>
      <c r="D1108" s="435"/>
      <c r="E1108" s="356"/>
      <c r="F1108" s="492"/>
      <c r="G1108" s="349"/>
      <c r="H1108" s="349"/>
      <c r="I1108" s="395"/>
      <c r="J1108" s="361">
        <f t="shared" si="43"/>
        <v>13649.024999999972</v>
      </c>
    </row>
    <row r="1109" spans="1:10" ht="21" x14ac:dyDescent="0.35">
      <c r="A1109" s="346"/>
      <c r="B1109" s="339"/>
      <c r="C1109" s="438"/>
      <c r="D1109" s="435"/>
      <c r="E1109" s="356"/>
      <c r="F1109" s="492"/>
      <c r="G1109" s="349"/>
      <c r="H1109" s="349"/>
      <c r="I1109" s="395"/>
      <c r="J1109" s="361">
        <f t="shared" si="43"/>
        <v>13649.024999999972</v>
      </c>
    </row>
    <row r="1110" spans="1:10" ht="21" x14ac:dyDescent="0.35">
      <c r="A1110" s="346"/>
      <c r="B1110" s="339"/>
      <c r="C1110" s="438"/>
      <c r="D1110" s="435"/>
      <c r="E1110" s="356"/>
      <c r="F1110" s="492"/>
      <c r="G1110" s="349"/>
      <c r="H1110" s="349"/>
      <c r="I1110" s="395"/>
      <c r="J1110" s="361">
        <f t="shared" si="43"/>
        <v>13649.024999999972</v>
      </c>
    </row>
    <row r="1111" spans="1:10" ht="21" x14ac:dyDescent="0.35">
      <c r="A1111" s="346"/>
      <c r="B1111" s="339"/>
      <c r="C1111" s="438"/>
      <c r="D1111" s="435"/>
      <c r="E1111" s="356"/>
      <c r="F1111" s="492"/>
      <c r="G1111" s="349"/>
      <c r="H1111" s="349"/>
      <c r="I1111" s="395"/>
      <c r="J1111" s="361">
        <f t="shared" si="43"/>
        <v>13649.024999999972</v>
      </c>
    </row>
    <row r="1112" spans="1:10" ht="21" x14ac:dyDescent="0.35">
      <c r="A1112" s="346"/>
      <c r="B1112" s="339"/>
      <c r="C1112" s="438"/>
      <c r="D1112" s="435"/>
      <c r="E1112" s="356"/>
      <c r="F1112" s="492"/>
      <c r="G1112" s="349"/>
      <c r="H1112" s="349"/>
      <c r="I1112" s="395"/>
      <c r="J1112" s="361">
        <f t="shared" si="43"/>
        <v>13649.024999999972</v>
      </c>
    </row>
    <row r="1113" spans="1:10" ht="21" x14ac:dyDescent="0.35">
      <c r="A1113" s="346"/>
      <c r="B1113" s="339"/>
      <c r="C1113" s="438"/>
      <c r="D1113" s="435"/>
      <c r="E1113" s="356"/>
      <c r="F1113" s="492"/>
      <c r="G1113" s="349"/>
      <c r="H1113" s="349"/>
      <c r="I1113" s="395"/>
      <c r="J1113" s="361">
        <f t="shared" si="43"/>
        <v>13649.024999999972</v>
      </c>
    </row>
    <row r="1114" spans="1:10" ht="21" x14ac:dyDescent="0.35">
      <c r="A1114" s="346"/>
      <c r="B1114" s="339"/>
      <c r="C1114" s="438"/>
      <c r="D1114" s="435"/>
      <c r="E1114" s="356"/>
      <c r="F1114" s="492"/>
      <c r="G1114" s="349"/>
      <c r="H1114" s="349"/>
      <c r="I1114" s="395"/>
      <c r="J1114" s="361">
        <f t="shared" si="43"/>
        <v>13649.024999999972</v>
      </c>
    </row>
    <row r="1115" spans="1:10" ht="21" x14ac:dyDescent="0.35">
      <c r="A1115" s="346"/>
      <c r="B1115" s="339"/>
      <c r="C1115" s="438"/>
      <c r="D1115" s="435"/>
      <c r="E1115" s="356"/>
      <c r="F1115" s="492"/>
      <c r="G1115" s="349"/>
      <c r="H1115" s="349"/>
      <c r="I1115" s="395"/>
      <c r="J1115" s="361">
        <f t="shared" si="43"/>
        <v>13649.024999999972</v>
      </c>
    </row>
    <row r="1116" spans="1:10" ht="21" x14ac:dyDescent="0.35">
      <c r="A1116" s="346"/>
      <c r="B1116" s="339"/>
      <c r="C1116" s="438"/>
      <c r="D1116" s="435"/>
      <c r="E1116" s="356"/>
      <c r="F1116" s="492"/>
      <c r="G1116" s="349"/>
      <c r="H1116" s="349"/>
      <c r="I1116" s="395"/>
      <c r="J1116" s="361">
        <f t="shared" si="43"/>
        <v>13649.024999999972</v>
      </c>
    </row>
    <row r="1117" spans="1:10" ht="21" x14ac:dyDescent="0.35">
      <c r="A1117" s="346"/>
      <c r="B1117" s="339"/>
      <c r="C1117" s="438"/>
      <c r="D1117" s="435"/>
      <c r="E1117" s="356"/>
      <c r="F1117" s="492"/>
      <c r="G1117" s="349"/>
      <c r="H1117" s="349"/>
      <c r="I1117" s="395"/>
      <c r="J1117" s="361">
        <f t="shared" si="43"/>
        <v>13649.024999999972</v>
      </c>
    </row>
    <row r="1118" spans="1:10" ht="21" x14ac:dyDescent="0.35">
      <c r="A1118" s="346"/>
      <c r="B1118" s="339"/>
      <c r="C1118" s="438"/>
      <c r="D1118" s="435"/>
      <c r="E1118" s="356"/>
      <c r="F1118" s="492"/>
      <c r="G1118" s="349"/>
      <c r="H1118" s="349"/>
      <c r="I1118" s="395">
        <f t="shared" si="42"/>
        <v>0</v>
      </c>
      <c r="J1118" s="361">
        <f t="shared" si="43"/>
        <v>13649.024999999972</v>
      </c>
    </row>
    <row r="1119" spans="1:10" ht="21" x14ac:dyDescent="0.35">
      <c r="A1119" s="346"/>
      <c r="B1119" s="339"/>
      <c r="C1119" s="438"/>
      <c r="D1119" s="435"/>
      <c r="E1119" s="356"/>
      <c r="F1119" s="492"/>
      <c r="G1119" s="349"/>
      <c r="H1119" s="349"/>
      <c r="I1119" s="395">
        <f t="shared" si="42"/>
        <v>0</v>
      </c>
      <c r="J1119" s="361">
        <f t="shared" si="43"/>
        <v>13649.024999999972</v>
      </c>
    </row>
    <row r="1120" spans="1:10" ht="21" x14ac:dyDescent="0.35">
      <c r="A1120" s="346"/>
      <c r="B1120" s="339"/>
      <c r="C1120" s="438"/>
      <c r="D1120" s="435"/>
      <c r="E1120" s="356"/>
      <c r="F1120" s="492"/>
      <c r="G1120" s="349"/>
      <c r="H1120" s="349"/>
      <c r="I1120" s="395">
        <f t="shared" si="42"/>
        <v>0</v>
      </c>
      <c r="J1120" s="361">
        <f t="shared" si="43"/>
        <v>13649.024999999972</v>
      </c>
    </row>
    <row r="1121" spans="1:10" ht="21" x14ac:dyDescent="0.35">
      <c r="A1121" s="346"/>
      <c r="B1121" s="339"/>
      <c r="C1121" s="438"/>
      <c r="D1121" s="435"/>
      <c r="E1121" s="356"/>
      <c r="F1121" s="492"/>
      <c r="G1121" s="349"/>
      <c r="H1121" s="349"/>
      <c r="I1121" s="395">
        <f t="shared" si="42"/>
        <v>0</v>
      </c>
      <c r="J1121" s="361">
        <f t="shared" si="43"/>
        <v>13649.024999999972</v>
      </c>
    </row>
    <row r="1122" spans="1:10" ht="21" x14ac:dyDescent="0.35">
      <c r="A1122" s="346"/>
      <c r="B1122" s="339"/>
      <c r="C1122" s="432"/>
      <c r="D1122" s="435"/>
      <c r="E1122" s="356"/>
      <c r="F1122" s="492"/>
      <c r="G1122" s="349"/>
      <c r="H1122" s="349"/>
      <c r="I1122" s="395">
        <f t="shared" si="42"/>
        <v>0</v>
      </c>
      <c r="J1122" s="361">
        <f t="shared" si="43"/>
        <v>13649.024999999972</v>
      </c>
    </row>
    <row r="1123" spans="1:10" ht="21" x14ac:dyDescent="0.35">
      <c r="A1123" s="346"/>
      <c r="B1123" s="339"/>
      <c r="C1123" s="432"/>
      <c r="D1123" s="435"/>
      <c r="E1123" s="356"/>
      <c r="F1123" s="492"/>
      <c r="G1123" s="349"/>
      <c r="H1123" s="349"/>
      <c r="I1123" s="395">
        <f t="shared" si="42"/>
        <v>0</v>
      </c>
      <c r="J1123" s="361">
        <f t="shared" si="43"/>
        <v>13649.024999999972</v>
      </c>
    </row>
    <row r="1124" spans="1:10" ht="21" x14ac:dyDescent="0.35">
      <c r="A1124" s="346"/>
      <c r="B1124" s="27"/>
      <c r="C1124" s="344"/>
      <c r="D1124" s="435"/>
      <c r="E1124" s="356"/>
      <c r="F1124" s="492"/>
      <c r="G1124" s="349"/>
      <c r="H1124" s="349"/>
      <c r="I1124" s="395">
        <f t="shared" si="42"/>
        <v>0</v>
      </c>
      <c r="J1124" s="361">
        <f t="shared" si="43"/>
        <v>13649.024999999972</v>
      </c>
    </row>
    <row r="1125" spans="1:10" ht="21.75" thickBot="1" x14ac:dyDescent="0.4">
      <c r="A1125" s="346"/>
      <c r="B1125" s="48"/>
      <c r="C1125" s="344"/>
      <c r="D1125" s="435"/>
      <c r="E1125" s="356"/>
      <c r="F1125" s="502"/>
      <c r="G1125" s="349"/>
      <c r="H1125" s="349"/>
      <c r="I1125" s="359">
        <f t="shared" si="27"/>
        <v>0</v>
      </c>
      <c r="J1125" s="361">
        <f t="shared" si="26"/>
        <v>13649.024999999972</v>
      </c>
    </row>
    <row r="1126" spans="1:10" ht="16.5" thickBot="1" x14ac:dyDescent="0.3">
      <c r="A1126" s="346"/>
      <c r="D1126" s="435"/>
      <c r="E1126" s="356"/>
      <c r="F1126" s="495"/>
      <c r="G1126" s="349"/>
      <c r="H1126" s="349"/>
      <c r="I1126" s="359">
        <f t="shared" ref="I1126" si="46">H1126-G1126</f>
        <v>0</v>
      </c>
    </row>
    <row r="1127" spans="1:10" x14ac:dyDescent="0.25">
      <c r="A1127" s="346"/>
      <c r="D1127" s="435"/>
      <c r="E1127" s="356"/>
      <c r="F1127" s="543" t="s">
        <v>638</v>
      </c>
      <c r="G1127" s="544"/>
      <c r="H1127" s="547">
        <f>SUM(I3:I1126)</f>
        <v>11179.364999999976</v>
      </c>
      <c r="I1127" s="548"/>
    </row>
    <row r="1128" spans="1:10" ht="16.5" thickBot="1" x14ac:dyDescent="0.3">
      <c r="A1128" s="346"/>
      <c r="D1128" s="435"/>
      <c r="E1128" s="356"/>
      <c r="F1128" s="545"/>
      <c r="G1128" s="546"/>
      <c r="H1128" s="549"/>
      <c r="I1128" s="550"/>
    </row>
    <row r="1129" spans="1:10" x14ac:dyDescent="0.25">
      <c r="A1129" s="346"/>
      <c r="D1129" s="435"/>
      <c r="E1129" s="356"/>
      <c r="F1129" s="495"/>
      <c r="G1129" s="349"/>
      <c r="H1129" s="349"/>
      <c r="I1129" s="349"/>
    </row>
  </sheetData>
  <sortState ref="A877:I878">
    <sortCondition ref="D877:D878"/>
  </sortState>
  <mergeCells count="7">
    <mergeCell ref="A1053:A1054"/>
    <mergeCell ref="E1:H1"/>
    <mergeCell ref="F1127:G1128"/>
    <mergeCell ref="H1127:I1128"/>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51" zoomScale="115" zoomScaleNormal="115" workbookViewId="0">
      <pane xSplit="1" topLeftCell="B1" activePane="topRight" state="frozen"/>
      <selection activeCell="A182" sqref="A182"/>
      <selection pane="topRight" activeCell="B554" sqref="B554"/>
    </sheetView>
  </sheetViews>
  <sheetFormatPr baseColWidth="10" defaultRowHeight="15" x14ac:dyDescent="0.25"/>
  <cols>
    <col min="1" max="1" width="11.42578125" style="275"/>
    <col min="2" max="2" width="66.140625" customWidth="1"/>
    <col min="3" max="3" width="9.28515625" style="463" customWidth="1"/>
    <col min="4" max="4" width="11.42578125" style="463"/>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1"/>
      <c r="D1" s="471"/>
      <c r="E1" s="556" t="s">
        <v>1315</v>
      </c>
      <c r="F1" s="556"/>
      <c r="G1" s="556"/>
      <c r="H1" s="556"/>
      <c r="I1" s="9"/>
    </row>
    <row r="2" spans="1:10" ht="32.25" thickBot="1" x14ac:dyDescent="0.3">
      <c r="A2" s="270"/>
      <c r="B2" s="13" t="s">
        <v>0</v>
      </c>
      <c r="C2" s="462"/>
      <c r="D2" s="472"/>
      <c r="E2" s="22" t="s">
        <v>1</v>
      </c>
      <c r="F2" s="15" t="s">
        <v>2</v>
      </c>
      <c r="G2" s="14" t="s">
        <v>3</v>
      </c>
      <c r="H2" s="28" t="s">
        <v>4</v>
      </c>
      <c r="I2" s="126" t="s">
        <v>1293</v>
      </c>
      <c r="J2" s="130" t="s">
        <v>1294</v>
      </c>
    </row>
    <row r="3" spans="1:10" ht="20.25" thickTop="1" thickBot="1" x14ac:dyDescent="0.35">
      <c r="A3" s="271">
        <v>42736</v>
      </c>
      <c r="B3" s="83" t="s">
        <v>637</v>
      </c>
      <c r="D3" s="464"/>
      <c r="E3" s="51"/>
      <c r="F3" s="482"/>
      <c r="G3" s="9"/>
      <c r="H3" s="9"/>
      <c r="I3" s="84">
        <v>0</v>
      </c>
      <c r="J3" s="127">
        <f>I3</f>
        <v>0</v>
      </c>
    </row>
    <row r="4" spans="1:10" ht="15.75" x14ac:dyDescent="0.25">
      <c r="A4" s="269"/>
      <c r="B4" s="48"/>
      <c r="D4" s="464"/>
      <c r="E4" s="51"/>
      <c r="F4" s="482"/>
      <c r="G4" s="9"/>
      <c r="H4" s="9"/>
      <c r="I4" s="11">
        <f t="shared" ref="I4:I71" si="0">H4-G4</f>
        <v>0</v>
      </c>
      <c r="J4" s="152">
        <f>J3+I4</f>
        <v>0</v>
      </c>
    </row>
    <row r="5" spans="1:10" ht="33.75" customHeight="1" x14ac:dyDescent="0.25">
      <c r="A5" s="269">
        <v>42766</v>
      </c>
      <c r="B5" s="157" t="s">
        <v>1360</v>
      </c>
      <c r="D5" s="464" t="s">
        <v>1361</v>
      </c>
      <c r="E5" s="51">
        <v>728350</v>
      </c>
      <c r="F5" s="482"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4" t="s">
        <v>1370</v>
      </c>
      <c r="E6" s="51">
        <v>517750</v>
      </c>
      <c r="F6" s="482" t="s">
        <v>1371</v>
      </c>
      <c r="G6" s="9">
        <v>29562.04</v>
      </c>
      <c r="H6" s="9">
        <v>25000</v>
      </c>
      <c r="I6" s="11">
        <f t="shared" si="0"/>
        <v>-4562.0400000000009</v>
      </c>
      <c r="J6" s="128">
        <f t="shared" si="1"/>
        <v>1909.7199999999975</v>
      </c>
    </row>
    <row r="7" spans="1:10" ht="39" customHeight="1" x14ac:dyDescent="0.25">
      <c r="A7" s="269">
        <v>42780</v>
      </c>
      <c r="B7" s="159" t="s">
        <v>1381</v>
      </c>
      <c r="D7" s="464" t="s">
        <v>1382</v>
      </c>
      <c r="E7" s="51">
        <v>674520</v>
      </c>
      <c r="F7" s="482" t="s">
        <v>1383</v>
      </c>
      <c r="G7" s="9">
        <v>27979.68</v>
      </c>
      <c r="H7" s="9">
        <v>33000</v>
      </c>
      <c r="I7" s="11">
        <f t="shared" si="0"/>
        <v>5020.32</v>
      </c>
      <c r="J7" s="128">
        <f t="shared" si="1"/>
        <v>6930.0399999999972</v>
      </c>
    </row>
    <row r="8" spans="1:10" ht="42.75" customHeight="1" x14ac:dyDescent="0.25">
      <c r="A8" s="269">
        <v>42786</v>
      </c>
      <c r="B8" s="159" t="s">
        <v>1392</v>
      </c>
      <c r="D8" s="464" t="s">
        <v>1393</v>
      </c>
      <c r="E8" s="51">
        <v>511300</v>
      </c>
      <c r="F8" s="482" t="s">
        <v>1394</v>
      </c>
      <c r="G8" s="9">
        <v>26628.18</v>
      </c>
      <c r="H8" s="9">
        <v>25000</v>
      </c>
      <c r="I8" s="11">
        <f t="shared" si="0"/>
        <v>-1628.1800000000003</v>
      </c>
      <c r="J8" s="128">
        <f t="shared" si="1"/>
        <v>5301.8599999999969</v>
      </c>
    </row>
    <row r="9" spans="1:10" ht="40.5" customHeight="1" x14ac:dyDescent="0.25">
      <c r="A9" s="269">
        <v>42794</v>
      </c>
      <c r="B9" s="162" t="s">
        <v>1404</v>
      </c>
      <c r="D9" s="464" t="s">
        <v>1405</v>
      </c>
      <c r="E9" s="51">
        <v>516906</v>
      </c>
      <c r="F9" s="482" t="s">
        <v>1406</v>
      </c>
      <c r="G9" s="9">
        <v>26792.67</v>
      </c>
      <c r="H9" s="9">
        <v>26000</v>
      </c>
      <c r="I9" s="11">
        <f t="shared" si="0"/>
        <v>-792.66999999999825</v>
      </c>
      <c r="J9" s="128">
        <f t="shared" si="1"/>
        <v>4509.1899999999987</v>
      </c>
    </row>
    <row r="10" spans="1:10" ht="42.75" customHeight="1" x14ac:dyDescent="0.25">
      <c r="A10" s="269">
        <v>42795</v>
      </c>
      <c r="B10" s="161" t="s">
        <v>1407</v>
      </c>
      <c r="D10" s="464" t="s">
        <v>1408</v>
      </c>
      <c r="E10" s="51">
        <v>500250</v>
      </c>
      <c r="F10" s="482" t="s">
        <v>1409</v>
      </c>
      <c r="G10" s="9">
        <v>27532.16</v>
      </c>
      <c r="H10" s="9">
        <v>25000</v>
      </c>
      <c r="I10" s="11">
        <f t="shared" si="0"/>
        <v>-2532.16</v>
      </c>
      <c r="J10" s="128">
        <f t="shared" si="1"/>
        <v>1977.0299999999988</v>
      </c>
    </row>
    <row r="11" spans="1:10" ht="38.25" customHeight="1" x14ac:dyDescent="0.25">
      <c r="A11" s="269">
        <v>42801</v>
      </c>
      <c r="B11" s="161" t="s">
        <v>1414</v>
      </c>
      <c r="D11" s="464" t="s">
        <v>1415</v>
      </c>
      <c r="E11" s="51">
        <v>591600</v>
      </c>
      <c r="F11" s="482" t="s">
        <v>1416</v>
      </c>
      <c r="G11" s="9">
        <v>29216.58</v>
      </c>
      <c r="H11" s="9">
        <v>30000</v>
      </c>
      <c r="I11" s="11">
        <f t="shared" si="0"/>
        <v>783.41999999999825</v>
      </c>
      <c r="J11" s="128">
        <f t="shared" si="1"/>
        <v>2760.4499999999971</v>
      </c>
    </row>
    <row r="12" spans="1:10" ht="38.25" customHeight="1" x14ac:dyDescent="0.25">
      <c r="A12" s="269">
        <v>42802</v>
      </c>
      <c r="B12" s="161" t="s">
        <v>1417</v>
      </c>
      <c r="D12" s="464" t="s">
        <v>1418</v>
      </c>
      <c r="E12" s="51">
        <v>552160</v>
      </c>
      <c r="F12" s="482" t="s">
        <v>1419</v>
      </c>
      <c r="G12" s="9">
        <v>28948.47</v>
      </c>
      <c r="H12" s="9">
        <v>28000</v>
      </c>
      <c r="I12" s="11">
        <f t="shared" si="0"/>
        <v>-948.47000000000116</v>
      </c>
      <c r="J12" s="128">
        <f t="shared" si="1"/>
        <v>1811.9799999999959</v>
      </c>
    </row>
    <row r="13" spans="1:10" ht="38.25" customHeight="1" x14ac:dyDescent="0.25">
      <c r="A13" s="269">
        <v>42808</v>
      </c>
      <c r="B13" s="161" t="s">
        <v>1428</v>
      </c>
      <c r="D13" s="464" t="s">
        <v>1430</v>
      </c>
      <c r="E13" s="51">
        <v>619132.5</v>
      </c>
      <c r="F13" s="482"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4" t="s">
        <v>1426</v>
      </c>
      <c r="E14" s="51">
        <v>619132.5</v>
      </c>
      <c r="F14" s="482" t="s">
        <v>1427</v>
      </c>
      <c r="G14" s="9">
        <v>30120.29</v>
      </c>
      <c r="H14" s="9">
        <v>31500</v>
      </c>
      <c r="I14" s="11">
        <f t="shared" si="0"/>
        <v>1379.7099999999991</v>
      </c>
      <c r="J14" s="128">
        <f t="shared" si="3"/>
        <v>4500.9499999999935</v>
      </c>
    </row>
    <row r="15" spans="1:10" ht="37.5" customHeight="1" x14ac:dyDescent="0.25">
      <c r="A15" s="269">
        <v>42815</v>
      </c>
      <c r="B15" s="161" t="s">
        <v>1438</v>
      </c>
      <c r="D15" s="464" t="s">
        <v>1436</v>
      </c>
      <c r="E15" s="51">
        <v>634953</v>
      </c>
      <c r="F15" s="482" t="s">
        <v>1437</v>
      </c>
      <c r="G15" s="9">
        <v>30066.91</v>
      </c>
      <c r="H15" s="9">
        <v>33000</v>
      </c>
      <c r="I15" s="11">
        <f t="shared" si="0"/>
        <v>2933.09</v>
      </c>
      <c r="J15" s="128">
        <f t="shared" si="3"/>
        <v>7434.0399999999936</v>
      </c>
    </row>
    <row r="16" spans="1:10" ht="36" customHeight="1" x14ac:dyDescent="0.25">
      <c r="A16" s="269">
        <v>42815</v>
      </c>
      <c r="B16" s="161" t="s">
        <v>1441</v>
      </c>
      <c r="D16" s="464" t="s">
        <v>1439</v>
      </c>
      <c r="E16" s="51">
        <v>577230</v>
      </c>
      <c r="F16" s="482" t="s">
        <v>1440</v>
      </c>
      <c r="G16" s="9">
        <v>29673.58</v>
      </c>
      <c r="H16" s="9">
        <v>30000</v>
      </c>
      <c r="I16" s="11">
        <f t="shared" si="0"/>
        <v>326.41999999999825</v>
      </c>
      <c r="J16" s="128">
        <f t="shared" si="3"/>
        <v>7760.4599999999919</v>
      </c>
    </row>
    <row r="17" spans="1:13" ht="30.75" customHeight="1" x14ac:dyDescent="0.25">
      <c r="A17" s="269">
        <v>42822</v>
      </c>
      <c r="B17" s="161" t="s">
        <v>1448</v>
      </c>
      <c r="D17" s="464" t="s">
        <v>1449</v>
      </c>
      <c r="E17" s="51">
        <v>545287</v>
      </c>
      <c r="F17" s="482" t="s">
        <v>1450</v>
      </c>
      <c r="G17" s="9">
        <v>27113.15</v>
      </c>
      <c r="H17" s="9">
        <v>29000</v>
      </c>
      <c r="I17" s="11">
        <f t="shared" si="0"/>
        <v>1886.8499999999985</v>
      </c>
      <c r="J17" s="128">
        <f t="shared" si="3"/>
        <v>9647.3099999999904</v>
      </c>
    </row>
    <row r="18" spans="1:13" ht="36" customHeight="1" x14ac:dyDescent="0.25">
      <c r="A18" s="269">
        <v>42824</v>
      </c>
      <c r="B18" s="161" t="s">
        <v>1453</v>
      </c>
      <c r="D18" s="464" t="s">
        <v>1451</v>
      </c>
      <c r="E18" s="51">
        <v>529480</v>
      </c>
      <c r="F18" s="482" t="s">
        <v>1452</v>
      </c>
      <c r="G18" s="9">
        <v>26672.05</v>
      </c>
      <c r="H18" s="9">
        <v>28000</v>
      </c>
      <c r="I18" s="11">
        <f t="shared" si="0"/>
        <v>1327.9500000000007</v>
      </c>
      <c r="J18" s="128">
        <f t="shared" si="3"/>
        <v>10975.259999999991</v>
      </c>
    </row>
    <row r="19" spans="1:13" ht="39" customHeight="1" x14ac:dyDescent="0.25">
      <c r="A19" s="269">
        <v>42825</v>
      </c>
      <c r="B19" s="161" t="s">
        <v>1455</v>
      </c>
      <c r="D19" s="464" t="s">
        <v>1454</v>
      </c>
      <c r="E19" s="51">
        <v>490620</v>
      </c>
      <c r="F19" s="482" t="s">
        <v>1440</v>
      </c>
      <c r="G19" s="9">
        <v>27048.07</v>
      </c>
      <c r="H19" s="9">
        <v>26000</v>
      </c>
      <c r="I19" s="11">
        <f t="shared" si="0"/>
        <v>-1048.0699999999997</v>
      </c>
      <c r="J19" s="128">
        <f t="shared" si="3"/>
        <v>9927.1899999999914</v>
      </c>
    </row>
    <row r="20" spans="1:13" ht="41.25" customHeight="1" x14ac:dyDescent="0.25">
      <c r="A20" s="269">
        <v>42829</v>
      </c>
      <c r="B20" s="162" t="s">
        <v>1461</v>
      </c>
      <c r="D20" s="464" t="s">
        <v>1462</v>
      </c>
      <c r="E20" s="51">
        <v>454224</v>
      </c>
      <c r="F20" s="482"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4" t="s">
        <v>1467</v>
      </c>
      <c r="E21" s="51">
        <v>450768</v>
      </c>
      <c r="F21" s="482"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4" t="s">
        <v>1472</v>
      </c>
      <c r="E22" s="51">
        <v>506034</v>
      </c>
      <c r="F22" s="482"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4" t="s">
        <v>1475</v>
      </c>
      <c r="E23" s="51">
        <v>516257.5</v>
      </c>
      <c r="F23" s="482" t="s">
        <v>1476</v>
      </c>
      <c r="G23" s="9">
        <v>28014.2</v>
      </c>
      <c r="H23" s="9">
        <v>27500</v>
      </c>
      <c r="I23" s="11">
        <f t="shared" si="0"/>
        <v>-514.20000000000073</v>
      </c>
      <c r="J23" s="128">
        <f t="shared" si="3"/>
        <v>1209.8499999999876</v>
      </c>
    </row>
    <row r="24" spans="1:13" ht="39" customHeight="1" x14ac:dyDescent="0.25">
      <c r="A24" s="269">
        <v>42837</v>
      </c>
      <c r="B24" s="162" t="s">
        <v>1477</v>
      </c>
      <c r="D24" s="464" t="s">
        <v>1478</v>
      </c>
      <c r="E24" s="51">
        <v>516257.5</v>
      </c>
      <c r="F24" s="482" t="s">
        <v>1427</v>
      </c>
      <c r="G24" s="9">
        <v>28283.71</v>
      </c>
      <c r="H24" s="9">
        <v>27500</v>
      </c>
      <c r="I24" s="11">
        <f t="shared" si="0"/>
        <v>-783.70999999999913</v>
      </c>
      <c r="J24" s="128">
        <f t="shared" si="3"/>
        <v>426.1399999999885</v>
      </c>
    </row>
    <row r="25" spans="1:13" ht="38.25" customHeight="1" x14ac:dyDescent="0.25">
      <c r="A25" s="269">
        <v>42843</v>
      </c>
      <c r="B25" s="162" t="s">
        <v>1483</v>
      </c>
      <c r="D25" s="464" t="s">
        <v>1484</v>
      </c>
      <c r="E25" s="51">
        <v>546340</v>
      </c>
      <c r="F25" s="482" t="s">
        <v>1485</v>
      </c>
      <c r="G25" s="9">
        <v>29315.32</v>
      </c>
      <c r="H25" s="9">
        <v>29500</v>
      </c>
      <c r="I25" s="11">
        <f t="shared" si="0"/>
        <v>184.68000000000029</v>
      </c>
      <c r="J25" s="128">
        <f t="shared" si="3"/>
        <v>610.8199999999888</v>
      </c>
    </row>
    <row r="26" spans="1:13" ht="35.25" customHeight="1" x14ac:dyDescent="0.25">
      <c r="A26" s="269">
        <v>42844</v>
      </c>
      <c r="B26" s="162" t="s">
        <v>1486</v>
      </c>
      <c r="D26" s="464" t="s">
        <v>1487</v>
      </c>
      <c r="E26" s="51">
        <v>546428.5</v>
      </c>
      <c r="F26" s="482" t="s">
        <v>1488</v>
      </c>
      <c r="G26" s="9">
        <v>29743.45</v>
      </c>
      <c r="H26" s="9">
        <v>29500</v>
      </c>
      <c r="I26" s="11">
        <f t="shared" si="0"/>
        <v>-243.45000000000073</v>
      </c>
      <c r="J26" s="128">
        <f t="shared" si="3"/>
        <v>367.36999999998807</v>
      </c>
    </row>
    <row r="27" spans="1:13" ht="43.5" customHeight="1" x14ac:dyDescent="0.25">
      <c r="A27" s="269">
        <v>42846</v>
      </c>
      <c r="B27" s="162" t="s">
        <v>1491</v>
      </c>
      <c r="D27" s="464" t="s">
        <v>1492</v>
      </c>
      <c r="E27" s="51">
        <v>564750</v>
      </c>
      <c r="F27" s="482" t="s">
        <v>1493</v>
      </c>
      <c r="G27" s="9">
        <v>30427.32</v>
      </c>
      <c r="H27" s="9">
        <v>30000</v>
      </c>
      <c r="I27" s="11">
        <f t="shared" si="0"/>
        <v>-427.31999999999971</v>
      </c>
      <c r="J27" s="128">
        <f t="shared" si="3"/>
        <v>-59.950000000011642</v>
      </c>
    </row>
    <row r="28" spans="1:13" ht="34.5" customHeight="1" x14ac:dyDescent="0.25">
      <c r="A28" s="269">
        <v>42851</v>
      </c>
      <c r="B28" s="162" t="s">
        <v>1496</v>
      </c>
      <c r="D28" s="464">
        <v>32610</v>
      </c>
      <c r="E28" s="51">
        <v>578460</v>
      </c>
      <c r="F28" s="482" t="s">
        <v>1497</v>
      </c>
      <c r="G28" s="9">
        <v>30453.87</v>
      </c>
      <c r="H28" s="9">
        <v>31000</v>
      </c>
      <c r="I28" s="11">
        <f t="shared" si="0"/>
        <v>546.13000000000102</v>
      </c>
      <c r="J28" s="128">
        <f t="shared" si="3"/>
        <v>486.17999999998938</v>
      </c>
    </row>
    <row r="29" spans="1:13" ht="36" customHeight="1" x14ac:dyDescent="0.25">
      <c r="A29" s="269">
        <v>42853</v>
      </c>
      <c r="B29" s="162" t="s">
        <v>1498</v>
      </c>
      <c r="D29" s="464">
        <v>32632</v>
      </c>
      <c r="E29" s="51">
        <v>589372</v>
      </c>
      <c r="F29" s="482" t="s">
        <v>1499</v>
      </c>
      <c r="G29" s="9">
        <v>30235.759999999998</v>
      </c>
      <c r="H29" s="9">
        <v>31000</v>
      </c>
      <c r="I29" s="11">
        <f t="shared" si="0"/>
        <v>764.2400000000016</v>
      </c>
      <c r="J29" s="128">
        <f t="shared" si="3"/>
        <v>1250.419999999991</v>
      </c>
    </row>
    <row r="30" spans="1:13" ht="41.25" customHeight="1" x14ac:dyDescent="0.25">
      <c r="A30" s="269">
        <v>42857</v>
      </c>
      <c r="B30" s="165" t="s">
        <v>1505</v>
      </c>
      <c r="D30" s="464">
        <v>32633</v>
      </c>
      <c r="E30" s="51">
        <v>606368</v>
      </c>
      <c r="F30" s="482" t="s">
        <v>1506</v>
      </c>
      <c r="G30" s="9">
        <v>31829.03</v>
      </c>
      <c r="H30" s="9">
        <v>32000</v>
      </c>
      <c r="I30" s="11">
        <f t="shared" si="0"/>
        <v>170.97000000000116</v>
      </c>
      <c r="J30" s="128">
        <f t="shared" si="3"/>
        <v>1421.3899999999921</v>
      </c>
    </row>
    <row r="31" spans="1:13" ht="39.75" customHeight="1" x14ac:dyDescent="0.25">
      <c r="A31" s="269">
        <v>42858</v>
      </c>
      <c r="B31" s="165" t="s">
        <v>1526</v>
      </c>
      <c r="D31" s="464">
        <v>60879</v>
      </c>
      <c r="E31" s="51">
        <v>602240</v>
      </c>
      <c r="F31" s="482" t="s">
        <v>1507</v>
      </c>
      <c r="G31" s="9">
        <v>31423.66</v>
      </c>
      <c r="H31" s="9">
        <v>32000</v>
      </c>
      <c r="I31" s="11">
        <f t="shared" si="0"/>
        <v>576.34000000000015</v>
      </c>
      <c r="J31" s="128">
        <f t="shared" si="3"/>
        <v>1997.7299999999923</v>
      </c>
    </row>
    <row r="32" spans="1:13" ht="39.75" customHeight="1" x14ac:dyDescent="0.25">
      <c r="A32" s="269">
        <v>42858</v>
      </c>
      <c r="B32" s="165" t="s">
        <v>1528</v>
      </c>
      <c r="D32" s="464">
        <v>81550</v>
      </c>
      <c r="E32" s="51">
        <v>601920</v>
      </c>
      <c r="F32" s="482" t="s">
        <v>1527</v>
      </c>
      <c r="G32" s="9">
        <v>32827.629999999997</v>
      </c>
      <c r="H32" s="9">
        <v>32000</v>
      </c>
      <c r="I32" s="11">
        <f t="shared" si="0"/>
        <v>-827.62999999999738</v>
      </c>
      <c r="J32" s="128">
        <f t="shared" si="3"/>
        <v>1170.0999999999949</v>
      </c>
    </row>
    <row r="33" spans="1:11" ht="33.75" customHeight="1" x14ac:dyDescent="0.25">
      <c r="A33" s="269">
        <v>42859</v>
      </c>
      <c r="B33" s="165" t="s">
        <v>1517</v>
      </c>
      <c r="D33" s="464">
        <v>32635</v>
      </c>
      <c r="E33" s="51">
        <v>603855</v>
      </c>
      <c r="F33" s="482" t="s">
        <v>1516</v>
      </c>
      <c r="G33" s="9">
        <v>32317.86</v>
      </c>
      <c r="H33" s="9">
        <v>31500</v>
      </c>
      <c r="I33" s="11">
        <f t="shared" si="0"/>
        <v>-817.86000000000058</v>
      </c>
      <c r="J33" s="128">
        <f t="shared" si="3"/>
        <v>352.23999999999432</v>
      </c>
    </row>
    <row r="34" spans="1:11" ht="36" customHeight="1" x14ac:dyDescent="0.25">
      <c r="A34" s="269">
        <v>42865</v>
      </c>
      <c r="B34" s="165" t="s">
        <v>1519</v>
      </c>
      <c r="D34" s="464">
        <v>32636</v>
      </c>
      <c r="E34" s="51">
        <v>599760</v>
      </c>
      <c r="F34" s="482" t="s">
        <v>1518</v>
      </c>
      <c r="G34" s="9">
        <v>32196.51</v>
      </c>
      <c r="H34" s="9">
        <v>31500</v>
      </c>
      <c r="I34" s="11">
        <f t="shared" si="0"/>
        <v>-696.5099999999984</v>
      </c>
      <c r="J34" s="128">
        <f t="shared" si="3"/>
        <v>-344.27000000000407</v>
      </c>
    </row>
    <row r="35" spans="1:11" ht="33" customHeight="1" x14ac:dyDescent="0.25">
      <c r="A35" s="269">
        <v>42871</v>
      </c>
      <c r="B35" s="165" t="s">
        <v>1530</v>
      </c>
      <c r="D35" s="464">
        <v>32637</v>
      </c>
      <c r="E35" s="51">
        <v>616770</v>
      </c>
      <c r="F35" s="482" t="s">
        <v>1529</v>
      </c>
      <c r="G35" s="9">
        <v>32909.72</v>
      </c>
      <c r="H35" s="9">
        <v>33000</v>
      </c>
      <c r="I35" s="11">
        <f t="shared" si="0"/>
        <v>90.279999999998836</v>
      </c>
      <c r="J35" s="128">
        <f t="shared" si="3"/>
        <v>-253.99000000000524</v>
      </c>
    </row>
    <row r="36" spans="1:11" ht="36" customHeight="1" x14ac:dyDescent="0.25">
      <c r="A36" s="269">
        <v>42872</v>
      </c>
      <c r="B36" s="165" t="s">
        <v>1531</v>
      </c>
      <c r="D36" s="464">
        <v>32638</v>
      </c>
      <c r="E36" s="51">
        <v>634168</v>
      </c>
      <c r="F36" s="482" t="s">
        <v>1485</v>
      </c>
      <c r="G36" s="9">
        <v>31541.56</v>
      </c>
      <c r="H36" s="9">
        <v>34000</v>
      </c>
      <c r="I36" s="11">
        <f t="shared" si="0"/>
        <v>2458.4399999999987</v>
      </c>
      <c r="J36" s="128">
        <f t="shared" si="3"/>
        <v>2204.4499999999935</v>
      </c>
    </row>
    <row r="37" spans="1:11" ht="39" x14ac:dyDescent="0.25">
      <c r="A37" s="269">
        <v>42878</v>
      </c>
      <c r="B37" s="165" t="s">
        <v>1540</v>
      </c>
      <c r="D37" s="464">
        <v>32639</v>
      </c>
      <c r="E37" s="51">
        <v>614724</v>
      </c>
      <c r="F37" s="482" t="s">
        <v>1506</v>
      </c>
      <c r="G37" s="9">
        <v>32782.89</v>
      </c>
      <c r="H37" s="9">
        <v>33000</v>
      </c>
      <c r="I37" s="11">
        <f t="shared" si="0"/>
        <v>217.11000000000058</v>
      </c>
      <c r="J37" s="128">
        <f t="shared" si="3"/>
        <v>2421.559999999994</v>
      </c>
    </row>
    <row r="38" spans="1:11" ht="36.75" customHeight="1" x14ac:dyDescent="0.25">
      <c r="A38" s="269">
        <v>42879</v>
      </c>
      <c r="B38" s="165" t="s">
        <v>1541</v>
      </c>
      <c r="D38" s="464">
        <v>32640</v>
      </c>
      <c r="E38" s="51">
        <v>597056</v>
      </c>
      <c r="F38" s="482" t="s">
        <v>1542</v>
      </c>
      <c r="G38" s="9">
        <v>33963.15</v>
      </c>
      <c r="H38" s="9">
        <v>32000</v>
      </c>
      <c r="I38" s="11">
        <f t="shared" si="0"/>
        <v>-1963.1500000000015</v>
      </c>
      <c r="J38" s="128">
        <f t="shared" si="3"/>
        <v>458.40999999999258</v>
      </c>
    </row>
    <row r="39" spans="1:11" ht="39.75" customHeight="1" x14ac:dyDescent="0.25">
      <c r="A39" s="269">
        <v>42885</v>
      </c>
      <c r="B39" s="165" t="s">
        <v>1549</v>
      </c>
      <c r="D39" s="464">
        <v>90287</v>
      </c>
      <c r="E39" s="51">
        <v>649005</v>
      </c>
      <c r="F39" s="482" t="s">
        <v>1550</v>
      </c>
      <c r="G39" s="9">
        <v>32465.82</v>
      </c>
      <c r="H39" s="9">
        <v>35000</v>
      </c>
      <c r="I39" s="11">
        <f t="shared" si="0"/>
        <v>2534.1800000000003</v>
      </c>
      <c r="J39" s="128">
        <f t="shared" si="3"/>
        <v>2992.5899999999929</v>
      </c>
    </row>
    <row r="40" spans="1:11" ht="39" x14ac:dyDescent="0.25">
      <c r="A40" s="269">
        <v>42886</v>
      </c>
      <c r="B40" s="165" t="s">
        <v>1551</v>
      </c>
      <c r="D40" s="464">
        <v>90328</v>
      </c>
      <c r="E40" s="51">
        <v>654220</v>
      </c>
      <c r="F40" s="482" t="s">
        <v>1406</v>
      </c>
      <c r="G40" s="9">
        <v>31071.759999999998</v>
      </c>
      <c r="H40" s="9">
        <v>35000</v>
      </c>
      <c r="I40" s="11">
        <f t="shared" si="0"/>
        <v>3928.2400000000016</v>
      </c>
      <c r="J40" s="128">
        <f t="shared" si="3"/>
        <v>6920.8299999999945</v>
      </c>
    </row>
    <row r="41" spans="1:11" ht="36.75" customHeight="1" x14ac:dyDescent="0.25">
      <c r="A41" s="269">
        <v>42892</v>
      </c>
      <c r="B41" s="168" t="s">
        <v>1559</v>
      </c>
      <c r="D41" s="464">
        <v>90329</v>
      </c>
      <c r="E41" s="51">
        <v>554130</v>
      </c>
      <c r="F41" s="482" t="s">
        <v>1558</v>
      </c>
      <c r="G41" s="9">
        <v>29384.67</v>
      </c>
      <c r="H41" s="9">
        <v>30000</v>
      </c>
      <c r="I41" s="11">
        <f t="shared" si="0"/>
        <v>615.33000000000175</v>
      </c>
      <c r="J41" s="128">
        <f t="shared" si="3"/>
        <v>7536.1599999999962</v>
      </c>
    </row>
    <row r="42" spans="1:11" ht="36" customHeight="1" x14ac:dyDescent="0.25">
      <c r="A42" s="269">
        <v>42893</v>
      </c>
      <c r="B42" s="168" t="s">
        <v>1561</v>
      </c>
      <c r="D42" s="464">
        <v>90373</v>
      </c>
      <c r="E42" s="51">
        <v>554130</v>
      </c>
      <c r="F42" s="482" t="s">
        <v>1560</v>
      </c>
      <c r="G42" s="9">
        <v>30307.119999999999</v>
      </c>
      <c r="H42" s="9">
        <v>30000</v>
      </c>
      <c r="I42" s="11">
        <f t="shared" si="0"/>
        <v>-307.11999999999898</v>
      </c>
      <c r="J42" s="128">
        <f t="shared" si="3"/>
        <v>7229.0399999999972</v>
      </c>
    </row>
    <row r="43" spans="1:11" ht="40.5" x14ac:dyDescent="0.35">
      <c r="A43" s="269">
        <v>42899</v>
      </c>
      <c r="B43" s="168" t="s">
        <v>1568</v>
      </c>
      <c r="D43" s="464">
        <v>90331</v>
      </c>
      <c r="E43" s="51">
        <v>546180</v>
      </c>
      <c r="F43" s="482" t="s">
        <v>1569</v>
      </c>
      <c r="G43" s="9">
        <v>32882.85</v>
      </c>
      <c r="H43" s="9">
        <v>30000</v>
      </c>
      <c r="I43" s="11">
        <f t="shared" si="0"/>
        <v>-2882.8499999999985</v>
      </c>
      <c r="J43" s="172">
        <f t="shared" si="3"/>
        <v>4346.1899999999987</v>
      </c>
      <c r="K43" s="173" t="s">
        <v>1655</v>
      </c>
    </row>
    <row r="44" spans="1:11" ht="39" x14ac:dyDescent="0.25">
      <c r="A44" s="269">
        <v>42900</v>
      </c>
      <c r="B44" s="168" t="s">
        <v>1570</v>
      </c>
      <c r="D44" s="464">
        <v>90336</v>
      </c>
      <c r="E44" s="51">
        <v>544680</v>
      </c>
      <c r="F44" s="482" t="s">
        <v>1571</v>
      </c>
      <c r="G44" s="9">
        <v>32207.33</v>
      </c>
      <c r="H44" s="9">
        <v>30000</v>
      </c>
      <c r="I44" s="11">
        <f t="shared" si="0"/>
        <v>-2207.3300000000017</v>
      </c>
      <c r="J44" s="128">
        <f t="shared" si="3"/>
        <v>2138.8599999999969</v>
      </c>
    </row>
    <row r="45" spans="1:11" ht="39" x14ac:dyDescent="0.25">
      <c r="A45" s="269">
        <v>42906</v>
      </c>
      <c r="B45" s="168" t="s">
        <v>1574</v>
      </c>
      <c r="D45" s="464">
        <v>90338</v>
      </c>
      <c r="E45" s="51">
        <v>619275</v>
      </c>
      <c r="F45" s="482" t="s">
        <v>1575</v>
      </c>
      <c r="G45" s="9">
        <v>33421.769999999997</v>
      </c>
      <c r="H45" s="9">
        <v>34500</v>
      </c>
      <c r="I45" s="11">
        <f t="shared" si="0"/>
        <v>1078.2300000000032</v>
      </c>
      <c r="J45" s="128">
        <f t="shared" si="3"/>
        <v>3217.09</v>
      </c>
    </row>
    <row r="46" spans="1:11" ht="39" x14ac:dyDescent="0.25">
      <c r="A46" s="269">
        <v>42907</v>
      </c>
      <c r="B46" s="168" t="s">
        <v>1576</v>
      </c>
      <c r="D46" s="464">
        <v>90339</v>
      </c>
      <c r="E46" s="51">
        <v>619792.5</v>
      </c>
      <c r="F46" s="482" t="s">
        <v>1362</v>
      </c>
      <c r="G46" s="9">
        <v>33081.83</v>
      </c>
      <c r="H46" s="9">
        <v>34500</v>
      </c>
      <c r="I46" s="11">
        <f t="shared" si="0"/>
        <v>1418.1699999999983</v>
      </c>
      <c r="J46" s="128">
        <f t="shared" si="3"/>
        <v>4635.2599999999984</v>
      </c>
    </row>
    <row r="47" spans="1:11" ht="39" x14ac:dyDescent="0.25">
      <c r="A47" s="269">
        <v>42913</v>
      </c>
      <c r="B47" s="168" t="s">
        <v>1587</v>
      </c>
      <c r="D47" s="464" t="s">
        <v>1588</v>
      </c>
      <c r="E47" s="51">
        <v>611932</v>
      </c>
      <c r="F47" s="482" t="s">
        <v>1589</v>
      </c>
      <c r="G47" s="9">
        <v>35245.519999999997</v>
      </c>
      <c r="H47" s="9">
        <v>34000</v>
      </c>
      <c r="I47" s="11">
        <f t="shared" si="0"/>
        <v>-1245.5199999999968</v>
      </c>
      <c r="J47" s="128">
        <f t="shared" si="3"/>
        <v>3389.7400000000016</v>
      </c>
    </row>
    <row r="48" spans="1:11" ht="39" x14ac:dyDescent="0.25">
      <c r="A48" s="269">
        <v>42914</v>
      </c>
      <c r="B48" s="168" t="s">
        <v>1590</v>
      </c>
      <c r="D48" s="464" t="s">
        <v>1591</v>
      </c>
      <c r="E48" s="51">
        <v>608838</v>
      </c>
      <c r="F48" s="482" t="s">
        <v>1592</v>
      </c>
      <c r="G48" s="9">
        <v>35871.230000000003</v>
      </c>
      <c r="H48" s="9">
        <v>34000</v>
      </c>
      <c r="I48" s="11">
        <f t="shared" si="0"/>
        <v>-1871.2300000000032</v>
      </c>
      <c r="J48" s="128">
        <f t="shared" si="3"/>
        <v>1518.5099999999984</v>
      </c>
    </row>
    <row r="49" spans="1:11" ht="39" x14ac:dyDescent="0.25">
      <c r="A49" s="269">
        <v>42919</v>
      </c>
      <c r="B49" s="169" t="s">
        <v>1595</v>
      </c>
      <c r="D49" s="464" t="s">
        <v>1596</v>
      </c>
      <c r="E49" s="51">
        <v>638680</v>
      </c>
      <c r="F49" s="482" t="s">
        <v>1597</v>
      </c>
      <c r="G49" s="9">
        <v>37566.413999999997</v>
      </c>
      <c r="H49" s="9">
        <v>35000</v>
      </c>
      <c r="I49" s="11">
        <f t="shared" si="0"/>
        <v>-2566.413999999997</v>
      </c>
      <c r="J49" s="128">
        <f t="shared" si="3"/>
        <v>-1047.9039999999986</v>
      </c>
    </row>
    <row r="50" spans="1:11" ht="39" x14ac:dyDescent="0.25">
      <c r="A50" s="269">
        <v>42921</v>
      </c>
      <c r="B50" s="169" t="s">
        <v>1600</v>
      </c>
      <c r="D50" s="464" t="s">
        <v>1601</v>
      </c>
      <c r="E50" s="51">
        <v>680208</v>
      </c>
      <c r="F50" s="482" t="s">
        <v>1468</v>
      </c>
      <c r="G50" s="9">
        <v>38122.910000000003</v>
      </c>
      <c r="H50" s="9">
        <v>37000</v>
      </c>
      <c r="I50" s="11">
        <f t="shared" si="0"/>
        <v>-1122.9100000000035</v>
      </c>
      <c r="J50" s="128">
        <f t="shared" si="3"/>
        <v>-2170.8140000000021</v>
      </c>
    </row>
    <row r="51" spans="1:11" ht="39" x14ac:dyDescent="0.25">
      <c r="A51" s="269">
        <v>42927</v>
      </c>
      <c r="B51" s="169" t="s">
        <v>1606</v>
      </c>
      <c r="D51" s="464" t="s">
        <v>1607</v>
      </c>
      <c r="E51" s="51">
        <v>730539</v>
      </c>
      <c r="F51" s="482" t="s">
        <v>1362</v>
      </c>
      <c r="G51" s="9">
        <v>37593.71</v>
      </c>
      <c r="H51" s="9">
        <v>40500</v>
      </c>
      <c r="I51" s="11">
        <f t="shared" si="0"/>
        <v>2906.2900000000009</v>
      </c>
      <c r="J51" s="128">
        <f t="shared" si="3"/>
        <v>735.47599999999875</v>
      </c>
    </row>
    <row r="52" spans="1:11" ht="42" customHeight="1" x14ac:dyDescent="0.25">
      <c r="A52" s="269">
        <v>42927</v>
      </c>
      <c r="B52" s="169" t="s">
        <v>1608</v>
      </c>
      <c r="D52" s="464" t="s">
        <v>1609</v>
      </c>
      <c r="E52" s="51">
        <v>730539</v>
      </c>
      <c r="F52" s="482" t="s">
        <v>1610</v>
      </c>
      <c r="G52" s="9">
        <v>37884.9</v>
      </c>
      <c r="H52" s="9">
        <v>40500</v>
      </c>
      <c r="I52" s="11">
        <f t="shared" si="0"/>
        <v>2615.0999999999985</v>
      </c>
      <c r="J52" s="128">
        <f t="shared" si="3"/>
        <v>3350.5759999999973</v>
      </c>
    </row>
    <row r="53" spans="1:11" ht="35.25" customHeight="1" x14ac:dyDescent="0.25">
      <c r="A53" s="269">
        <v>42934</v>
      </c>
      <c r="B53" s="169" t="s">
        <v>1615</v>
      </c>
      <c r="D53" s="464" t="s">
        <v>1616</v>
      </c>
      <c r="E53" s="51">
        <v>721305</v>
      </c>
      <c r="F53" s="482" t="s">
        <v>1450</v>
      </c>
      <c r="G53" s="9">
        <v>37844.69</v>
      </c>
      <c r="H53" s="9">
        <v>40500</v>
      </c>
      <c r="I53" s="11">
        <f t="shared" si="0"/>
        <v>2655.3099999999977</v>
      </c>
      <c r="J53" s="128">
        <f t="shared" si="3"/>
        <v>6005.885999999995</v>
      </c>
    </row>
    <row r="54" spans="1:11" ht="39.75" customHeight="1" x14ac:dyDescent="0.25">
      <c r="A54" s="269">
        <v>42935</v>
      </c>
      <c r="B54" s="169" t="s">
        <v>1617</v>
      </c>
      <c r="D54" s="464" t="s">
        <v>1618</v>
      </c>
      <c r="E54" s="51">
        <v>721305</v>
      </c>
      <c r="F54" s="482" t="s">
        <v>1619</v>
      </c>
      <c r="G54" s="9">
        <v>38068.32</v>
      </c>
      <c r="H54" s="9">
        <v>40500</v>
      </c>
      <c r="I54" s="11">
        <f t="shared" si="0"/>
        <v>2431.6800000000003</v>
      </c>
      <c r="J54" s="128">
        <f t="shared" si="3"/>
        <v>8437.5659999999953</v>
      </c>
    </row>
    <row r="55" spans="1:11" ht="39" x14ac:dyDescent="0.25">
      <c r="A55" s="269">
        <v>42941</v>
      </c>
      <c r="B55" s="169" t="s">
        <v>1624</v>
      </c>
      <c r="D55" s="464" t="s">
        <v>1625</v>
      </c>
      <c r="E55" s="51">
        <v>666102</v>
      </c>
      <c r="F55" s="482" t="s">
        <v>1626</v>
      </c>
      <c r="G55" s="9">
        <v>35214.120000000003</v>
      </c>
      <c r="H55" s="9">
        <v>38000</v>
      </c>
      <c r="I55" s="11">
        <f t="shared" si="0"/>
        <v>2785.8799999999974</v>
      </c>
      <c r="J55" s="128">
        <f t="shared" si="3"/>
        <v>11223.445999999993</v>
      </c>
    </row>
    <row r="56" spans="1:11" ht="40.5" x14ac:dyDescent="0.35">
      <c r="A56" s="269">
        <v>42942</v>
      </c>
      <c r="B56" s="169" t="s">
        <v>1627</v>
      </c>
      <c r="D56" s="464" t="s">
        <v>1628</v>
      </c>
      <c r="E56" s="51">
        <v>667508</v>
      </c>
      <c r="F56" s="482"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4" t="s">
        <v>1635</v>
      </c>
      <c r="E57" s="51">
        <v>682100</v>
      </c>
      <c r="F57" s="482" t="s">
        <v>1636</v>
      </c>
      <c r="G57" s="9">
        <v>32164.86</v>
      </c>
      <c r="H57" s="9">
        <v>38000</v>
      </c>
      <c r="I57" s="11">
        <f t="shared" si="0"/>
        <v>5835.1399999999994</v>
      </c>
      <c r="J57" s="128">
        <f t="shared" si="3"/>
        <v>21393.965999999989</v>
      </c>
    </row>
    <row r="58" spans="1:11" ht="39" x14ac:dyDescent="0.25">
      <c r="A58" s="269">
        <v>42949</v>
      </c>
      <c r="B58" s="170" t="s">
        <v>1637</v>
      </c>
      <c r="D58" s="464" t="s">
        <v>1644</v>
      </c>
      <c r="E58" s="51">
        <v>678680</v>
      </c>
      <c r="F58" s="482" t="s">
        <v>1638</v>
      </c>
      <c r="G58" s="9">
        <v>31738.17</v>
      </c>
      <c r="H58" s="9">
        <v>38000</v>
      </c>
      <c r="I58" s="11">
        <f t="shared" si="0"/>
        <v>6261.8300000000017</v>
      </c>
      <c r="J58" s="128">
        <f t="shared" si="3"/>
        <v>27655.795999999991</v>
      </c>
    </row>
    <row r="59" spans="1:11" ht="39" x14ac:dyDescent="0.25">
      <c r="A59" s="269">
        <v>42955</v>
      </c>
      <c r="B59" s="170" t="s">
        <v>1643</v>
      </c>
      <c r="D59" s="464" t="s">
        <v>1645</v>
      </c>
      <c r="E59" s="51">
        <v>358400</v>
      </c>
      <c r="F59" s="482" t="s">
        <v>1450</v>
      </c>
      <c r="G59" s="9">
        <v>31497.81</v>
      </c>
      <c r="H59" s="9">
        <v>20000</v>
      </c>
      <c r="I59" s="11">
        <f t="shared" si="0"/>
        <v>-11497.810000000001</v>
      </c>
      <c r="J59" s="128">
        <f t="shared" si="3"/>
        <v>16157.98599999999</v>
      </c>
    </row>
    <row r="60" spans="1:11" ht="39" x14ac:dyDescent="0.25">
      <c r="A60" s="269">
        <v>42956</v>
      </c>
      <c r="B60" s="170" t="s">
        <v>1646</v>
      </c>
      <c r="D60" s="464" t="s">
        <v>1647</v>
      </c>
      <c r="E60" s="51">
        <v>360300</v>
      </c>
      <c r="F60" s="482" t="s">
        <v>1648</v>
      </c>
      <c r="G60" s="9">
        <v>30506.12</v>
      </c>
      <c r="H60" s="9">
        <v>20000</v>
      </c>
      <c r="I60" s="11">
        <f t="shared" si="0"/>
        <v>-10506.119999999999</v>
      </c>
      <c r="J60" s="128">
        <f t="shared" si="3"/>
        <v>5651.8659999999909</v>
      </c>
    </row>
    <row r="61" spans="1:11" ht="35.25" customHeight="1" x14ac:dyDescent="0.25">
      <c r="A61" s="269">
        <v>42962</v>
      </c>
      <c r="B61" s="170" t="s">
        <v>1664</v>
      </c>
      <c r="D61" s="464" t="s">
        <v>1665</v>
      </c>
      <c r="E61" s="51">
        <v>500360</v>
      </c>
      <c r="F61" s="482" t="s">
        <v>1666</v>
      </c>
      <c r="G61" s="9">
        <v>31013.66</v>
      </c>
      <c r="H61" s="9">
        <v>28000</v>
      </c>
      <c r="I61" s="11">
        <f t="shared" si="0"/>
        <v>-3013.66</v>
      </c>
      <c r="J61" s="128">
        <f t="shared" si="3"/>
        <v>2638.205999999991</v>
      </c>
    </row>
    <row r="62" spans="1:11" ht="39" x14ac:dyDescent="0.25">
      <c r="A62" s="269">
        <v>42963</v>
      </c>
      <c r="B62" s="170" t="s">
        <v>1661</v>
      </c>
      <c r="D62" s="464" t="s">
        <v>1662</v>
      </c>
      <c r="E62" s="51">
        <v>536550</v>
      </c>
      <c r="F62" s="482" t="s">
        <v>1663</v>
      </c>
      <c r="G62" s="9">
        <v>31553.34</v>
      </c>
      <c r="H62" s="9">
        <v>30000</v>
      </c>
      <c r="I62" s="11">
        <f t="shared" si="0"/>
        <v>-1553.3400000000001</v>
      </c>
      <c r="J62" s="128">
        <f t="shared" si="3"/>
        <v>1084.8659999999909</v>
      </c>
    </row>
    <row r="63" spans="1:11" ht="33.75" customHeight="1" x14ac:dyDescent="0.25">
      <c r="A63" s="269">
        <v>42969</v>
      </c>
      <c r="B63" s="170" t="s">
        <v>1667</v>
      </c>
      <c r="D63" s="464" t="s">
        <v>1668</v>
      </c>
      <c r="E63" s="51">
        <v>550529</v>
      </c>
      <c r="F63" s="482" t="s">
        <v>1638</v>
      </c>
      <c r="G63" s="9">
        <v>32450.61</v>
      </c>
      <c r="H63" s="9">
        <v>31000</v>
      </c>
      <c r="I63" s="11">
        <f t="shared" si="0"/>
        <v>-1450.6100000000006</v>
      </c>
      <c r="J63" s="128">
        <f t="shared" si="3"/>
        <v>-365.74400000000969</v>
      </c>
    </row>
    <row r="64" spans="1:11" ht="39" x14ac:dyDescent="0.25">
      <c r="A64" s="269">
        <v>42817</v>
      </c>
      <c r="B64" s="170" t="s">
        <v>1669</v>
      </c>
      <c r="D64" s="464" t="s">
        <v>1670</v>
      </c>
      <c r="E64" s="51">
        <v>550064</v>
      </c>
      <c r="F64" s="482" t="s">
        <v>1569</v>
      </c>
      <c r="G64" s="9">
        <v>32801.22</v>
      </c>
      <c r="H64" s="9">
        <v>31000</v>
      </c>
      <c r="I64" s="11">
        <f t="shared" si="0"/>
        <v>-1801.2200000000012</v>
      </c>
      <c r="J64" s="128">
        <f t="shared" si="3"/>
        <v>-2166.9640000000109</v>
      </c>
    </row>
    <row r="65" spans="1:19" ht="35.25" customHeight="1" x14ac:dyDescent="0.25">
      <c r="A65" s="269">
        <v>42977</v>
      </c>
      <c r="B65" s="170" t="s">
        <v>1682</v>
      </c>
      <c r="D65" s="464" t="s">
        <v>1670</v>
      </c>
      <c r="E65" s="51">
        <v>36658.57</v>
      </c>
      <c r="F65" s="482" t="s">
        <v>1569</v>
      </c>
      <c r="G65" s="9">
        <v>0</v>
      </c>
      <c r="H65" s="9">
        <v>2166.96</v>
      </c>
      <c r="I65" s="177">
        <f t="shared" si="0"/>
        <v>2166.96</v>
      </c>
      <c r="J65" s="172">
        <f t="shared" si="3"/>
        <v>-4.000000010819349E-3</v>
      </c>
      <c r="K65" s="182" t="s">
        <v>1305</v>
      </c>
    </row>
    <row r="66" spans="1:19" ht="35.25" customHeight="1" x14ac:dyDescent="0.25">
      <c r="A66" s="269"/>
      <c r="B66" s="181"/>
      <c r="D66" s="464"/>
      <c r="E66" s="51"/>
      <c r="F66" s="482"/>
      <c r="G66" s="9"/>
      <c r="H66" s="9"/>
      <c r="I66" s="177">
        <f t="shared" ref="I66" si="4">H66-G66</f>
        <v>0</v>
      </c>
      <c r="J66" s="172">
        <f t="shared" ref="J66" si="5">J65+I66</f>
        <v>-4.000000010819349E-3</v>
      </c>
      <c r="K66" s="182"/>
    </row>
    <row r="67" spans="1:19" ht="39" x14ac:dyDescent="0.25">
      <c r="A67" s="269">
        <v>42983</v>
      </c>
      <c r="B67" s="180" t="s">
        <v>1683</v>
      </c>
      <c r="D67" s="464" t="s">
        <v>1681</v>
      </c>
      <c r="E67" s="51">
        <v>627130</v>
      </c>
      <c r="F67" s="482" t="s">
        <v>1527</v>
      </c>
      <c r="G67" s="9">
        <v>33830.79</v>
      </c>
      <c r="H67" s="9">
        <v>35000</v>
      </c>
      <c r="I67" s="11">
        <f t="shared" si="0"/>
        <v>1169.2099999999991</v>
      </c>
      <c r="J67" s="128">
        <f>J65+I67</f>
        <v>1169.2059999999883</v>
      </c>
    </row>
    <row r="68" spans="1:19" ht="39" x14ac:dyDescent="0.25">
      <c r="A68" s="269">
        <v>42984</v>
      </c>
      <c r="B68" s="180" t="s">
        <v>1684</v>
      </c>
      <c r="D68" s="464" t="s">
        <v>1689</v>
      </c>
      <c r="E68" s="51">
        <v>624785</v>
      </c>
      <c r="F68" s="482" t="s">
        <v>1427</v>
      </c>
      <c r="G68" s="9">
        <v>33484.699999999997</v>
      </c>
      <c r="H68" s="9">
        <v>35000</v>
      </c>
      <c r="I68" s="11">
        <f t="shared" si="0"/>
        <v>1515.3000000000029</v>
      </c>
      <c r="J68" s="128">
        <f t="shared" si="3"/>
        <v>2684.5059999999912</v>
      </c>
    </row>
    <row r="69" spans="1:19" ht="39" x14ac:dyDescent="0.25">
      <c r="A69" s="269">
        <v>42990</v>
      </c>
      <c r="B69" s="180" t="s">
        <v>1688</v>
      </c>
      <c r="D69" s="464" t="s">
        <v>1690</v>
      </c>
      <c r="E69" s="51">
        <v>567488</v>
      </c>
      <c r="F69" s="482" t="s">
        <v>1638</v>
      </c>
      <c r="G69" s="9">
        <v>32367.29</v>
      </c>
      <c r="H69" s="9">
        <v>32000</v>
      </c>
      <c r="I69" s="11">
        <f t="shared" si="0"/>
        <v>-367.29000000000087</v>
      </c>
      <c r="J69" s="128">
        <f t="shared" si="3"/>
        <v>2317.2159999999903</v>
      </c>
    </row>
    <row r="70" spans="1:19" ht="37.5" customHeight="1" x14ac:dyDescent="0.25">
      <c r="A70" s="269">
        <v>42991</v>
      </c>
      <c r="B70" s="180" t="s">
        <v>1691</v>
      </c>
      <c r="D70" s="464" t="s">
        <v>1690</v>
      </c>
      <c r="E70" s="51">
        <v>70720</v>
      </c>
      <c r="F70" s="482" t="s">
        <v>1638</v>
      </c>
      <c r="G70" s="9"/>
      <c r="H70" s="9">
        <v>4000</v>
      </c>
      <c r="I70" s="11">
        <f t="shared" si="0"/>
        <v>4000</v>
      </c>
      <c r="J70" s="128">
        <f t="shared" si="3"/>
        <v>6317.2159999999903</v>
      </c>
    </row>
    <row r="71" spans="1:19" ht="36.75" customHeight="1" x14ac:dyDescent="0.25">
      <c r="A71" s="269">
        <v>42991</v>
      </c>
      <c r="B71" s="180" t="s">
        <v>1692</v>
      </c>
      <c r="D71" s="464" t="s">
        <v>1693</v>
      </c>
      <c r="E71" s="51">
        <v>636480</v>
      </c>
      <c r="F71" s="482"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4" t="s">
        <v>1695</v>
      </c>
      <c r="E72" s="51">
        <v>636840</v>
      </c>
      <c r="F72" s="482" t="s">
        <v>1506</v>
      </c>
      <c r="G72" s="9">
        <v>31487.08</v>
      </c>
      <c r="H72" s="9">
        <v>36000</v>
      </c>
      <c r="I72" s="11">
        <f t="shared" ref="I72:I136" si="6">H72-G72</f>
        <v>4512.9199999999983</v>
      </c>
      <c r="J72" s="128">
        <f t="shared" si="3"/>
        <v>14853.275999999987</v>
      </c>
    </row>
    <row r="73" spans="1:19" ht="39" x14ac:dyDescent="0.25">
      <c r="A73" s="269">
        <v>42997</v>
      </c>
      <c r="B73" s="180" t="s">
        <v>1701</v>
      </c>
      <c r="D73" s="464" t="s">
        <v>1702</v>
      </c>
      <c r="E73" s="51">
        <v>497812</v>
      </c>
      <c r="F73" s="482" t="s">
        <v>1703</v>
      </c>
      <c r="G73" s="9">
        <v>28927</v>
      </c>
      <c r="H73" s="9">
        <v>28000</v>
      </c>
      <c r="I73" s="11">
        <f t="shared" si="6"/>
        <v>-927</v>
      </c>
      <c r="J73" s="128">
        <f t="shared" si="3"/>
        <v>13926.275999999987</v>
      </c>
    </row>
    <row r="74" spans="1:19" ht="39" x14ac:dyDescent="0.25">
      <c r="A74" s="269">
        <v>42998</v>
      </c>
      <c r="B74" s="180" t="s">
        <v>1704</v>
      </c>
      <c r="D74" s="464" t="s">
        <v>1705</v>
      </c>
      <c r="E74" s="51">
        <v>497812</v>
      </c>
      <c r="F74" s="482" t="s">
        <v>1636</v>
      </c>
      <c r="G74" s="9">
        <v>28003.43</v>
      </c>
      <c r="H74" s="9">
        <v>28000</v>
      </c>
      <c r="I74" s="11">
        <f t="shared" si="6"/>
        <v>-3.430000000000291</v>
      </c>
      <c r="J74" s="128">
        <f t="shared" si="3"/>
        <v>13922.845999999987</v>
      </c>
    </row>
    <row r="75" spans="1:19" ht="39" x14ac:dyDescent="0.25">
      <c r="A75" s="269">
        <v>43004</v>
      </c>
      <c r="B75" s="180" t="s">
        <v>1710</v>
      </c>
      <c r="D75" s="464" t="s">
        <v>1711</v>
      </c>
      <c r="E75" s="51">
        <v>497560</v>
      </c>
      <c r="F75" s="482" t="s">
        <v>1626</v>
      </c>
      <c r="G75" s="9">
        <v>27084.42</v>
      </c>
      <c r="H75" s="9">
        <v>28000</v>
      </c>
      <c r="I75" s="11">
        <f t="shared" si="6"/>
        <v>915.58000000000175</v>
      </c>
      <c r="J75" s="128">
        <f t="shared" si="3"/>
        <v>14838.425999999989</v>
      </c>
    </row>
    <row r="76" spans="1:19" ht="39" x14ac:dyDescent="0.25">
      <c r="A76" s="269">
        <v>43005</v>
      </c>
      <c r="B76" s="180" t="s">
        <v>1712</v>
      </c>
      <c r="D76" s="464" t="s">
        <v>1713</v>
      </c>
      <c r="E76" s="51">
        <v>363000</v>
      </c>
      <c r="F76" s="482" t="s">
        <v>1714</v>
      </c>
      <c r="G76" s="9">
        <v>28484.44</v>
      </c>
      <c r="H76" s="9">
        <v>20000</v>
      </c>
      <c r="I76" s="11">
        <f t="shared" si="6"/>
        <v>-8484.4399999999987</v>
      </c>
      <c r="J76" s="128">
        <f t="shared" si="3"/>
        <v>6353.9859999999899</v>
      </c>
    </row>
    <row r="77" spans="1:19" ht="39" x14ac:dyDescent="0.25">
      <c r="A77" s="269">
        <v>43011</v>
      </c>
      <c r="B77" s="184" t="s">
        <v>1721</v>
      </c>
      <c r="D77" s="464" t="s">
        <v>1722</v>
      </c>
      <c r="E77" s="51">
        <v>474188</v>
      </c>
      <c r="F77" s="482" t="s">
        <v>1723</v>
      </c>
      <c r="G77" s="9">
        <v>29023.78</v>
      </c>
      <c r="H77" s="9">
        <v>26000</v>
      </c>
      <c r="I77" s="11">
        <f t="shared" si="6"/>
        <v>-3023.7799999999988</v>
      </c>
      <c r="J77" s="128">
        <f t="shared" si="3"/>
        <v>3330.205999999991</v>
      </c>
    </row>
    <row r="78" spans="1:19" ht="39" x14ac:dyDescent="0.25">
      <c r="A78" s="269">
        <v>43012</v>
      </c>
      <c r="B78" s="184" t="s">
        <v>1724</v>
      </c>
      <c r="D78" s="464" t="s">
        <v>1725</v>
      </c>
      <c r="E78" s="51">
        <v>492453</v>
      </c>
      <c r="F78" s="482" t="s">
        <v>1507</v>
      </c>
      <c r="G78" s="9">
        <v>28988.77</v>
      </c>
      <c r="H78" s="9">
        <v>27000</v>
      </c>
      <c r="I78" s="11">
        <f t="shared" si="6"/>
        <v>-1988.7700000000004</v>
      </c>
      <c r="J78" s="128">
        <f t="shared" si="3"/>
        <v>1341.4359999999906</v>
      </c>
    </row>
    <row r="79" spans="1:19" ht="39" x14ac:dyDescent="0.25">
      <c r="A79" s="269">
        <v>43018</v>
      </c>
      <c r="B79" s="184" t="s">
        <v>1730</v>
      </c>
      <c r="D79" s="464" t="s">
        <v>1731</v>
      </c>
      <c r="E79" s="51">
        <v>567757.5</v>
      </c>
      <c r="F79" s="482" t="s">
        <v>1732</v>
      </c>
      <c r="G79" s="9">
        <v>29206</v>
      </c>
      <c r="H79" s="9">
        <v>30500</v>
      </c>
      <c r="I79" s="11">
        <f t="shared" si="6"/>
        <v>1294</v>
      </c>
      <c r="J79" s="128">
        <f t="shared" ref="J79:J142" si="7">J78+I79</f>
        <v>2635.4359999999906</v>
      </c>
    </row>
    <row r="80" spans="1:19" ht="39" x14ac:dyDescent="0.25">
      <c r="A80" s="269">
        <v>43019</v>
      </c>
      <c r="B80" s="184" t="s">
        <v>1733</v>
      </c>
      <c r="D80" s="464" t="s">
        <v>1734</v>
      </c>
      <c r="E80" s="51">
        <v>581622</v>
      </c>
      <c r="F80" s="482" t="s">
        <v>1409</v>
      </c>
      <c r="G80" s="9">
        <v>29191.599999999999</v>
      </c>
      <c r="H80" s="9">
        <v>31000</v>
      </c>
      <c r="I80" s="11">
        <f t="shared" si="6"/>
        <v>1808.4000000000015</v>
      </c>
      <c r="J80" s="128">
        <f t="shared" si="7"/>
        <v>4443.8359999999921</v>
      </c>
    </row>
    <row r="81" spans="1:10" ht="39" x14ac:dyDescent="0.25">
      <c r="A81" s="269">
        <v>43019</v>
      </c>
      <c r="B81" s="184" t="s">
        <v>1735</v>
      </c>
      <c r="D81" s="464" t="s">
        <v>1736</v>
      </c>
      <c r="E81" s="51">
        <v>581622</v>
      </c>
      <c r="F81" s="482" t="s">
        <v>1476</v>
      </c>
      <c r="G81" s="9">
        <v>31015.06</v>
      </c>
      <c r="H81" s="9">
        <v>31000</v>
      </c>
      <c r="I81" s="11">
        <f t="shared" si="6"/>
        <v>-15.06000000000131</v>
      </c>
      <c r="J81" s="128">
        <f t="shared" si="7"/>
        <v>4428.7759999999907</v>
      </c>
    </row>
    <row r="82" spans="1:10" ht="40.5" customHeight="1" x14ac:dyDescent="0.25">
      <c r="A82" s="269">
        <v>43026</v>
      </c>
      <c r="B82" s="184" t="s">
        <v>1744</v>
      </c>
      <c r="D82" s="464" t="s">
        <v>1745</v>
      </c>
      <c r="E82" s="51">
        <v>611072</v>
      </c>
      <c r="F82" s="482" t="s">
        <v>1746</v>
      </c>
      <c r="G82" s="9">
        <v>31999.7</v>
      </c>
      <c r="H82" s="9">
        <v>32000</v>
      </c>
      <c r="I82" s="11">
        <f t="shared" si="6"/>
        <v>0.2999999999992724</v>
      </c>
      <c r="J82" s="128">
        <f t="shared" si="7"/>
        <v>4429.07599999999</v>
      </c>
    </row>
    <row r="83" spans="1:10" ht="41.25" customHeight="1" x14ac:dyDescent="0.25">
      <c r="A83" s="269">
        <v>43026</v>
      </c>
      <c r="B83" s="184" t="s">
        <v>1742</v>
      </c>
      <c r="D83" s="464" t="s">
        <v>1751</v>
      </c>
      <c r="E83" s="51">
        <v>609665</v>
      </c>
      <c r="F83" s="482" t="s">
        <v>1741</v>
      </c>
      <c r="G83" s="9">
        <v>32471.1</v>
      </c>
      <c r="H83" s="9">
        <v>32000</v>
      </c>
      <c r="I83" s="11">
        <f t="shared" si="6"/>
        <v>-471.09999999999854</v>
      </c>
      <c r="J83" s="128">
        <f t="shared" si="7"/>
        <v>3957.9759999999915</v>
      </c>
    </row>
    <row r="84" spans="1:10" ht="45.75" customHeight="1" x14ac:dyDescent="0.25">
      <c r="A84" s="269">
        <v>43032</v>
      </c>
      <c r="B84" s="184" t="s">
        <v>1752</v>
      </c>
      <c r="D84" s="464" t="s">
        <v>1743</v>
      </c>
      <c r="E84" s="51">
        <v>636042</v>
      </c>
      <c r="F84" s="482" t="s">
        <v>1753</v>
      </c>
      <c r="G84" s="9">
        <v>33508.730000000003</v>
      </c>
      <c r="H84" s="9">
        <v>33000</v>
      </c>
      <c r="I84" s="11">
        <f t="shared" si="6"/>
        <v>-508.7300000000032</v>
      </c>
      <c r="J84" s="128">
        <f t="shared" si="7"/>
        <v>3449.2459999999883</v>
      </c>
    </row>
    <row r="85" spans="1:10" ht="45" customHeight="1" x14ac:dyDescent="0.25">
      <c r="A85" s="269">
        <v>43033</v>
      </c>
      <c r="B85" s="184" t="s">
        <v>1754</v>
      </c>
      <c r="D85" s="464" t="s">
        <v>1755</v>
      </c>
      <c r="E85" s="51">
        <v>644875</v>
      </c>
      <c r="F85" s="482" t="s">
        <v>1756</v>
      </c>
      <c r="G85" s="9">
        <v>34136.199999999997</v>
      </c>
      <c r="H85" s="9">
        <v>33500</v>
      </c>
      <c r="I85" s="11">
        <f t="shared" si="6"/>
        <v>-636.19999999999709</v>
      </c>
      <c r="J85" s="128">
        <f t="shared" si="7"/>
        <v>2813.0459999999912</v>
      </c>
    </row>
    <row r="86" spans="1:10" ht="44.25" customHeight="1" x14ac:dyDescent="0.25">
      <c r="A86" s="269">
        <v>43033</v>
      </c>
      <c r="B86" s="184" t="s">
        <v>1759</v>
      </c>
      <c r="D86" s="464" t="s">
        <v>1760</v>
      </c>
      <c r="E86" s="51">
        <v>638476.5</v>
      </c>
      <c r="F86" s="482" t="s">
        <v>1761</v>
      </c>
      <c r="G86" s="9">
        <v>33744.720000000001</v>
      </c>
      <c r="H86" s="9">
        <v>33500</v>
      </c>
      <c r="I86" s="11">
        <f t="shared" si="6"/>
        <v>-244.72000000000116</v>
      </c>
      <c r="J86" s="128">
        <f t="shared" si="7"/>
        <v>2568.32599999999</v>
      </c>
    </row>
    <row r="87" spans="1:10" ht="43.5" customHeight="1" x14ac:dyDescent="0.25">
      <c r="A87" s="269">
        <v>43046</v>
      </c>
      <c r="B87" s="162" t="s">
        <v>1771</v>
      </c>
      <c r="D87" s="464">
        <v>79412</v>
      </c>
      <c r="E87" s="51">
        <v>649706</v>
      </c>
      <c r="F87" s="482" t="s">
        <v>1589</v>
      </c>
      <c r="G87" s="9">
        <v>34133.1</v>
      </c>
      <c r="H87" s="9">
        <v>34000</v>
      </c>
      <c r="I87" s="11">
        <f t="shared" si="6"/>
        <v>-133.09999999999854</v>
      </c>
      <c r="J87" s="172">
        <f t="shared" si="7"/>
        <v>2435.2259999999915</v>
      </c>
    </row>
    <row r="88" spans="1:10" ht="39" x14ac:dyDescent="0.25">
      <c r="A88" s="269">
        <v>43047</v>
      </c>
      <c r="B88" s="162" t="s">
        <v>1772</v>
      </c>
      <c r="D88" s="464">
        <v>79414</v>
      </c>
      <c r="E88" s="51">
        <v>658501.5</v>
      </c>
      <c r="F88" s="482" t="s">
        <v>1773</v>
      </c>
      <c r="G88" s="9">
        <v>34330.120000000003</v>
      </c>
      <c r="H88" s="9">
        <v>34500</v>
      </c>
      <c r="I88" s="11">
        <f t="shared" si="6"/>
        <v>169.87999999999738</v>
      </c>
      <c r="J88" s="128">
        <f t="shared" si="7"/>
        <v>2605.1059999999889</v>
      </c>
    </row>
    <row r="89" spans="1:10" ht="39" x14ac:dyDescent="0.25">
      <c r="A89" s="269">
        <v>43053</v>
      </c>
      <c r="B89" s="162" t="s">
        <v>1776</v>
      </c>
      <c r="D89" s="464">
        <v>79415</v>
      </c>
      <c r="E89" s="51">
        <v>660951</v>
      </c>
      <c r="F89" s="482" t="s">
        <v>1777</v>
      </c>
      <c r="G89" s="9">
        <v>29613.55</v>
      </c>
      <c r="H89" s="9">
        <v>34500</v>
      </c>
      <c r="I89" s="11">
        <f t="shared" si="6"/>
        <v>4886.4500000000007</v>
      </c>
      <c r="J89" s="128">
        <f t="shared" si="7"/>
        <v>7491.5559999999896</v>
      </c>
    </row>
    <row r="90" spans="1:10" ht="39" x14ac:dyDescent="0.25">
      <c r="A90" s="269">
        <v>43053</v>
      </c>
      <c r="B90" s="162" t="s">
        <v>1778</v>
      </c>
      <c r="D90" s="464">
        <v>79416</v>
      </c>
      <c r="E90" s="51">
        <v>661675.5</v>
      </c>
      <c r="F90" s="482" t="s">
        <v>1463</v>
      </c>
      <c r="G90" s="9">
        <v>29785.39</v>
      </c>
      <c r="H90" s="9">
        <v>34500</v>
      </c>
      <c r="I90" s="11">
        <f t="shared" si="6"/>
        <v>4714.6100000000006</v>
      </c>
      <c r="J90" s="128">
        <f t="shared" si="7"/>
        <v>12206.16599999999</v>
      </c>
    </row>
    <row r="91" spans="1:10" ht="39" x14ac:dyDescent="0.25">
      <c r="A91" s="269">
        <v>43056</v>
      </c>
      <c r="B91" s="162" t="s">
        <v>1783</v>
      </c>
      <c r="D91" s="464">
        <v>79417</v>
      </c>
      <c r="E91" s="51">
        <v>479375</v>
      </c>
      <c r="F91" s="482" t="s">
        <v>1784</v>
      </c>
      <c r="G91" s="9">
        <v>28735.61</v>
      </c>
      <c r="H91" s="9">
        <v>25000</v>
      </c>
      <c r="I91" s="11">
        <f t="shared" si="6"/>
        <v>-3735.6100000000006</v>
      </c>
      <c r="J91" s="172">
        <f t="shared" si="7"/>
        <v>8470.5559999999896</v>
      </c>
    </row>
    <row r="92" spans="1:10" ht="32.25" customHeight="1" x14ac:dyDescent="0.25">
      <c r="A92" s="269">
        <v>43074</v>
      </c>
      <c r="B92" s="187" t="s">
        <v>1802</v>
      </c>
      <c r="D92" s="464" t="s">
        <v>1803</v>
      </c>
      <c r="E92" s="51">
        <v>564900</v>
      </c>
      <c r="F92" s="482" t="s">
        <v>1804</v>
      </c>
      <c r="G92" s="9">
        <v>32098.52</v>
      </c>
      <c r="H92" s="9">
        <v>30000</v>
      </c>
      <c r="I92" s="11">
        <f>H92-G92</f>
        <v>-2098.5200000000004</v>
      </c>
      <c r="J92" s="128">
        <f t="shared" si="7"/>
        <v>6372.0359999999891</v>
      </c>
    </row>
    <row r="93" spans="1:10" ht="33.75" customHeight="1" x14ac:dyDescent="0.25">
      <c r="A93" s="269">
        <v>43074</v>
      </c>
      <c r="B93" s="187" t="s">
        <v>1799</v>
      </c>
      <c r="D93" s="464" t="s">
        <v>1800</v>
      </c>
      <c r="E93" s="51">
        <v>564900</v>
      </c>
      <c r="F93" s="482" t="s">
        <v>1801</v>
      </c>
      <c r="G93" s="9">
        <v>32292.400000000001</v>
      </c>
      <c r="H93" s="9">
        <v>30000</v>
      </c>
      <c r="I93" s="11">
        <f>H93-G93</f>
        <v>-2292.4000000000015</v>
      </c>
      <c r="J93" s="128">
        <f t="shared" si="7"/>
        <v>4079.6359999999877</v>
      </c>
    </row>
    <row r="94" spans="1:10" ht="33" customHeight="1" x14ac:dyDescent="0.25">
      <c r="A94" s="269">
        <v>43084</v>
      </c>
      <c r="B94" s="187" t="s">
        <v>1821</v>
      </c>
      <c r="D94" s="464" t="s">
        <v>1822</v>
      </c>
      <c r="E94" s="51">
        <v>575700</v>
      </c>
      <c r="F94" s="482" t="s">
        <v>1773</v>
      </c>
      <c r="G94" s="9">
        <v>25813.07</v>
      </c>
      <c r="H94" s="9">
        <v>30000</v>
      </c>
      <c r="I94" s="11">
        <f t="shared" si="6"/>
        <v>4186.93</v>
      </c>
      <c r="J94" s="128">
        <f t="shared" si="7"/>
        <v>8266.565999999988</v>
      </c>
    </row>
    <row r="95" spans="1:10" ht="33.75" customHeight="1" x14ac:dyDescent="0.25">
      <c r="A95" s="269">
        <v>43089</v>
      </c>
      <c r="B95" s="187" t="s">
        <v>1827</v>
      </c>
      <c r="D95" s="464" t="s">
        <v>1828</v>
      </c>
      <c r="E95" s="51">
        <v>476000</v>
      </c>
      <c r="F95" s="482" t="s">
        <v>1452</v>
      </c>
      <c r="G95" s="9">
        <v>26158.74</v>
      </c>
      <c r="H95" s="9">
        <v>25000</v>
      </c>
      <c r="I95" s="11">
        <f t="shared" si="6"/>
        <v>-1158.7400000000016</v>
      </c>
      <c r="J95" s="128">
        <f t="shared" si="7"/>
        <v>7107.8259999999864</v>
      </c>
    </row>
    <row r="96" spans="1:10" ht="39" x14ac:dyDescent="0.25">
      <c r="A96" s="269">
        <v>43089</v>
      </c>
      <c r="B96" s="187" t="s">
        <v>1829</v>
      </c>
      <c r="D96" s="464" t="s">
        <v>1830</v>
      </c>
      <c r="E96" s="51">
        <v>481125</v>
      </c>
      <c r="F96" s="482" t="s">
        <v>1831</v>
      </c>
      <c r="G96" s="9">
        <v>25987.03</v>
      </c>
      <c r="H96" s="9">
        <v>25000</v>
      </c>
      <c r="I96" s="11">
        <f t="shared" si="6"/>
        <v>-987.02999999999884</v>
      </c>
      <c r="J96" s="128">
        <f t="shared" si="7"/>
        <v>6120.7959999999875</v>
      </c>
    </row>
    <row r="97" spans="1:10" ht="39" x14ac:dyDescent="0.25">
      <c r="A97" s="269">
        <v>43096</v>
      </c>
      <c r="B97" s="187" t="s">
        <v>1837</v>
      </c>
      <c r="D97" s="464" t="s">
        <v>1838</v>
      </c>
      <c r="E97" s="51">
        <v>494175</v>
      </c>
      <c r="F97" s="482" t="s">
        <v>1589</v>
      </c>
      <c r="G97" s="9">
        <v>27174.83</v>
      </c>
      <c r="H97" s="9">
        <v>25000</v>
      </c>
      <c r="I97" s="11">
        <f t="shared" si="6"/>
        <v>-2174.8300000000017</v>
      </c>
      <c r="J97" s="128">
        <f t="shared" si="7"/>
        <v>3945.9659999999858</v>
      </c>
    </row>
    <row r="98" spans="1:10" ht="34.5" customHeight="1" x14ac:dyDescent="0.25">
      <c r="A98" s="269">
        <v>43096</v>
      </c>
      <c r="B98" s="187" t="s">
        <v>1839</v>
      </c>
      <c r="D98" s="464" t="s">
        <v>1840</v>
      </c>
      <c r="E98" s="51">
        <v>494750</v>
      </c>
      <c r="F98" s="482" t="s">
        <v>1450</v>
      </c>
      <c r="G98" s="9">
        <v>27586.78</v>
      </c>
      <c r="H98" s="9">
        <v>25000</v>
      </c>
      <c r="I98" s="11">
        <f t="shared" si="6"/>
        <v>-2586.7799999999988</v>
      </c>
      <c r="J98" s="128">
        <f t="shared" si="7"/>
        <v>1359.185999999987</v>
      </c>
    </row>
    <row r="99" spans="1:10" ht="48.75" customHeight="1" x14ac:dyDescent="0.25">
      <c r="A99" s="269">
        <v>43109</v>
      </c>
      <c r="B99" s="188" t="s">
        <v>1849</v>
      </c>
      <c r="D99" s="464" t="s">
        <v>1848</v>
      </c>
      <c r="E99" s="51">
        <v>539700</v>
      </c>
      <c r="F99" s="482" t="s">
        <v>1847</v>
      </c>
      <c r="G99" s="9">
        <v>29183.759999999998</v>
      </c>
      <c r="H99" s="9">
        <v>28000</v>
      </c>
      <c r="I99" s="11">
        <f t="shared" si="6"/>
        <v>-1183.7599999999984</v>
      </c>
      <c r="J99" s="128">
        <f t="shared" si="7"/>
        <v>175.42599999998856</v>
      </c>
    </row>
    <row r="100" spans="1:10" ht="45" x14ac:dyDescent="0.25">
      <c r="A100" s="269">
        <v>43110</v>
      </c>
      <c r="B100" s="188" t="s">
        <v>1852</v>
      </c>
      <c r="D100" s="464" t="s">
        <v>1853</v>
      </c>
      <c r="E100" s="51">
        <v>539252</v>
      </c>
      <c r="F100" s="482" t="s">
        <v>1854</v>
      </c>
      <c r="G100" s="9">
        <v>30868.37</v>
      </c>
      <c r="H100" s="9">
        <v>28000</v>
      </c>
      <c r="I100" s="11">
        <f t="shared" si="6"/>
        <v>-2868.369999999999</v>
      </c>
      <c r="J100" s="128">
        <f t="shared" si="7"/>
        <v>-2692.9440000000104</v>
      </c>
    </row>
    <row r="101" spans="1:10" ht="45" x14ac:dyDescent="0.25">
      <c r="A101" s="269">
        <v>43116</v>
      </c>
      <c r="B101" s="188" t="s">
        <v>1859</v>
      </c>
      <c r="D101" s="464" t="s">
        <v>1860</v>
      </c>
      <c r="E101" s="51">
        <v>609856</v>
      </c>
      <c r="F101" s="482" t="s">
        <v>1861</v>
      </c>
      <c r="G101" s="9">
        <v>31408.94</v>
      </c>
      <c r="H101" s="9">
        <v>32000</v>
      </c>
      <c r="I101" s="11">
        <f t="shared" si="6"/>
        <v>591.06000000000131</v>
      </c>
      <c r="J101" s="128">
        <f t="shared" si="7"/>
        <v>-2101.8840000000091</v>
      </c>
    </row>
    <row r="102" spans="1:10" ht="45" x14ac:dyDescent="0.25">
      <c r="A102" s="269">
        <v>43123</v>
      </c>
      <c r="B102" s="188" t="s">
        <v>1865</v>
      </c>
      <c r="D102" s="464" t="s">
        <v>1866</v>
      </c>
      <c r="E102" s="51">
        <v>657195</v>
      </c>
      <c r="F102" s="482" t="s">
        <v>1867</v>
      </c>
      <c r="G102" s="9">
        <v>33144.050000000003</v>
      </c>
      <c r="H102" s="9">
        <v>35000</v>
      </c>
      <c r="I102" s="11">
        <f t="shared" si="6"/>
        <v>1855.9499999999971</v>
      </c>
      <c r="J102" s="128">
        <f t="shared" si="7"/>
        <v>-245.93400000001202</v>
      </c>
    </row>
    <row r="103" spans="1:10" ht="45" x14ac:dyDescent="0.25">
      <c r="A103" s="269">
        <v>43124</v>
      </c>
      <c r="B103" s="188" t="s">
        <v>1868</v>
      </c>
      <c r="D103" s="464" t="s">
        <v>1869</v>
      </c>
      <c r="E103" s="51">
        <v>619641</v>
      </c>
      <c r="F103" s="482" t="s">
        <v>1870</v>
      </c>
      <c r="G103" s="9">
        <v>32316.19</v>
      </c>
      <c r="H103" s="9">
        <v>33000</v>
      </c>
      <c r="I103" s="11">
        <f t="shared" si="6"/>
        <v>683.81000000000131</v>
      </c>
      <c r="J103" s="128">
        <f t="shared" si="7"/>
        <v>437.87599999998929</v>
      </c>
    </row>
    <row r="104" spans="1:10" ht="45" x14ac:dyDescent="0.25">
      <c r="A104" s="269">
        <v>43130</v>
      </c>
      <c r="B104" s="188" t="s">
        <v>1876</v>
      </c>
      <c r="D104" s="464" t="s">
        <v>1877</v>
      </c>
      <c r="E104" s="51">
        <v>638905.5</v>
      </c>
      <c r="F104" s="482" t="s">
        <v>1847</v>
      </c>
      <c r="G104" s="9">
        <v>29375.33</v>
      </c>
      <c r="H104" s="9">
        <v>34500</v>
      </c>
      <c r="I104" s="11">
        <f t="shared" si="6"/>
        <v>5124.6699999999983</v>
      </c>
      <c r="J104" s="128">
        <f t="shared" si="7"/>
        <v>5562.5459999999875</v>
      </c>
    </row>
    <row r="105" spans="1:10" ht="45" x14ac:dyDescent="0.25">
      <c r="A105" s="269">
        <v>43130</v>
      </c>
      <c r="B105" s="188" t="s">
        <v>1878</v>
      </c>
      <c r="D105" s="464" t="s">
        <v>1879</v>
      </c>
      <c r="E105" s="51">
        <v>638905.5</v>
      </c>
      <c r="F105" s="482" t="s">
        <v>1880</v>
      </c>
      <c r="G105" s="9">
        <v>29890.14</v>
      </c>
      <c r="H105" s="9">
        <v>34500</v>
      </c>
      <c r="I105" s="11">
        <f t="shared" si="6"/>
        <v>4609.8600000000006</v>
      </c>
      <c r="J105" s="128">
        <f t="shared" si="7"/>
        <v>10172.405999999988</v>
      </c>
    </row>
    <row r="106" spans="1:10" ht="45" x14ac:dyDescent="0.25">
      <c r="A106" s="269">
        <v>43151</v>
      </c>
      <c r="B106" s="190" t="s">
        <v>1901</v>
      </c>
      <c r="D106" s="464" t="s">
        <v>1902</v>
      </c>
      <c r="E106" s="51">
        <v>482170</v>
      </c>
      <c r="F106" s="482" t="s">
        <v>1362</v>
      </c>
      <c r="G106" s="9">
        <v>29474.66</v>
      </c>
      <c r="H106" s="9">
        <v>26000</v>
      </c>
      <c r="I106" s="11">
        <f t="shared" si="6"/>
        <v>-3474.66</v>
      </c>
      <c r="J106" s="128">
        <f t="shared" si="7"/>
        <v>6697.7459999999883</v>
      </c>
    </row>
    <row r="107" spans="1:10" ht="45" x14ac:dyDescent="0.25">
      <c r="A107" s="269">
        <v>43151</v>
      </c>
      <c r="B107" s="190" t="s">
        <v>1907</v>
      </c>
      <c r="D107" s="464" t="s">
        <v>1908</v>
      </c>
      <c r="E107" s="51">
        <v>482170</v>
      </c>
      <c r="F107" s="482" t="s">
        <v>1880</v>
      </c>
      <c r="G107" s="9">
        <v>30172.84</v>
      </c>
      <c r="H107" s="9">
        <v>26000</v>
      </c>
      <c r="I107" s="11">
        <f t="shared" si="6"/>
        <v>-4172.84</v>
      </c>
      <c r="J107" s="128">
        <f t="shared" si="7"/>
        <v>2524.9059999999881</v>
      </c>
    </row>
    <row r="108" spans="1:10" ht="45" x14ac:dyDescent="0.25">
      <c r="A108" s="269">
        <v>43159</v>
      </c>
      <c r="B108" s="190" t="s">
        <v>1909</v>
      </c>
      <c r="D108" s="464" t="s">
        <v>1910</v>
      </c>
      <c r="E108" s="51">
        <v>601728</v>
      </c>
      <c r="F108" s="482" t="s">
        <v>1761</v>
      </c>
      <c r="G108" s="9">
        <v>30570.71</v>
      </c>
      <c r="H108" s="9">
        <v>32000</v>
      </c>
      <c r="I108" s="11">
        <f t="shared" si="6"/>
        <v>1429.2900000000009</v>
      </c>
      <c r="J108" s="128">
        <f t="shared" si="7"/>
        <v>3954.195999999989</v>
      </c>
    </row>
    <row r="109" spans="1:10" ht="45" x14ac:dyDescent="0.25">
      <c r="A109" s="269">
        <v>43166</v>
      </c>
      <c r="B109" s="192" t="s">
        <v>1915</v>
      </c>
      <c r="D109" s="464" t="s">
        <v>1916</v>
      </c>
      <c r="E109" s="51">
        <v>584939</v>
      </c>
      <c r="F109" s="482" t="s">
        <v>1592</v>
      </c>
      <c r="G109" s="9">
        <v>28330.44</v>
      </c>
      <c r="H109" s="9">
        <v>31000</v>
      </c>
      <c r="I109" s="11">
        <f t="shared" si="6"/>
        <v>2669.5600000000013</v>
      </c>
      <c r="J109" s="128">
        <f t="shared" si="7"/>
        <v>6623.7559999999903</v>
      </c>
    </row>
    <row r="110" spans="1:10" ht="45" x14ac:dyDescent="0.25">
      <c r="A110" s="269">
        <v>43173</v>
      </c>
      <c r="B110" s="192" t="s">
        <v>1921</v>
      </c>
      <c r="D110" s="464" t="s">
        <v>1922</v>
      </c>
      <c r="E110" s="51">
        <v>513727.5</v>
      </c>
      <c r="F110" s="482" t="s">
        <v>1468</v>
      </c>
      <c r="G110" s="9">
        <v>26477.64</v>
      </c>
      <c r="H110" s="9">
        <v>27500</v>
      </c>
      <c r="I110" s="11">
        <f t="shared" si="6"/>
        <v>1022.3600000000006</v>
      </c>
      <c r="J110" s="128">
        <f t="shared" si="7"/>
        <v>7646.1159999999909</v>
      </c>
    </row>
    <row r="111" spans="1:10" ht="45" x14ac:dyDescent="0.25">
      <c r="A111" s="269">
        <v>43173</v>
      </c>
      <c r="B111" s="192" t="s">
        <v>1923</v>
      </c>
      <c r="D111" s="464" t="s">
        <v>1924</v>
      </c>
      <c r="E111" s="51">
        <v>513727.5</v>
      </c>
      <c r="F111" s="482" t="s">
        <v>1925</v>
      </c>
      <c r="G111" s="9">
        <v>26512.73</v>
      </c>
      <c r="H111" s="9">
        <v>27500</v>
      </c>
      <c r="I111" s="11">
        <f t="shared" si="6"/>
        <v>987.27000000000044</v>
      </c>
      <c r="J111" s="128">
        <f t="shared" si="7"/>
        <v>8633.3859999999913</v>
      </c>
    </row>
    <row r="112" spans="1:10" ht="45" x14ac:dyDescent="0.25">
      <c r="A112" s="269">
        <v>43180</v>
      </c>
      <c r="B112" s="192" t="s">
        <v>1930</v>
      </c>
      <c r="D112" s="464" t="s">
        <v>1931</v>
      </c>
      <c r="E112" s="51">
        <v>376400</v>
      </c>
      <c r="F112" s="482" t="s">
        <v>1932</v>
      </c>
      <c r="G112" s="9">
        <v>25489.81</v>
      </c>
      <c r="H112" s="9">
        <v>20000</v>
      </c>
      <c r="I112" s="11">
        <f t="shared" si="6"/>
        <v>-5489.8100000000013</v>
      </c>
      <c r="J112" s="128">
        <f t="shared" si="7"/>
        <v>3143.57599999999</v>
      </c>
    </row>
    <row r="113" spans="1:10" ht="45" x14ac:dyDescent="0.25">
      <c r="A113" s="269">
        <v>43186</v>
      </c>
      <c r="B113" s="192" t="s">
        <v>1937</v>
      </c>
      <c r="D113" s="464" t="s">
        <v>1938</v>
      </c>
      <c r="E113" s="51">
        <v>461500</v>
      </c>
      <c r="F113" s="482" t="s">
        <v>1714</v>
      </c>
      <c r="G113" s="9">
        <v>25578.53</v>
      </c>
      <c r="H113" s="9">
        <v>25000</v>
      </c>
      <c r="I113" s="11">
        <f t="shared" si="6"/>
        <v>-578.52999999999884</v>
      </c>
      <c r="J113" s="128">
        <f t="shared" si="7"/>
        <v>2565.0459999999912</v>
      </c>
    </row>
    <row r="114" spans="1:10" ht="45" x14ac:dyDescent="0.25">
      <c r="A114" s="269">
        <v>43186</v>
      </c>
      <c r="B114" s="192" t="s">
        <v>1939</v>
      </c>
      <c r="D114" s="464" t="s">
        <v>1940</v>
      </c>
      <c r="E114" s="51">
        <v>461500</v>
      </c>
      <c r="F114" s="482" t="s">
        <v>1941</v>
      </c>
      <c r="G114" s="9">
        <v>25943.68</v>
      </c>
      <c r="H114" s="9">
        <v>25000</v>
      </c>
      <c r="I114" s="11">
        <f t="shared" si="6"/>
        <v>-943.68000000000029</v>
      </c>
      <c r="J114" s="128">
        <f t="shared" si="7"/>
        <v>1621.3659999999909</v>
      </c>
    </row>
    <row r="115" spans="1:10" ht="45" x14ac:dyDescent="0.25">
      <c r="A115" s="269">
        <v>43193</v>
      </c>
      <c r="B115" s="193" t="s">
        <v>1946</v>
      </c>
      <c r="D115" s="464">
        <v>43772</v>
      </c>
      <c r="E115" s="51">
        <v>457500</v>
      </c>
      <c r="F115" s="482" t="s">
        <v>1569</v>
      </c>
      <c r="G115" s="9">
        <v>26537.64</v>
      </c>
      <c r="H115" s="9">
        <v>25000</v>
      </c>
      <c r="I115" s="11">
        <f t="shared" si="6"/>
        <v>-1537.6399999999994</v>
      </c>
      <c r="J115" s="128">
        <f t="shared" si="7"/>
        <v>83.725999999991473</v>
      </c>
    </row>
    <row r="116" spans="1:10" ht="45" x14ac:dyDescent="0.25">
      <c r="A116" s="269">
        <v>43194</v>
      </c>
      <c r="B116" s="193" t="s">
        <v>1947</v>
      </c>
      <c r="D116" s="464">
        <v>43791</v>
      </c>
      <c r="E116" s="51">
        <v>495207</v>
      </c>
      <c r="F116" s="482" t="s">
        <v>1542</v>
      </c>
      <c r="G116" s="9">
        <v>26655.82</v>
      </c>
      <c r="H116" s="9">
        <v>27000</v>
      </c>
      <c r="I116" s="11">
        <f t="shared" si="6"/>
        <v>344.18000000000029</v>
      </c>
      <c r="J116" s="128">
        <f t="shared" si="7"/>
        <v>427.90599999999176</v>
      </c>
    </row>
    <row r="117" spans="1:10" ht="45" x14ac:dyDescent="0.25">
      <c r="A117" s="269">
        <v>43201</v>
      </c>
      <c r="B117" s="193" t="s">
        <v>1952</v>
      </c>
      <c r="D117" s="464">
        <v>43792</v>
      </c>
      <c r="E117" s="51">
        <v>493830</v>
      </c>
      <c r="F117" s="482" t="s">
        <v>1476</v>
      </c>
      <c r="G117" s="9">
        <v>26541.21</v>
      </c>
      <c r="H117" s="9">
        <v>27000</v>
      </c>
      <c r="I117" s="11">
        <f t="shared" si="6"/>
        <v>458.79000000000087</v>
      </c>
      <c r="J117" s="128">
        <f t="shared" si="7"/>
        <v>886.69599999999264</v>
      </c>
    </row>
    <row r="118" spans="1:10" ht="45" x14ac:dyDescent="0.25">
      <c r="A118" s="269">
        <v>43201</v>
      </c>
      <c r="B118" s="193" t="s">
        <v>1953</v>
      </c>
      <c r="D118" s="464">
        <v>43793</v>
      </c>
      <c r="E118" s="51">
        <v>493830</v>
      </c>
      <c r="F118" s="482" t="s">
        <v>1954</v>
      </c>
      <c r="G118" s="9">
        <v>26499.43</v>
      </c>
      <c r="H118" s="9">
        <v>27000</v>
      </c>
      <c r="I118" s="11">
        <f t="shared" si="6"/>
        <v>500.56999999999971</v>
      </c>
      <c r="J118" s="128">
        <f t="shared" si="7"/>
        <v>1387.2659999999923</v>
      </c>
    </row>
    <row r="119" spans="1:10" ht="45" x14ac:dyDescent="0.25">
      <c r="A119" s="269">
        <v>43207</v>
      </c>
      <c r="B119" s="193" t="s">
        <v>1959</v>
      </c>
      <c r="D119" s="464">
        <v>43794</v>
      </c>
      <c r="E119" s="51">
        <v>506716</v>
      </c>
      <c r="F119" s="482" t="s">
        <v>1773</v>
      </c>
      <c r="G119" s="9">
        <v>27161.13</v>
      </c>
      <c r="H119" s="9">
        <v>28000</v>
      </c>
      <c r="I119" s="11">
        <f t="shared" si="6"/>
        <v>838.86999999999898</v>
      </c>
      <c r="J119" s="128">
        <f t="shared" si="7"/>
        <v>2226.1359999999913</v>
      </c>
    </row>
    <row r="120" spans="1:10" ht="45" x14ac:dyDescent="0.25">
      <c r="A120" s="269">
        <v>43208</v>
      </c>
      <c r="B120" s="193" t="s">
        <v>1960</v>
      </c>
      <c r="D120" s="464">
        <v>43795</v>
      </c>
      <c r="E120" s="51">
        <v>504420</v>
      </c>
      <c r="F120" s="482" t="s">
        <v>1961</v>
      </c>
      <c r="G120" s="9">
        <v>28267.65</v>
      </c>
      <c r="H120" s="9">
        <v>28000</v>
      </c>
      <c r="I120" s="11">
        <f t="shared" si="6"/>
        <v>-267.65000000000146</v>
      </c>
      <c r="J120" s="128">
        <f t="shared" si="7"/>
        <v>1958.4859999999899</v>
      </c>
    </row>
    <row r="121" spans="1:10" ht="45" x14ac:dyDescent="0.25">
      <c r="A121" s="269">
        <v>43214</v>
      </c>
      <c r="B121" s="193" t="s">
        <v>1966</v>
      </c>
      <c r="D121" s="464">
        <v>43796</v>
      </c>
      <c r="E121" s="51">
        <v>528360</v>
      </c>
      <c r="F121" s="482" t="s">
        <v>1468</v>
      </c>
      <c r="G121" s="9">
        <v>26972.99</v>
      </c>
      <c r="H121" s="9">
        <v>28000</v>
      </c>
      <c r="I121" s="11">
        <f t="shared" si="6"/>
        <v>1027.0099999999984</v>
      </c>
      <c r="J121" s="128">
        <f t="shared" si="7"/>
        <v>2985.4959999999883</v>
      </c>
    </row>
    <row r="122" spans="1:10" ht="45" x14ac:dyDescent="0.25">
      <c r="A122" s="269">
        <v>43215</v>
      </c>
      <c r="B122" s="193" t="s">
        <v>1967</v>
      </c>
      <c r="D122" s="464">
        <v>43797</v>
      </c>
      <c r="E122" s="51">
        <v>549463</v>
      </c>
      <c r="F122" s="482" t="s">
        <v>1968</v>
      </c>
      <c r="G122" s="9">
        <v>25769.61</v>
      </c>
      <c r="H122" s="9">
        <v>29000</v>
      </c>
      <c r="I122" s="11">
        <f t="shared" si="6"/>
        <v>3230.3899999999994</v>
      </c>
      <c r="J122" s="128">
        <f t="shared" si="7"/>
        <v>6215.8859999999877</v>
      </c>
    </row>
    <row r="123" spans="1:10" ht="45" x14ac:dyDescent="0.25">
      <c r="A123" s="269">
        <v>43220</v>
      </c>
      <c r="B123" s="193" t="s">
        <v>1972</v>
      </c>
      <c r="D123" s="464">
        <v>43798</v>
      </c>
      <c r="E123" s="51">
        <v>431940</v>
      </c>
      <c r="F123" s="482" t="s">
        <v>1973</v>
      </c>
      <c r="G123" s="9">
        <v>24787.94</v>
      </c>
      <c r="H123" s="9">
        <v>23000</v>
      </c>
      <c r="I123" s="11">
        <f t="shared" si="6"/>
        <v>-1787.9399999999987</v>
      </c>
      <c r="J123" s="128">
        <f t="shared" si="7"/>
        <v>4427.945999999989</v>
      </c>
    </row>
    <row r="124" spans="1:10" ht="45" x14ac:dyDescent="0.25">
      <c r="A124" s="269">
        <v>43222</v>
      </c>
      <c r="B124" s="195" t="s">
        <v>1974</v>
      </c>
      <c r="D124" s="464">
        <v>43799</v>
      </c>
      <c r="E124" s="51">
        <v>439070</v>
      </c>
      <c r="F124" s="482" t="s">
        <v>1723</v>
      </c>
      <c r="G124" s="9">
        <v>24772.720000000001</v>
      </c>
      <c r="H124" s="9">
        <v>23000</v>
      </c>
      <c r="I124" s="11">
        <f t="shared" si="6"/>
        <v>-1772.7200000000012</v>
      </c>
      <c r="J124" s="128">
        <f t="shared" si="7"/>
        <v>2655.2259999999878</v>
      </c>
    </row>
    <row r="125" spans="1:10" ht="45" x14ac:dyDescent="0.25">
      <c r="A125" s="269">
        <v>43229</v>
      </c>
      <c r="B125" s="195" t="s">
        <v>1980</v>
      </c>
      <c r="D125" s="464" t="s">
        <v>1981</v>
      </c>
      <c r="E125" s="51">
        <v>491225</v>
      </c>
      <c r="F125" s="482" t="s">
        <v>1773</v>
      </c>
      <c r="G125" s="9">
        <v>25611.91</v>
      </c>
      <c r="H125" s="9">
        <v>25000</v>
      </c>
      <c r="I125" s="11">
        <f t="shared" si="6"/>
        <v>-611.90999999999985</v>
      </c>
      <c r="J125" s="128">
        <f t="shared" si="7"/>
        <v>2043.315999999988</v>
      </c>
    </row>
    <row r="126" spans="1:10" ht="45" x14ac:dyDescent="0.25">
      <c r="A126" s="269">
        <v>43231</v>
      </c>
      <c r="B126" s="195" t="s">
        <v>1984</v>
      </c>
      <c r="D126" s="464" t="s">
        <v>1985</v>
      </c>
      <c r="E126" s="51">
        <v>490475</v>
      </c>
      <c r="F126" s="482" t="s">
        <v>1506</v>
      </c>
      <c r="G126" s="9">
        <v>24783.61</v>
      </c>
      <c r="H126" s="9">
        <v>25000</v>
      </c>
      <c r="I126" s="11">
        <f t="shared" si="6"/>
        <v>216.38999999999942</v>
      </c>
      <c r="J126" s="128">
        <f t="shared" si="7"/>
        <v>2259.7059999999874</v>
      </c>
    </row>
    <row r="127" spans="1:10" ht="45" x14ac:dyDescent="0.25">
      <c r="A127" s="269">
        <v>43236</v>
      </c>
      <c r="B127" s="195" t="s">
        <v>1988</v>
      </c>
      <c r="D127" s="464" t="s">
        <v>1989</v>
      </c>
      <c r="E127" s="51">
        <v>494675</v>
      </c>
      <c r="F127" s="482" t="s">
        <v>1746</v>
      </c>
      <c r="G127" s="9">
        <v>24932.03</v>
      </c>
      <c r="H127" s="9">
        <v>25000</v>
      </c>
      <c r="I127" s="11">
        <f t="shared" si="6"/>
        <v>67.970000000001164</v>
      </c>
      <c r="J127" s="128">
        <f t="shared" si="7"/>
        <v>2327.6759999999886</v>
      </c>
    </row>
    <row r="128" spans="1:10" ht="45" x14ac:dyDescent="0.25">
      <c r="A128" s="269">
        <v>43242</v>
      </c>
      <c r="B128" s="195" t="s">
        <v>1996</v>
      </c>
      <c r="D128" s="464" t="s">
        <v>1997</v>
      </c>
      <c r="E128" s="51">
        <v>507169.5</v>
      </c>
      <c r="F128" s="482" t="s">
        <v>1998</v>
      </c>
      <c r="G128" s="9">
        <v>26303.73</v>
      </c>
      <c r="H128" s="9">
        <v>25500</v>
      </c>
      <c r="I128" s="11">
        <f t="shared" si="6"/>
        <v>-803.72999999999956</v>
      </c>
      <c r="J128" s="128">
        <f t="shared" si="7"/>
        <v>1523.945999999989</v>
      </c>
    </row>
    <row r="129" spans="1:10" ht="45" x14ac:dyDescent="0.25">
      <c r="A129" s="269">
        <v>43243</v>
      </c>
      <c r="B129" s="195" t="s">
        <v>2003</v>
      </c>
      <c r="D129" s="464" t="s">
        <v>2004</v>
      </c>
      <c r="E129" s="51">
        <v>514020</v>
      </c>
      <c r="F129" s="482" t="s">
        <v>2005</v>
      </c>
      <c r="G129" s="9">
        <v>30561.34</v>
      </c>
      <c r="H129" s="9">
        <v>26000</v>
      </c>
      <c r="I129" s="11">
        <f t="shared" si="6"/>
        <v>-4561.34</v>
      </c>
      <c r="J129" s="128">
        <f t="shared" si="7"/>
        <v>-3037.3940000000111</v>
      </c>
    </row>
    <row r="130" spans="1:10" ht="45" x14ac:dyDescent="0.25">
      <c r="A130" s="269">
        <v>43249</v>
      </c>
      <c r="B130" s="195" t="s">
        <v>2006</v>
      </c>
      <c r="D130" s="464" t="s">
        <v>2007</v>
      </c>
      <c r="E130" s="51">
        <v>574635</v>
      </c>
      <c r="F130" s="482" t="s">
        <v>1847</v>
      </c>
      <c r="G130" s="9">
        <v>30668.13</v>
      </c>
      <c r="H130" s="9">
        <v>29000</v>
      </c>
      <c r="I130" s="11">
        <f t="shared" si="6"/>
        <v>-1668.130000000001</v>
      </c>
      <c r="J130" s="128">
        <f t="shared" si="7"/>
        <v>-4705.5240000000122</v>
      </c>
    </row>
    <row r="131" spans="1:10" ht="45" x14ac:dyDescent="0.25">
      <c r="A131" s="269">
        <v>43255</v>
      </c>
      <c r="B131" s="159" t="s">
        <v>2011</v>
      </c>
      <c r="D131" s="464" t="s">
        <v>2012</v>
      </c>
      <c r="E131" s="51">
        <v>680680</v>
      </c>
      <c r="F131" s="482" t="s">
        <v>1507</v>
      </c>
      <c r="G131" s="9">
        <v>30343.11</v>
      </c>
      <c r="H131" s="9">
        <v>34000</v>
      </c>
      <c r="I131" s="11">
        <f>H131-G131</f>
        <v>3656.8899999999994</v>
      </c>
      <c r="J131" s="128">
        <f t="shared" si="7"/>
        <v>-1048.6340000000127</v>
      </c>
    </row>
    <row r="132" spans="1:10" ht="45" x14ac:dyDescent="0.25">
      <c r="A132" s="269">
        <v>43255</v>
      </c>
      <c r="B132" s="159" t="s">
        <v>2009</v>
      </c>
      <c r="D132" s="464" t="s">
        <v>2010</v>
      </c>
      <c r="E132" s="51">
        <v>680680</v>
      </c>
      <c r="F132" s="482" t="s">
        <v>1362</v>
      </c>
      <c r="G132" s="9">
        <v>29726.9</v>
      </c>
      <c r="H132" s="9">
        <v>34000</v>
      </c>
      <c r="I132" s="11">
        <f>H132-G132</f>
        <v>4273.0999999999985</v>
      </c>
      <c r="J132" s="128">
        <f t="shared" si="7"/>
        <v>3224.4659999999858</v>
      </c>
    </row>
    <row r="133" spans="1:10" ht="45" x14ac:dyDescent="0.25">
      <c r="A133" s="269">
        <v>43262</v>
      </c>
      <c r="B133" s="159" t="s">
        <v>2020</v>
      </c>
      <c r="D133" s="464" t="s">
        <v>2021</v>
      </c>
      <c r="E133" s="51">
        <v>614970</v>
      </c>
      <c r="F133" s="482" t="s">
        <v>1773</v>
      </c>
      <c r="G133" s="9">
        <v>29678.43</v>
      </c>
      <c r="H133" s="9">
        <v>30000</v>
      </c>
      <c r="I133" s="11">
        <f t="shared" si="6"/>
        <v>321.56999999999971</v>
      </c>
      <c r="J133" s="128">
        <f t="shared" si="7"/>
        <v>3546.0359999999855</v>
      </c>
    </row>
    <row r="134" spans="1:10" ht="45" x14ac:dyDescent="0.25">
      <c r="A134" s="269">
        <v>43269</v>
      </c>
      <c r="B134" s="159" t="s">
        <v>2024</v>
      </c>
      <c r="D134" s="464" t="s">
        <v>2025</v>
      </c>
      <c r="E134" s="51">
        <v>597284</v>
      </c>
      <c r="F134" s="482" t="s">
        <v>2026</v>
      </c>
      <c r="G134" s="9">
        <v>29443.63</v>
      </c>
      <c r="H134" s="9">
        <v>29000</v>
      </c>
      <c r="I134" s="11">
        <f t="shared" si="6"/>
        <v>-443.63000000000102</v>
      </c>
      <c r="J134" s="128">
        <f t="shared" si="7"/>
        <v>3102.4059999999845</v>
      </c>
    </row>
    <row r="135" spans="1:10" ht="45" x14ac:dyDescent="0.25">
      <c r="A135" s="269">
        <v>43276</v>
      </c>
      <c r="B135" s="159" t="s">
        <v>2031</v>
      </c>
      <c r="D135" s="464" t="s">
        <v>2032</v>
      </c>
      <c r="E135" s="51">
        <v>583190</v>
      </c>
      <c r="F135" s="482" t="s">
        <v>2033</v>
      </c>
      <c r="G135" s="9">
        <v>33293.11</v>
      </c>
      <c r="H135" s="9">
        <v>29000</v>
      </c>
      <c r="I135" s="11">
        <f t="shared" si="6"/>
        <v>-4293.1100000000006</v>
      </c>
      <c r="J135" s="128">
        <f t="shared" si="7"/>
        <v>-1190.7040000000161</v>
      </c>
    </row>
    <row r="136" spans="1:10" ht="45" x14ac:dyDescent="0.25">
      <c r="A136" s="269">
        <v>43276</v>
      </c>
      <c r="B136" s="159" t="s">
        <v>2036</v>
      </c>
      <c r="D136" s="439" t="s">
        <v>2037</v>
      </c>
      <c r="E136" s="51">
        <v>583190</v>
      </c>
      <c r="F136" s="482" t="s">
        <v>1870</v>
      </c>
      <c r="G136" s="9">
        <v>29877.9</v>
      </c>
      <c r="H136" s="9">
        <v>29000</v>
      </c>
      <c r="I136" s="11">
        <f t="shared" si="6"/>
        <v>-877.90000000000146</v>
      </c>
      <c r="J136" s="128">
        <f t="shared" si="7"/>
        <v>-2068.6040000000175</v>
      </c>
    </row>
    <row r="137" spans="1:10" ht="45" x14ac:dyDescent="0.25">
      <c r="A137" s="269">
        <v>43283</v>
      </c>
      <c r="B137" s="188" t="s">
        <v>2040</v>
      </c>
      <c r="C137" s="464"/>
      <c r="D137" s="464" t="s">
        <v>2041</v>
      </c>
      <c r="E137" s="51">
        <v>635840</v>
      </c>
      <c r="F137" s="482" t="s">
        <v>2042</v>
      </c>
      <c r="G137" s="9">
        <v>26962.02</v>
      </c>
      <c r="H137" s="9">
        <v>32000</v>
      </c>
      <c r="I137" s="11">
        <f t="shared" ref="I137:I201" si="8">H137-G137</f>
        <v>5037.9799999999996</v>
      </c>
      <c r="J137" s="128">
        <f t="shared" si="7"/>
        <v>2969.375999999982</v>
      </c>
    </row>
    <row r="138" spans="1:10" ht="45" x14ac:dyDescent="0.25">
      <c r="A138" s="269">
        <v>43283</v>
      </c>
      <c r="B138" s="188" t="s">
        <v>2043</v>
      </c>
      <c r="C138" s="464"/>
      <c r="D138" s="464" t="s">
        <v>2044</v>
      </c>
      <c r="E138" s="51">
        <v>636768</v>
      </c>
      <c r="F138" s="482" t="s">
        <v>1954</v>
      </c>
      <c r="G138" s="9">
        <v>26812.04</v>
      </c>
      <c r="H138" s="9">
        <v>32000</v>
      </c>
      <c r="I138" s="11">
        <f t="shared" si="8"/>
        <v>5187.9599999999991</v>
      </c>
      <c r="J138" s="128">
        <f t="shared" si="7"/>
        <v>8157.3359999999811</v>
      </c>
    </row>
    <row r="139" spans="1:10" ht="45" x14ac:dyDescent="0.25">
      <c r="A139" s="269">
        <v>43284</v>
      </c>
      <c r="B139" s="188" t="s">
        <v>2047</v>
      </c>
      <c r="C139" s="464"/>
      <c r="D139" s="464" t="s">
        <v>2048</v>
      </c>
      <c r="E139" s="51">
        <v>450110</v>
      </c>
      <c r="F139" s="482" t="s">
        <v>1801</v>
      </c>
      <c r="G139" s="9">
        <v>25284.22</v>
      </c>
      <c r="H139" s="9">
        <v>23000</v>
      </c>
      <c r="I139" s="11">
        <f t="shared" si="8"/>
        <v>-2284.2200000000012</v>
      </c>
      <c r="J139" s="128">
        <f t="shared" si="7"/>
        <v>5873.11599999998</v>
      </c>
    </row>
    <row r="140" spans="1:10" ht="45" x14ac:dyDescent="0.25">
      <c r="A140" s="269">
        <v>43292</v>
      </c>
      <c r="B140" s="188" t="s">
        <v>2057</v>
      </c>
      <c r="C140" s="464"/>
      <c r="D140" s="464" t="s">
        <v>2058</v>
      </c>
      <c r="E140" s="51">
        <v>456168</v>
      </c>
      <c r="F140" s="482" t="s">
        <v>1476</v>
      </c>
      <c r="G140" s="9">
        <v>24951.86</v>
      </c>
      <c r="H140" s="9">
        <v>24000</v>
      </c>
      <c r="I140" s="11">
        <f t="shared" si="8"/>
        <v>-951.86000000000058</v>
      </c>
      <c r="J140" s="128">
        <f t="shared" si="7"/>
        <v>4921.2559999999794</v>
      </c>
    </row>
    <row r="141" spans="1:10" ht="45" x14ac:dyDescent="0.25">
      <c r="A141" s="269">
        <v>43292</v>
      </c>
      <c r="B141" s="188" t="s">
        <v>2056</v>
      </c>
      <c r="C141" s="464"/>
      <c r="D141" s="464" t="s">
        <v>2055</v>
      </c>
      <c r="E141" s="51">
        <v>456168</v>
      </c>
      <c r="F141" s="482" t="s">
        <v>1440</v>
      </c>
      <c r="G141" s="9">
        <v>24930.77</v>
      </c>
      <c r="H141" s="9">
        <v>24000</v>
      </c>
      <c r="I141" s="11">
        <f t="shared" si="8"/>
        <v>-930.77000000000044</v>
      </c>
      <c r="J141" s="128">
        <f t="shared" si="7"/>
        <v>3990.485999999979</v>
      </c>
    </row>
    <row r="142" spans="1:10" ht="45" x14ac:dyDescent="0.25">
      <c r="A142" s="269">
        <v>43299</v>
      </c>
      <c r="B142" s="188" t="s">
        <v>2063</v>
      </c>
      <c r="C142" s="464"/>
      <c r="D142" s="464" t="s">
        <v>2064</v>
      </c>
      <c r="E142" s="51">
        <v>452880</v>
      </c>
      <c r="F142" s="482" t="s">
        <v>1450</v>
      </c>
      <c r="G142" s="9">
        <v>26555.41</v>
      </c>
      <c r="H142" s="9">
        <v>24000</v>
      </c>
      <c r="I142" s="11">
        <f t="shared" si="8"/>
        <v>-2555.41</v>
      </c>
      <c r="J142" s="128">
        <f t="shared" si="7"/>
        <v>1435.0759999999791</v>
      </c>
    </row>
    <row r="143" spans="1:10" ht="45" x14ac:dyDescent="0.25">
      <c r="A143" s="269">
        <v>43299</v>
      </c>
      <c r="B143" s="188" t="s">
        <v>2065</v>
      </c>
      <c r="C143" s="464"/>
      <c r="D143" s="464" t="s">
        <v>2066</v>
      </c>
      <c r="E143" s="51">
        <v>452880</v>
      </c>
      <c r="F143" s="482" t="s">
        <v>2067</v>
      </c>
      <c r="G143" s="9">
        <v>26663.35</v>
      </c>
      <c r="H143" s="9">
        <v>24000</v>
      </c>
      <c r="I143" s="11">
        <f t="shared" si="8"/>
        <v>-2663.3499999999985</v>
      </c>
      <c r="J143" s="128">
        <f t="shared" ref="J143:J207" si="9">J142+I143</f>
        <v>-1228.2740000000194</v>
      </c>
    </row>
    <row r="144" spans="1:10" ht="45" x14ac:dyDescent="0.25">
      <c r="A144" s="269">
        <v>43306</v>
      </c>
      <c r="B144" s="188" t="s">
        <v>2072</v>
      </c>
      <c r="C144" s="464"/>
      <c r="D144" s="464" t="s">
        <v>2073</v>
      </c>
      <c r="E144" s="51">
        <v>548535</v>
      </c>
      <c r="F144" s="482" t="s">
        <v>2033</v>
      </c>
      <c r="G144" s="9">
        <v>27617.38</v>
      </c>
      <c r="H144" s="9">
        <v>29000</v>
      </c>
      <c r="I144" s="11">
        <f t="shared" si="8"/>
        <v>1382.619999999999</v>
      </c>
      <c r="J144" s="128">
        <f t="shared" si="9"/>
        <v>154.34599999997954</v>
      </c>
    </row>
    <row r="145" spans="1:11" ht="45.75" x14ac:dyDescent="0.3">
      <c r="A145" s="269">
        <v>43306</v>
      </c>
      <c r="B145" s="188" t="s">
        <v>2074</v>
      </c>
      <c r="C145" s="464"/>
      <c r="D145" s="464" t="s">
        <v>2075</v>
      </c>
      <c r="E145" s="51">
        <v>548535</v>
      </c>
      <c r="F145" s="482"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4"/>
      <c r="D146" s="464" t="s">
        <v>2087</v>
      </c>
      <c r="E146" s="51">
        <v>560880</v>
      </c>
      <c r="F146" s="482" t="s">
        <v>2088</v>
      </c>
      <c r="G146" s="9">
        <v>29401.69</v>
      </c>
      <c r="H146" s="9">
        <v>30000</v>
      </c>
      <c r="I146" s="11">
        <f>H146-G146</f>
        <v>598.31000000000131</v>
      </c>
      <c r="J146" s="128">
        <f t="shared" si="9"/>
        <v>2346.3259999999791</v>
      </c>
    </row>
    <row r="147" spans="1:11" ht="45" x14ac:dyDescent="0.25">
      <c r="A147" s="269">
        <v>43313</v>
      </c>
      <c r="B147" s="199" t="s">
        <v>2085</v>
      </c>
      <c r="C147" s="464"/>
      <c r="D147" s="464" t="s">
        <v>2086</v>
      </c>
      <c r="E147" s="51">
        <v>560880</v>
      </c>
      <c r="F147" s="482" t="s">
        <v>1437</v>
      </c>
      <c r="G147" s="9">
        <v>29619.25</v>
      </c>
      <c r="H147" s="9">
        <v>30000</v>
      </c>
      <c r="I147" s="11">
        <f>H147-G147</f>
        <v>380.75</v>
      </c>
      <c r="J147" s="128">
        <f t="shared" si="9"/>
        <v>2727.0759999999791</v>
      </c>
    </row>
    <row r="148" spans="1:11" ht="45" x14ac:dyDescent="0.25">
      <c r="A148" s="269">
        <v>43320</v>
      </c>
      <c r="B148" s="199" t="s">
        <v>2090</v>
      </c>
      <c r="C148" s="464"/>
      <c r="D148" s="464" t="s">
        <v>2091</v>
      </c>
      <c r="E148" s="51">
        <v>565165</v>
      </c>
      <c r="F148" s="482" t="s">
        <v>2092</v>
      </c>
      <c r="G148" s="9">
        <v>29129.15</v>
      </c>
      <c r="H148" s="9">
        <v>30500</v>
      </c>
      <c r="I148" s="11">
        <f t="shared" si="8"/>
        <v>1370.8499999999985</v>
      </c>
      <c r="J148" s="128">
        <f t="shared" si="9"/>
        <v>4097.9259999999776</v>
      </c>
    </row>
    <row r="149" spans="1:11" ht="45" x14ac:dyDescent="0.25">
      <c r="A149" s="269">
        <v>43320</v>
      </c>
      <c r="B149" s="199" t="s">
        <v>2093</v>
      </c>
      <c r="C149" s="464"/>
      <c r="D149" s="464" t="s">
        <v>2094</v>
      </c>
      <c r="E149" s="51">
        <v>565165</v>
      </c>
      <c r="F149" s="482" t="s">
        <v>1419</v>
      </c>
      <c r="G149" s="9">
        <v>29438.85</v>
      </c>
      <c r="H149" s="9">
        <v>30500</v>
      </c>
      <c r="I149" s="11">
        <f t="shared" si="8"/>
        <v>1061.1500000000015</v>
      </c>
      <c r="J149" s="128">
        <f t="shared" si="9"/>
        <v>5159.0759999999791</v>
      </c>
    </row>
    <row r="150" spans="1:11" ht="45" x14ac:dyDescent="0.25">
      <c r="A150" s="269">
        <v>43327</v>
      </c>
      <c r="B150" s="199" t="s">
        <v>2099</v>
      </c>
      <c r="C150" s="464"/>
      <c r="D150" s="464" t="s">
        <v>2100</v>
      </c>
      <c r="E150" s="51">
        <v>531776</v>
      </c>
      <c r="F150" s="482" t="s">
        <v>1542</v>
      </c>
      <c r="G150" s="9">
        <v>27781.41</v>
      </c>
      <c r="H150" s="9">
        <v>28000</v>
      </c>
      <c r="I150" s="11">
        <f t="shared" si="8"/>
        <v>218.59000000000015</v>
      </c>
      <c r="J150" s="128">
        <f t="shared" si="9"/>
        <v>5377.6659999999792</v>
      </c>
    </row>
    <row r="151" spans="1:11" ht="45" x14ac:dyDescent="0.25">
      <c r="A151" s="269">
        <v>43327</v>
      </c>
      <c r="B151" s="199" t="s">
        <v>2101</v>
      </c>
      <c r="C151" s="464"/>
      <c r="D151" s="464" t="s">
        <v>2102</v>
      </c>
      <c r="E151" s="51">
        <v>531776</v>
      </c>
      <c r="F151" s="482" t="s">
        <v>1801</v>
      </c>
      <c r="G151" s="9">
        <v>27819.02</v>
      </c>
      <c r="H151" s="9">
        <v>28000</v>
      </c>
      <c r="I151" s="11">
        <f t="shared" si="8"/>
        <v>180.97999999999956</v>
      </c>
      <c r="J151" s="128">
        <f t="shared" si="9"/>
        <v>5558.6459999999788</v>
      </c>
    </row>
    <row r="152" spans="1:11" ht="45" x14ac:dyDescent="0.25">
      <c r="A152" s="269">
        <v>43334</v>
      </c>
      <c r="B152" s="199" t="s">
        <v>2107</v>
      </c>
      <c r="C152" s="464"/>
      <c r="D152" s="464" t="s">
        <v>2108</v>
      </c>
      <c r="E152" s="51">
        <v>492648</v>
      </c>
      <c r="F152" s="482" t="s">
        <v>2109</v>
      </c>
      <c r="G152" s="9">
        <v>25529.97</v>
      </c>
      <c r="H152" s="9">
        <v>26000</v>
      </c>
      <c r="I152" s="11">
        <f t="shared" si="8"/>
        <v>470.02999999999884</v>
      </c>
      <c r="J152" s="128">
        <f t="shared" si="9"/>
        <v>6028.6759999999776</v>
      </c>
    </row>
    <row r="153" spans="1:11" ht="45" x14ac:dyDescent="0.25">
      <c r="A153" s="269">
        <v>43334</v>
      </c>
      <c r="B153" s="199" t="s">
        <v>2110</v>
      </c>
      <c r="C153" s="464"/>
      <c r="D153" s="464" t="s">
        <v>2111</v>
      </c>
      <c r="E153" s="51">
        <v>492648</v>
      </c>
      <c r="F153" s="482" t="s">
        <v>1804</v>
      </c>
      <c r="G153" s="9">
        <v>25113.67</v>
      </c>
      <c r="H153" s="9">
        <v>26000</v>
      </c>
      <c r="I153" s="11">
        <f t="shared" si="8"/>
        <v>886.33000000000175</v>
      </c>
      <c r="J153" s="128">
        <f t="shared" si="9"/>
        <v>6915.0059999999794</v>
      </c>
    </row>
    <row r="154" spans="1:11" ht="45" x14ac:dyDescent="0.25">
      <c r="A154" s="269">
        <v>43341</v>
      </c>
      <c r="B154" s="199" t="s">
        <v>2116</v>
      </c>
      <c r="C154" s="464"/>
      <c r="D154" s="464" t="s">
        <v>2117</v>
      </c>
      <c r="E154" s="51">
        <v>430997</v>
      </c>
      <c r="F154" s="482" t="s">
        <v>1761</v>
      </c>
      <c r="G154" s="9">
        <v>24516.35</v>
      </c>
      <c r="H154" s="9">
        <v>23000</v>
      </c>
      <c r="I154" s="11">
        <f t="shared" si="8"/>
        <v>-1516.3499999999985</v>
      </c>
      <c r="J154" s="128">
        <f t="shared" si="9"/>
        <v>5398.6559999999808</v>
      </c>
    </row>
    <row r="155" spans="1:11" ht="45" x14ac:dyDescent="0.25">
      <c r="A155" s="269">
        <v>43341</v>
      </c>
      <c r="B155" s="199" t="s">
        <v>2118</v>
      </c>
      <c r="C155" s="464"/>
      <c r="D155" s="464" t="s">
        <v>2119</v>
      </c>
      <c r="E155" s="51">
        <v>430997</v>
      </c>
      <c r="F155" s="482" t="s">
        <v>2120</v>
      </c>
      <c r="G155" s="9">
        <v>25486.42</v>
      </c>
      <c r="H155" s="9">
        <v>23000</v>
      </c>
      <c r="I155" s="11">
        <f t="shared" si="8"/>
        <v>-2486.4199999999983</v>
      </c>
      <c r="J155" s="128">
        <f t="shared" si="9"/>
        <v>2912.2359999999826</v>
      </c>
    </row>
    <row r="156" spans="1:11" ht="45" x14ac:dyDescent="0.25">
      <c r="A156" s="269">
        <v>43347</v>
      </c>
      <c r="B156" s="201" t="s">
        <v>2125</v>
      </c>
      <c r="C156" s="464"/>
      <c r="D156" s="464" t="s">
        <v>2126</v>
      </c>
      <c r="E156" s="51">
        <v>481000</v>
      </c>
      <c r="F156" s="482" t="s">
        <v>1925</v>
      </c>
      <c r="G156" s="9">
        <v>24928.09</v>
      </c>
      <c r="H156" s="9">
        <v>25000</v>
      </c>
      <c r="I156" s="11">
        <f t="shared" si="8"/>
        <v>71.909999999999854</v>
      </c>
      <c r="J156" s="128">
        <f t="shared" si="9"/>
        <v>2984.1459999999825</v>
      </c>
    </row>
    <row r="157" spans="1:11" ht="45" x14ac:dyDescent="0.25">
      <c r="A157" s="269">
        <v>43347</v>
      </c>
      <c r="B157" s="201" t="s">
        <v>2127</v>
      </c>
      <c r="C157" s="464"/>
      <c r="D157" s="464" t="s">
        <v>2128</v>
      </c>
      <c r="E157" s="51">
        <v>481000</v>
      </c>
      <c r="F157" s="482" t="s">
        <v>1542</v>
      </c>
      <c r="G157" s="9">
        <v>24929.3</v>
      </c>
      <c r="H157" s="9">
        <v>25000</v>
      </c>
      <c r="I157" s="11">
        <f t="shared" si="8"/>
        <v>70.700000000000728</v>
      </c>
      <c r="J157" s="128">
        <f t="shared" si="9"/>
        <v>3054.8459999999832</v>
      </c>
    </row>
    <row r="158" spans="1:11" ht="45" x14ac:dyDescent="0.25">
      <c r="A158" s="269">
        <v>43355</v>
      </c>
      <c r="B158" s="201" t="s">
        <v>2133</v>
      </c>
      <c r="D158" s="464" t="s">
        <v>2134</v>
      </c>
      <c r="E158" s="51">
        <v>483425</v>
      </c>
      <c r="F158" s="482" t="s">
        <v>2135</v>
      </c>
      <c r="G158" s="9">
        <v>25391.23</v>
      </c>
      <c r="H158" s="9">
        <v>25000</v>
      </c>
      <c r="I158" s="11">
        <f t="shared" si="8"/>
        <v>-391.22999999999956</v>
      </c>
      <c r="J158" s="128">
        <f t="shared" si="9"/>
        <v>2663.6159999999836</v>
      </c>
    </row>
    <row r="159" spans="1:11" ht="46.5" x14ac:dyDescent="0.35">
      <c r="A159" s="269">
        <v>43355</v>
      </c>
      <c r="B159" s="201" t="s">
        <v>2136</v>
      </c>
      <c r="D159" s="464" t="s">
        <v>2137</v>
      </c>
      <c r="E159" s="51">
        <v>483425</v>
      </c>
      <c r="F159" s="482" t="s">
        <v>1440</v>
      </c>
      <c r="G159" s="9">
        <v>25803.5</v>
      </c>
      <c r="H159" s="9">
        <v>25000</v>
      </c>
      <c r="I159" s="11">
        <f t="shared" si="8"/>
        <v>-803.5</v>
      </c>
      <c r="J159" s="128">
        <f t="shared" si="9"/>
        <v>1860.1159999999836</v>
      </c>
      <c r="K159" s="202" t="s">
        <v>1305</v>
      </c>
    </row>
    <row r="160" spans="1:11" ht="45" x14ac:dyDescent="0.25">
      <c r="A160" s="269">
        <v>43362</v>
      </c>
      <c r="B160" s="201" t="s">
        <v>2142</v>
      </c>
      <c r="D160" s="464" t="s">
        <v>2143</v>
      </c>
      <c r="E160" s="51">
        <v>510273</v>
      </c>
      <c r="F160" s="482" t="s">
        <v>2144</v>
      </c>
      <c r="G160" s="9">
        <v>29678.66</v>
      </c>
      <c r="H160" s="9">
        <v>27000</v>
      </c>
      <c r="I160" s="11">
        <f t="shared" si="8"/>
        <v>-2678.66</v>
      </c>
      <c r="J160" s="128">
        <f t="shared" si="9"/>
        <v>-818.54400000001624</v>
      </c>
    </row>
    <row r="161" spans="1:11" ht="45" x14ac:dyDescent="0.25">
      <c r="A161" s="269">
        <v>43362</v>
      </c>
      <c r="B161" s="201" t="s">
        <v>2145</v>
      </c>
      <c r="D161" s="464" t="s">
        <v>2146</v>
      </c>
      <c r="E161" s="51">
        <v>510273</v>
      </c>
      <c r="F161" s="482" t="s">
        <v>1427</v>
      </c>
      <c r="G161" s="9">
        <v>29035.45</v>
      </c>
      <c r="H161" s="9">
        <v>27000</v>
      </c>
      <c r="I161" s="11">
        <f t="shared" si="8"/>
        <v>-2035.4500000000007</v>
      </c>
      <c r="J161" s="128">
        <f t="shared" si="9"/>
        <v>-2853.994000000017</v>
      </c>
    </row>
    <row r="162" spans="1:11" ht="45" x14ac:dyDescent="0.25">
      <c r="A162" s="269">
        <v>43369</v>
      </c>
      <c r="B162" s="201" t="s">
        <v>2151</v>
      </c>
      <c r="D162" s="464" t="s">
        <v>2152</v>
      </c>
      <c r="E162" s="51">
        <v>705183</v>
      </c>
      <c r="F162" s="482" t="s">
        <v>1663</v>
      </c>
      <c r="G162" s="9">
        <v>29167.51</v>
      </c>
      <c r="H162" s="9">
        <v>37000</v>
      </c>
      <c r="I162" s="11">
        <f t="shared" si="8"/>
        <v>7832.4900000000016</v>
      </c>
      <c r="J162" s="128">
        <f t="shared" si="9"/>
        <v>4978.4959999999846</v>
      </c>
    </row>
    <row r="163" spans="1:11" ht="45" x14ac:dyDescent="0.25">
      <c r="A163" s="269">
        <v>43375</v>
      </c>
      <c r="B163" s="203" t="s">
        <v>2156</v>
      </c>
      <c r="D163" s="464">
        <v>87559</v>
      </c>
      <c r="E163" s="51">
        <v>535230</v>
      </c>
      <c r="F163" s="482" t="s">
        <v>1638</v>
      </c>
      <c r="G163" s="9">
        <v>30869.07</v>
      </c>
      <c r="H163" s="9">
        <v>28500</v>
      </c>
      <c r="I163" s="11">
        <f t="shared" si="8"/>
        <v>-2369.0699999999997</v>
      </c>
      <c r="J163" s="128">
        <f t="shared" si="9"/>
        <v>2609.4259999999849</v>
      </c>
    </row>
    <row r="164" spans="1:11" ht="45" x14ac:dyDescent="0.25">
      <c r="A164" s="269">
        <v>43375</v>
      </c>
      <c r="B164" s="203" t="s">
        <v>2157</v>
      </c>
      <c r="D164" s="464">
        <v>87560</v>
      </c>
      <c r="E164" s="51">
        <v>535230</v>
      </c>
      <c r="F164" s="482" t="s">
        <v>1973</v>
      </c>
      <c r="G164" s="9">
        <v>30804.18</v>
      </c>
      <c r="H164" s="9">
        <v>28500</v>
      </c>
      <c r="I164" s="11">
        <f t="shared" si="8"/>
        <v>-2304.1800000000003</v>
      </c>
      <c r="J164" s="128">
        <f t="shared" si="9"/>
        <v>305.24599999998463</v>
      </c>
    </row>
    <row r="165" spans="1:11" ht="45" x14ac:dyDescent="0.25">
      <c r="A165" s="269">
        <v>43382</v>
      </c>
      <c r="B165" s="203" t="s">
        <v>2161</v>
      </c>
      <c r="D165" s="464">
        <v>87561</v>
      </c>
      <c r="E165" s="51">
        <v>577304</v>
      </c>
      <c r="F165" s="482" t="s">
        <v>2162</v>
      </c>
      <c r="G165" s="9">
        <v>25541.47</v>
      </c>
      <c r="H165" s="9">
        <v>30500</v>
      </c>
      <c r="I165" s="11">
        <f t="shared" si="8"/>
        <v>4958.5299999999988</v>
      </c>
      <c r="J165" s="128">
        <f t="shared" si="9"/>
        <v>5263.7759999999835</v>
      </c>
    </row>
    <row r="166" spans="1:11" ht="45" x14ac:dyDescent="0.25">
      <c r="A166" s="269">
        <v>43382</v>
      </c>
      <c r="B166" s="203" t="s">
        <v>2163</v>
      </c>
      <c r="D166" s="464">
        <v>87562</v>
      </c>
      <c r="E166" s="51">
        <v>577304</v>
      </c>
      <c r="F166" s="482" t="s">
        <v>2164</v>
      </c>
      <c r="G166" s="9">
        <v>25287.15</v>
      </c>
      <c r="H166" s="9">
        <v>30500</v>
      </c>
      <c r="I166" s="11">
        <f t="shared" si="8"/>
        <v>5212.8499999999985</v>
      </c>
      <c r="J166" s="128">
        <f t="shared" si="9"/>
        <v>10476.625999999982</v>
      </c>
    </row>
    <row r="167" spans="1:11" ht="45" x14ac:dyDescent="0.25">
      <c r="A167" s="269">
        <v>43389</v>
      </c>
      <c r="B167" s="203" t="s">
        <v>2171</v>
      </c>
      <c r="D167" s="464">
        <v>87563</v>
      </c>
      <c r="E167" s="51">
        <v>377200</v>
      </c>
      <c r="F167" s="482" t="s">
        <v>2172</v>
      </c>
      <c r="G167" s="9">
        <v>24651.82</v>
      </c>
      <c r="H167" s="9">
        <v>20000</v>
      </c>
      <c r="I167" s="11">
        <f t="shared" si="8"/>
        <v>-4651.82</v>
      </c>
      <c r="J167" s="128">
        <f t="shared" si="9"/>
        <v>5824.8059999999823</v>
      </c>
    </row>
    <row r="168" spans="1:11" ht="45" x14ac:dyDescent="0.25">
      <c r="A168" s="269">
        <v>43397</v>
      </c>
      <c r="B168" s="203" t="s">
        <v>2177</v>
      </c>
      <c r="D168" s="464">
        <v>87564</v>
      </c>
      <c r="E168" s="51">
        <v>446039</v>
      </c>
      <c r="F168" s="482" t="s">
        <v>2178</v>
      </c>
      <c r="G168" s="9">
        <v>25033.55</v>
      </c>
      <c r="H168" s="9">
        <v>23000</v>
      </c>
      <c r="I168" s="11">
        <f t="shared" si="8"/>
        <v>-2033.5499999999993</v>
      </c>
      <c r="J168" s="128">
        <f t="shared" si="9"/>
        <v>3791.255999999983</v>
      </c>
    </row>
    <row r="169" spans="1:11" ht="45" x14ac:dyDescent="0.25">
      <c r="A169" s="269">
        <v>43397</v>
      </c>
      <c r="B169" s="203" t="s">
        <v>2179</v>
      </c>
      <c r="D169" s="464">
        <v>87565</v>
      </c>
      <c r="E169" s="51">
        <v>446039</v>
      </c>
      <c r="F169" s="482" t="s">
        <v>2180</v>
      </c>
      <c r="G169" s="9">
        <v>25141.61</v>
      </c>
      <c r="H169" s="9">
        <v>23000</v>
      </c>
      <c r="I169" s="11">
        <f t="shared" si="8"/>
        <v>-2141.6100000000006</v>
      </c>
      <c r="J169" s="128">
        <f t="shared" si="9"/>
        <v>1649.6459999999825</v>
      </c>
    </row>
    <row r="170" spans="1:11" ht="45" x14ac:dyDescent="0.25">
      <c r="A170" s="269">
        <v>43404</v>
      </c>
      <c r="B170" s="203" t="s">
        <v>2185</v>
      </c>
      <c r="D170" s="464">
        <v>87566</v>
      </c>
      <c r="E170" s="51">
        <v>522236</v>
      </c>
      <c r="F170" s="482" t="s">
        <v>2186</v>
      </c>
      <c r="G170" s="9">
        <v>25368.03</v>
      </c>
      <c r="H170" s="9">
        <v>26000</v>
      </c>
      <c r="I170" s="11">
        <f t="shared" si="8"/>
        <v>631.97000000000116</v>
      </c>
      <c r="J170" s="128">
        <f t="shared" si="9"/>
        <v>2281.6159999999836</v>
      </c>
    </row>
    <row r="171" spans="1:11" ht="45" x14ac:dyDescent="0.25">
      <c r="A171" s="269">
        <v>43404</v>
      </c>
      <c r="B171" s="203" t="s">
        <v>2187</v>
      </c>
      <c r="D171" s="464">
        <v>87567</v>
      </c>
      <c r="E171" s="51">
        <v>522236</v>
      </c>
      <c r="F171" s="482" t="s">
        <v>2188</v>
      </c>
      <c r="G171" s="9">
        <v>25622.18</v>
      </c>
      <c r="H171" s="9">
        <v>26000</v>
      </c>
      <c r="I171" s="11">
        <f t="shared" si="8"/>
        <v>377.81999999999971</v>
      </c>
      <c r="J171" s="128">
        <f t="shared" si="9"/>
        <v>2659.4359999999833</v>
      </c>
    </row>
    <row r="172" spans="1:11" ht="45" x14ac:dyDescent="0.25">
      <c r="A172" s="269">
        <v>43411</v>
      </c>
      <c r="B172" s="205" t="s">
        <v>2195</v>
      </c>
      <c r="D172" s="464" t="s">
        <v>2196</v>
      </c>
      <c r="E172" s="51">
        <v>510229.5</v>
      </c>
      <c r="F172" s="482" t="s">
        <v>1468</v>
      </c>
      <c r="G172" s="9">
        <v>24259.29</v>
      </c>
      <c r="H172" s="9">
        <v>25500</v>
      </c>
      <c r="I172" s="11">
        <f t="shared" si="8"/>
        <v>1240.7099999999991</v>
      </c>
      <c r="J172" s="128">
        <f t="shared" si="9"/>
        <v>3900.1459999999825</v>
      </c>
      <c r="K172" s="212"/>
    </row>
    <row r="173" spans="1:11" ht="45" x14ac:dyDescent="0.25">
      <c r="A173" s="269">
        <v>43425</v>
      </c>
      <c r="B173" s="205" t="s">
        <v>2213</v>
      </c>
      <c r="D173" s="439" t="s">
        <v>2214</v>
      </c>
      <c r="E173" s="51">
        <v>465014</v>
      </c>
      <c r="F173" s="482" t="s">
        <v>2215</v>
      </c>
      <c r="G173" s="9">
        <v>24938.52</v>
      </c>
      <c r="H173" s="9">
        <v>23000</v>
      </c>
      <c r="I173" s="11">
        <f t="shared" si="8"/>
        <v>-1938.5200000000004</v>
      </c>
      <c r="J173" s="128">
        <f t="shared" si="9"/>
        <v>1961.625999999982</v>
      </c>
    </row>
    <row r="174" spans="1:11" ht="45" x14ac:dyDescent="0.25">
      <c r="A174" s="269">
        <v>43432</v>
      </c>
      <c r="B174" s="205" t="s">
        <v>2216</v>
      </c>
      <c r="D174" s="464" t="s">
        <v>2217</v>
      </c>
      <c r="E174" s="51">
        <v>533390</v>
      </c>
      <c r="F174" s="482" t="s">
        <v>1452</v>
      </c>
      <c r="G174" s="9">
        <v>25835.02</v>
      </c>
      <c r="H174" s="9">
        <v>26000</v>
      </c>
      <c r="I174" s="11">
        <f t="shared" si="8"/>
        <v>164.97999999999956</v>
      </c>
      <c r="J174" s="128">
        <f t="shared" si="9"/>
        <v>2126.6059999999816</v>
      </c>
    </row>
    <row r="175" spans="1:11" ht="45" x14ac:dyDescent="0.25">
      <c r="A175" s="269">
        <v>43452</v>
      </c>
      <c r="B175" s="207" t="s">
        <v>2246</v>
      </c>
      <c r="D175" s="464" t="s">
        <v>2247</v>
      </c>
      <c r="E175" s="51">
        <v>473501.5</v>
      </c>
      <c r="F175" s="482" t="s">
        <v>1831</v>
      </c>
      <c r="G175" s="9">
        <v>22977.86</v>
      </c>
      <c r="H175" s="9">
        <v>23500</v>
      </c>
      <c r="I175" s="11">
        <f t="shared" si="8"/>
        <v>522.13999999999942</v>
      </c>
      <c r="J175" s="128">
        <f t="shared" si="9"/>
        <v>2648.745999999981</v>
      </c>
    </row>
    <row r="176" spans="1:11" ht="45" x14ac:dyDescent="0.25">
      <c r="A176" s="269">
        <v>43453</v>
      </c>
      <c r="B176" s="207" t="s">
        <v>2250</v>
      </c>
      <c r="D176" s="464" t="s">
        <v>2251</v>
      </c>
      <c r="E176" s="51">
        <v>460220.8</v>
      </c>
      <c r="F176" s="482" t="s">
        <v>1610</v>
      </c>
      <c r="G176" s="9">
        <v>23122.79</v>
      </c>
      <c r="H176" s="9">
        <v>23000</v>
      </c>
      <c r="I176" s="11">
        <f t="shared" si="8"/>
        <v>-122.79000000000087</v>
      </c>
      <c r="J176" s="128">
        <f t="shared" si="9"/>
        <v>2525.9559999999801</v>
      </c>
    </row>
    <row r="177" spans="1:12" ht="47.25" x14ac:dyDescent="0.4">
      <c r="A177" s="269">
        <v>43458</v>
      </c>
      <c r="B177" s="207" t="s">
        <v>2254</v>
      </c>
      <c r="D177" s="464" t="s">
        <v>2255</v>
      </c>
      <c r="E177" s="51">
        <v>459311.15</v>
      </c>
      <c r="F177" s="482" t="s">
        <v>1870</v>
      </c>
      <c r="G177" s="9">
        <v>22704.81</v>
      </c>
      <c r="H177" s="9">
        <v>23000</v>
      </c>
      <c r="I177" s="11">
        <f t="shared" si="8"/>
        <v>295.18999999999869</v>
      </c>
      <c r="J177" s="128">
        <f t="shared" si="9"/>
        <v>2821.1459999999788</v>
      </c>
      <c r="K177" s="213" t="s">
        <v>1305</v>
      </c>
    </row>
    <row r="178" spans="1:12" ht="15.75" x14ac:dyDescent="0.25">
      <c r="A178" s="272"/>
      <c r="B178" s="210"/>
      <c r="C178" s="465"/>
      <c r="D178" s="473"/>
      <c r="E178" s="208"/>
      <c r="F178" s="483"/>
      <c r="G178" s="138"/>
      <c r="H178" s="138"/>
      <c r="I178" s="177">
        <f t="shared" si="8"/>
        <v>0</v>
      </c>
      <c r="J178" s="128">
        <f t="shared" si="9"/>
        <v>2821.1459999999788</v>
      </c>
    </row>
    <row r="179" spans="1:12" ht="45" x14ac:dyDescent="0.25">
      <c r="A179" s="269">
        <v>43467</v>
      </c>
      <c r="B179" s="211" t="s">
        <v>2264</v>
      </c>
      <c r="D179" s="464" t="s">
        <v>2265</v>
      </c>
      <c r="E179" s="51">
        <v>443025</v>
      </c>
      <c r="F179" s="482" t="s">
        <v>2266</v>
      </c>
      <c r="G179" s="9">
        <v>22955.59</v>
      </c>
      <c r="H179" s="9">
        <v>22500</v>
      </c>
      <c r="I179" s="11">
        <f t="shared" ref="I179" si="10">H179-G179</f>
        <v>-455.59000000000015</v>
      </c>
      <c r="J179" s="128">
        <f t="shared" si="9"/>
        <v>2365.5559999999787</v>
      </c>
    </row>
    <row r="180" spans="1:12" ht="45" x14ac:dyDescent="0.25">
      <c r="A180" s="269">
        <v>43467</v>
      </c>
      <c r="B180" s="211" t="s">
        <v>2267</v>
      </c>
      <c r="D180" s="464" t="s">
        <v>2268</v>
      </c>
      <c r="E180" s="51">
        <v>443025</v>
      </c>
      <c r="F180" s="482" t="s">
        <v>1506</v>
      </c>
      <c r="G180" s="9">
        <v>22141.9</v>
      </c>
      <c r="H180" s="9">
        <v>22500</v>
      </c>
      <c r="I180" s="11">
        <f t="shared" si="8"/>
        <v>358.09999999999854</v>
      </c>
      <c r="J180" s="128">
        <f t="shared" si="9"/>
        <v>2723.6559999999772</v>
      </c>
    </row>
    <row r="181" spans="1:12" ht="45" x14ac:dyDescent="0.25">
      <c r="A181" s="269">
        <v>43474</v>
      </c>
      <c r="B181" s="211" t="s">
        <v>2274</v>
      </c>
      <c r="D181" s="464" t="s">
        <v>2275</v>
      </c>
      <c r="E181" s="51">
        <v>426162</v>
      </c>
      <c r="F181" s="482" t="s">
        <v>2276</v>
      </c>
      <c r="G181" s="9">
        <v>24251.49</v>
      </c>
      <c r="H181" s="9">
        <v>22000</v>
      </c>
      <c r="I181" s="11">
        <f t="shared" si="8"/>
        <v>-2251.4900000000016</v>
      </c>
      <c r="J181" s="128">
        <f t="shared" si="9"/>
        <v>472.16599999997561</v>
      </c>
    </row>
    <row r="182" spans="1:12" ht="47.25" x14ac:dyDescent="0.4">
      <c r="A182" s="269">
        <v>43475</v>
      </c>
      <c r="B182" s="211" t="s">
        <v>2277</v>
      </c>
      <c r="D182" s="464" t="s">
        <v>2278</v>
      </c>
      <c r="E182" s="51">
        <v>426162</v>
      </c>
      <c r="F182" s="482"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4" t="s">
        <v>2284</v>
      </c>
      <c r="E183" s="51">
        <v>496600</v>
      </c>
      <c r="F183" s="482" t="s">
        <v>2285</v>
      </c>
      <c r="G183" s="9">
        <v>25189.79</v>
      </c>
      <c r="H183" s="9">
        <v>26000</v>
      </c>
      <c r="I183" s="11">
        <f t="shared" si="8"/>
        <v>810.20999999999913</v>
      </c>
      <c r="J183" s="128">
        <f t="shared" si="9"/>
        <v>-1336.6440000000257</v>
      </c>
      <c r="L183" t="s">
        <v>1295</v>
      </c>
    </row>
    <row r="184" spans="1:12" ht="45" x14ac:dyDescent="0.25">
      <c r="A184" s="269">
        <v>43481</v>
      </c>
      <c r="B184" s="211" t="s">
        <v>2286</v>
      </c>
      <c r="D184" s="464" t="s">
        <v>2287</v>
      </c>
      <c r="E184" s="51">
        <v>496600</v>
      </c>
      <c r="F184" s="482" t="s">
        <v>2288</v>
      </c>
      <c r="G184" s="9">
        <v>25482.34</v>
      </c>
      <c r="H184" s="9">
        <v>26000</v>
      </c>
      <c r="I184" s="11">
        <f t="shared" si="8"/>
        <v>517.65999999999985</v>
      </c>
      <c r="J184" s="128">
        <f t="shared" si="9"/>
        <v>-818.98400000002584</v>
      </c>
    </row>
    <row r="185" spans="1:12" ht="45" x14ac:dyDescent="0.25">
      <c r="A185" s="269">
        <v>43488</v>
      </c>
      <c r="B185" s="211" t="s">
        <v>2293</v>
      </c>
      <c r="D185" s="464" t="s">
        <v>2294</v>
      </c>
      <c r="E185" s="51">
        <v>527725</v>
      </c>
      <c r="F185" s="482" t="s">
        <v>1870</v>
      </c>
      <c r="G185" s="9">
        <v>23000</v>
      </c>
      <c r="H185" s="9">
        <v>27500</v>
      </c>
      <c r="I185" s="11">
        <f t="shared" si="8"/>
        <v>4500</v>
      </c>
      <c r="J185" s="128">
        <f t="shared" si="9"/>
        <v>3681.0159999999742</v>
      </c>
    </row>
    <row r="186" spans="1:12" ht="45" x14ac:dyDescent="0.25">
      <c r="A186" s="269">
        <v>43488</v>
      </c>
      <c r="B186" s="211" t="s">
        <v>2297</v>
      </c>
      <c r="D186" s="464" t="s">
        <v>2298</v>
      </c>
      <c r="E186" s="51">
        <v>527725</v>
      </c>
      <c r="F186" s="482" t="s">
        <v>2299</v>
      </c>
      <c r="G186" s="9">
        <v>23129.119999999999</v>
      </c>
      <c r="H186" s="9">
        <v>27500</v>
      </c>
      <c r="I186" s="11">
        <f t="shared" si="8"/>
        <v>4370.880000000001</v>
      </c>
      <c r="J186" s="128">
        <f t="shared" si="9"/>
        <v>8051.8959999999752</v>
      </c>
    </row>
    <row r="187" spans="1:12" ht="45" x14ac:dyDescent="0.25">
      <c r="A187" s="269">
        <v>43495</v>
      </c>
      <c r="B187" s="211" t="s">
        <v>2302</v>
      </c>
      <c r="D187" s="464" t="s">
        <v>2303</v>
      </c>
      <c r="E187" s="51">
        <v>420552</v>
      </c>
      <c r="F187" s="482" t="s">
        <v>1362</v>
      </c>
      <c r="G187" s="9">
        <v>23259.77</v>
      </c>
      <c r="H187" s="9">
        <v>22000</v>
      </c>
      <c r="I187" s="11">
        <f t="shared" si="8"/>
        <v>-1259.7700000000004</v>
      </c>
      <c r="J187" s="128">
        <f t="shared" si="9"/>
        <v>6792.1259999999747</v>
      </c>
    </row>
    <row r="188" spans="1:12" ht="45" x14ac:dyDescent="0.25">
      <c r="A188" s="269">
        <v>43495</v>
      </c>
      <c r="B188" s="211" t="s">
        <v>2304</v>
      </c>
      <c r="D188" s="464" t="s">
        <v>2305</v>
      </c>
      <c r="E188" s="51">
        <v>420552</v>
      </c>
      <c r="F188" s="482" t="s">
        <v>1732</v>
      </c>
      <c r="G188" s="9">
        <v>23335.63</v>
      </c>
      <c r="H188" s="9">
        <v>22000</v>
      </c>
      <c r="I188" s="11">
        <f t="shared" si="8"/>
        <v>-1335.630000000001</v>
      </c>
      <c r="J188" s="128">
        <f t="shared" si="9"/>
        <v>5456.4959999999737</v>
      </c>
    </row>
    <row r="189" spans="1:12" ht="51" customHeight="1" x14ac:dyDescent="0.25">
      <c r="A189" s="269">
        <v>43502</v>
      </c>
      <c r="B189" s="205" t="s">
        <v>2310</v>
      </c>
      <c r="D189" s="464" t="s">
        <v>2311</v>
      </c>
      <c r="E189" s="51">
        <v>382320</v>
      </c>
      <c r="F189" s="482" t="s">
        <v>2312</v>
      </c>
      <c r="G189" s="9">
        <v>21652.52</v>
      </c>
      <c r="H189" s="9">
        <v>20000</v>
      </c>
      <c r="I189" s="11">
        <f t="shared" si="8"/>
        <v>-1652.5200000000004</v>
      </c>
      <c r="J189" s="128">
        <f t="shared" si="9"/>
        <v>3803.9759999999733</v>
      </c>
    </row>
    <row r="190" spans="1:12" ht="45" x14ac:dyDescent="0.25">
      <c r="A190" s="269">
        <v>43509</v>
      </c>
      <c r="B190" s="205" t="s">
        <v>2321</v>
      </c>
      <c r="D190" s="464" t="s">
        <v>2322</v>
      </c>
      <c r="E190" s="51">
        <v>396460</v>
      </c>
      <c r="F190" s="482" t="s">
        <v>1589</v>
      </c>
      <c r="G190" s="9">
        <v>21840.240000000002</v>
      </c>
      <c r="H190" s="9">
        <v>20000</v>
      </c>
      <c r="I190" s="11">
        <f t="shared" si="8"/>
        <v>-1840.2400000000016</v>
      </c>
      <c r="J190" s="128">
        <f t="shared" si="9"/>
        <v>1963.7359999999717</v>
      </c>
    </row>
    <row r="191" spans="1:12" ht="45" x14ac:dyDescent="0.25">
      <c r="A191" s="269">
        <v>43523</v>
      </c>
      <c r="B191" s="205" t="s">
        <v>2347</v>
      </c>
      <c r="D191" s="464" t="s">
        <v>2348</v>
      </c>
      <c r="E191" s="51">
        <v>421190</v>
      </c>
      <c r="F191" s="482" t="s">
        <v>1592</v>
      </c>
      <c r="G191" s="9">
        <v>23149.62</v>
      </c>
      <c r="H191" s="9">
        <v>22000</v>
      </c>
      <c r="I191" s="11">
        <f>H191-G191</f>
        <v>-1149.619999999999</v>
      </c>
      <c r="J191" s="128">
        <f t="shared" si="9"/>
        <v>814.1159999999727</v>
      </c>
    </row>
    <row r="192" spans="1:12" ht="45" x14ac:dyDescent="0.25">
      <c r="A192" s="269">
        <v>43523</v>
      </c>
      <c r="B192" s="205" t="s">
        <v>2345</v>
      </c>
      <c r="D192" s="464" t="s">
        <v>2346</v>
      </c>
      <c r="E192" s="51">
        <v>421190</v>
      </c>
      <c r="F192" s="482" t="s">
        <v>1416</v>
      </c>
      <c r="G192" s="9">
        <v>22841.8</v>
      </c>
      <c r="H192" s="9">
        <v>22000</v>
      </c>
      <c r="I192" s="11">
        <f>H192-G192</f>
        <v>-841.79999999999927</v>
      </c>
      <c r="J192" s="128">
        <f t="shared" si="9"/>
        <v>-27.684000000026572</v>
      </c>
    </row>
    <row r="193" spans="1:11" ht="45" x14ac:dyDescent="0.25">
      <c r="A193" s="269">
        <v>43530</v>
      </c>
      <c r="B193" s="159" t="s">
        <v>2359</v>
      </c>
      <c r="D193" s="464">
        <v>57059</v>
      </c>
      <c r="E193" s="51">
        <v>482300</v>
      </c>
      <c r="F193" s="482" t="s">
        <v>1663</v>
      </c>
      <c r="G193" s="9">
        <v>25003.79</v>
      </c>
      <c r="H193" s="9">
        <v>25000</v>
      </c>
      <c r="I193" s="11">
        <f t="shared" si="8"/>
        <v>-3.7900000000008731</v>
      </c>
      <c r="J193" s="128">
        <f t="shared" si="9"/>
        <v>-31.474000000027445</v>
      </c>
    </row>
    <row r="194" spans="1:11" ht="48" x14ac:dyDescent="0.45">
      <c r="A194" s="269">
        <v>43532</v>
      </c>
      <c r="B194" s="159" t="s">
        <v>2362</v>
      </c>
      <c r="D194" s="464">
        <v>57060</v>
      </c>
      <c r="E194" s="51">
        <v>499009.5</v>
      </c>
      <c r="F194" s="482" t="s">
        <v>1761</v>
      </c>
      <c r="G194" s="9">
        <v>26542.5</v>
      </c>
      <c r="H194" s="9">
        <v>25500</v>
      </c>
      <c r="I194" s="11">
        <f t="shared" si="8"/>
        <v>-1042.5</v>
      </c>
      <c r="J194" s="172">
        <f t="shared" si="9"/>
        <v>-1073.9740000000274</v>
      </c>
      <c r="K194" s="228" t="s">
        <v>1305</v>
      </c>
    </row>
    <row r="195" spans="1:11" ht="45" x14ac:dyDescent="0.25">
      <c r="A195" s="269">
        <v>43537</v>
      </c>
      <c r="B195" s="159" t="s">
        <v>2367</v>
      </c>
      <c r="D195" s="464">
        <v>57061</v>
      </c>
      <c r="E195" s="51">
        <v>562194</v>
      </c>
      <c r="F195" s="482" t="s">
        <v>1867</v>
      </c>
      <c r="G195" s="9">
        <v>29308.62</v>
      </c>
      <c r="H195" s="9">
        <v>29000</v>
      </c>
      <c r="I195" s="11">
        <f t="shared" si="8"/>
        <v>-308.61999999999898</v>
      </c>
      <c r="J195" s="128">
        <f t="shared" si="9"/>
        <v>-1382.5940000000264</v>
      </c>
    </row>
    <row r="196" spans="1:11" ht="45" x14ac:dyDescent="0.25">
      <c r="A196" s="269">
        <v>43539</v>
      </c>
      <c r="B196" s="159" t="s">
        <v>2370</v>
      </c>
      <c r="D196" s="464">
        <v>57062</v>
      </c>
      <c r="E196" s="51">
        <v>542024</v>
      </c>
      <c r="F196" s="482" t="s">
        <v>1589</v>
      </c>
      <c r="G196" s="9">
        <v>31748.720000000001</v>
      </c>
      <c r="H196" s="9">
        <v>28000</v>
      </c>
      <c r="I196" s="11">
        <f t="shared" si="8"/>
        <v>-3748.7200000000012</v>
      </c>
      <c r="J196" s="128">
        <f t="shared" si="9"/>
        <v>-5131.3140000000276</v>
      </c>
    </row>
    <row r="197" spans="1:11" ht="45" x14ac:dyDescent="0.25">
      <c r="A197" s="269">
        <v>43539</v>
      </c>
      <c r="B197" s="159" t="s">
        <v>2371</v>
      </c>
      <c r="D197" s="464">
        <v>57062</v>
      </c>
      <c r="E197" s="51">
        <v>57840</v>
      </c>
      <c r="F197" s="482" t="s">
        <v>1589</v>
      </c>
      <c r="G197" s="9">
        <v>0</v>
      </c>
      <c r="H197" s="9">
        <v>3000</v>
      </c>
      <c r="I197" s="11">
        <f t="shared" si="8"/>
        <v>3000</v>
      </c>
      <c r="J197" s="128">
        <f t="shared" si="9"/>
        <v>-2131.3140000000276</v>
      </c>
    </row>
    <row r="198" spans="1:11" ht="45" x14ac:dyDescent="0.25">
      <c r="A198" s="269">
        <v>43543</v>
      </c>
      <c r="B198" s="159" t="s">
        <v>2374</v>
      </c>
      <c r="D198" s="464">
        <v>57063</v>
      </c>
      <c r="E198" s="51">
        <v>667100</v>
      </c>
      <c r="F198" s="482" t="s">
        <v>1784</v>
      </c>
      <c r="G198" s="9">
        <v>32489.47</v>
      </c>
      <c r="H198" s="9">
        <v>35000</v>
      </c>
      <c r="I198" s="11">
        <f t="shared" si="8"/>
        <v>2510.5299999999988</v>
      </c>
      <c r="J198" s="128">
        <f t="shared" si="9"/>
        <v>379.21599999997125</v>
      </c>
    </row>
    <row r="199" spans="1:11" ht="45" x14ac:dyDescent="0.25">
      <c r="A199" s="269">
        <v>43543</v>
      </c>
      <c r="B199" s="159" t="s">
        <v>2375</v>
      </c>
      <c r="D199" s="464">
        <v>57064</v>
      </c>
      <c r="E199" s="51">
        <v>628419</v>
      </c>
      <c r="F199" s="482" t="s">
        <v>1476</v>
      </c>
      <c r="G199" s="9">
        <v>34083.910000000003</v>
      </c>
      <c r="H199" s="9">
        <v>33000</v>
      </c>
      <c r="I199" s="11">
        <f t="shared" si="8"/>
        <v>-1083.9100000000035</v>
      </c>
      <c r="J199" s="128">
        <f t="shared" si="9"/>
        <v>-704.69400000003225</v>
      </c>
    </row>
    <row r="200" spans="1:11" ht="45" x14ac:dyDescent="0.25">
      <c r="A200" s="269">
        <v>43550</v>
      </c>
      <c r="B200" s="159" t="s">
        <v>2382</v>
      </c>
      <c r="D200" s="464">
        <v>57065</v>
      </c>
      <c r="E200" s="51">
        <v>705479</v>
      </c>
      <c r="F200" s="482"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4">
        <v>57066</v>
      </c>
      <c r="E201" s="51">
        <v>698760</v>
      </c>
      <c r="F201" s="482" t="s">
        <v>2587</v>
      </c>
      <c r="G201" s="9">
        <v>31857.94</v>
      </c>
      <c r="H201" s="9">
        <v>36000</v>
      </c>
      <c r="I201" s="11">
        <f t="shared" si="8"/>
        <v>4142.0600000000013</v>
      </c>
      <c r="J201" s="128">
        <f t="shared" si="9"/>
        <v>5476.8959999999679</v>
      </c>
      <c r="K201" s="212"/>
    </row>
    <row r="202" spans="1:11" ht="45" x14ac:dyDescent="0.25">
      <c r="A202" s="269">
        <v>43557</v>
      </c>
      <c r="B202" s="222" t="s">
        <v>2385</v>
      </c>
      <c r="D202" s="464" t="s">
        <v>2386</v>
      </c>
      <c r="E202" s="51">
        <v>673330</v>
      </c>
      <c r="F202" s="482" t="s">
        <v>2387</v>
      </c>
      <c r="G202" s="9">
        <v>29129.23</v>
      </c>
      <c r="H202" s="9">
        <v>35000</v>
      </c>
      <c r="I202" s="11">
        <f t="shared" ref="I202:I268" si="11">H202-G202</f>
        <v>5870.77</v>
      </c>
      <c r="J202" s="128">
        <f t="shared" si="9"/>
        <v>11347.665999999968</v>
      </c>
    </row>
    <row r="203" spans="1:11" ht="45" x14ac:dyDescent="0.25">
      <c r="A203" s="269">
        <v>43559</v>
      </c>
      <c r="B203" s="222" t="s">
        <v>2390</v>
      </c>
      <c r="D203" s="464" t="s">
        <v>2391</v>
      </c>
      <c r="E203" s="51">
        <v>539000</v>
      </c>
      <c r="F203" s="482" t="s">
        <v>1416</v>
      </c>
      <c r="G203" s="9">
        <v>29906.19</v>
      </c>
      <c r="H203" s="9">
        <v>28000</v>
      </c>
      <c r="I203" s="11">
        <f t="shared" si="11"/>
        <v>-1906.1899999999987</v>
      </c>
      <c r="J203" s="128">
        <f t="shared" si="9"/>
        <v>9441.4759999999696</v>
      </c>
    </row>
    <row r="204" spans="1:11" ht="45" x14ac:dyDescent="0.25">
      <c r="A204" s="269">
        <v>43564</v>
      </c>
      <c r="B204" s="222" t="s">
        <v>2394</v>
      </c>
      <c r="D204" s="464" t="s">
        <v>2395</v>
      </c>
      <c r="E204" s="51">
        <v>478425</v>
      </c>
      <c r="F204" s="482" t="s">
        <v>1452</v>
      </c>
      <c r="G204" s="9">
        <v>30540.68</v>
      </c>
      <c r="H204" s="9">
        <v>25000</v>
      </c>
      <c r="I204" s="11">
        <f t="shared" si="11"/>
        <v>-5540.68</v>
      </c>
      <c r="J204" s="128">
        <f t="shared" si="9"/>
        <v>3900.7959999999694</v>
      </c>
    </row>
    <row r="205" spans="1:11" ht="45" x14ac:dyDescent="0.25">
      <c r="A205" s="269">
        <v>43565</v>
      </c>
      <c r="B205" s="222" t="s">
        <v>2396</v>
      </c>
      <c r="D205" s="464" t="s">
        <v>2397</v>
      </c>
      <c r="E205" s="51">
        <v>474000</v>
      </c>
      <c r="F205" s="482" t="s">
        <v>1968</v>
      </c>
      <c r="G205" s="9">
        <v>29427.55</v>
      </c>
      <c r="H205" s="9">
        <v>25000</v>
      </c>
      <c r="I205" s="11">
        <f t="shared" si="11"/>
        <v>-4427.5499999999993</v>
      </c>
      <c r="J205" s="128">
        <f t="shared" si="9"/>
        <v>-526.75400000002992</v>
      </c>
    </row>
    <row r="206" spans="1:11" ht="45" x14ac:dyDescent="0.25">
      <c r="A206" s="269">
        <v>43565</v>
      </c>
      <c r="B206" s="222" t="s">
        <v>2398</v>
      </c>
      <c r="D206" s="464" t="s">
        <v>2399</v>
      </c>
      <c r="E206" s="51">
        <v>625977</v>
      </c>
      <c r="F206" s="482" t="s">
        <v>2400</v>
      </c>
      <c r="G206" s="9">
        <v>28878.46</v>
      </c>
      <c r="H206" s="9">
        <v>33000</v>
      </c>
      <c r="I206" s="11">
        <f t="shared" si="11"/>
        <v>4121.5400000000009</v>
      </c>
      <c r="J206" s="128">
        <f t="shared" si="9"/>
        <v>3594.785999999971</v>
      </c>
    </row>
    <row r="207" spans="1:11" ht="45" x14ac:dyDescent="0.25">
      <c r="A207" s="269">
        <v>43571</v>
      </c>
      <c r="B207" s="222" t="s">
        <v>2405</v>
      </c>
      <c r="D207" s="464" t="s">
        <v>2406</v>
      </c>
      <c r="E207" s="51">
        <v>566400</v>
      </c>
      <c r="F207" s="482" t="s">
        <v>2026</v>
      </c>
      <c r="G207" s="9">
        <v>32460.47</v>
      </c>
      <c r="H207" s="9">
        <v>30000</v>
      </c>
      <c r="I207" s="11">
        <f t="shared" si="11"/>
        <v>-2460.4700000000012</v>
      </c>
      <c r="J207" s="128">
        <f t="shared" si="9"/>
        <v>1134.3159999999698</v>
      </c>
    </row>
    <row r="208" spans="1:11" ht="45" x14ac:dyDescent="0.25">
      <c r="A208" s="269">
        <v>43571</v>
      </c>
      <c r="B208" s="222" t="s">
        <v>2409</v>
      </c>
      <c r="D208" s="464" t="s">
        <v>2410</v>
      </c>
      <c r="E208" s="51">
        <v>566400</v>
      </c>
      <c r="F208" s="482"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4" t="s">
        <v>2414</v>
      </c>
      <c r="E209" s="51">
        <v>702482</v>
      </c>
      <c r="F209" s="482" t="s">
        <v>1925</v>
      </c>
      <c r="G209" s="9">
        <v>35535.949999999997</v>
      </c>
      <c r="H209" s="9">
        <v>37000</v>
      </c>
      <c r="I209" s="11">
        <f>H209-G209</f>
        <v>1464.0500000000029</v>
      </c>
      <c r="J209" s="128">
        <f t="shared" si="12"/>
        <v>-1128.8240000000296</v>
      </c>
      <c r="K209" s="212"/>
    </row>
    <row r="210" spans="1:11" ht="45" x14ac:dyDescent="0.25">
      <c r="A210" s="269">
        <v>43580</v>
      </c>
      <c r="B210" s="222" t="s">
        <v>2417</v>
      </c>
      <c r="D210" s="464" t="s">
        <v>2418</v>
      </c>
      <c r="E210" s="51">
        <v>669025</v>
      </c>
      <c r="F210" s="482" t="s">
        <v>2419</v>
      </c>
      <c r="G210" s="9">
        <v>33213.86</v>
      </c>
      <c r="H210" s="9">
        <v>35000</v>
      </c>
      <c r="I210" s="11">
        <f>H210-G210</f>
        <v>1786.1399999999994</v>
      </c>
      <c r="J210" s="128">
        <f t="shared" si="12"/>
        <v>657.31599999996979</v>
      </c>
    </row>
    <row r="211" spans="1:11" ht="45" x14ac:dyDescent="0.25">
      <c r="A211" s="269">
        <v>43578</v>
      </c>
      <c r="B211" s="222" t="s">
        <v>2422</v>
      </c>
      <c r="D211" s="439" t="s">
        <v>2426</v>
      </c>
      <c r="E211" s="51">
        <v>702482</v>
      </c>
      <c r="F211" s="482" t="s">
        <v>1440</v>
      </c>
      <c r="G211" s="9">
        <v>32909.24</v>
      </c>
      <c r="H211" s="9">
        <v>37000</v>
      </c>
      <c r="I211" s="11">
        <f>H211-G211</f>
        <v>4090.760000000002</v>
      </c>
      <c r="J211" s="128">
        <f t="shared" si="12"/>
        <v>4748.0759999999718</v>
      </c>
    </row>
    <row r="212" spans="1:11" ht="45" x14ac:dyDescent="0.25">
      <c r="A212" s="269">
        <v>43585</v>
      </c>
      <c r="B212" s="222" t="s">
        <v>2423</v>
      </c>
      <c r="D212" s="464" t="s">
        <v>2424</v>
      </c>
      <c r="E212" s="51">
        <v>609248</v>
      </c>
      <c r="F212" s="482" t="s">
        <v>2425</v>
      </c>
      <c r="G212" s="9">
        <v>33078.93</v>
      </c>
      <c r="H212" s="9">
        <v>32000</v>
      </c>
      <c r="I212" s="11">
        <f t="shared" si="11"/>
        <v>-1078.9300000000003</v>
      </c>
      <c r="J212" s="128">
        <f t="shared" si="12"/>
        <v>3669.1459999999715</v>
      </c>
    </row>
    <row r="213" spans="1:11" ht="45" x14ac:dyDescent="0.25">
      <c r="A213" s="269">
        <v>43586</v>
      </c>
      <c r="B213" s="207" t="s">
        <v>2431</v>
      </c>
      <c r="D213" s="464" t="s">
        <v>2432</v>
      </c>
      <c r="E213" s="51">
        <v>608672</v>
      </c>
      <c r="F213" s="482" t="s">
        <v>2164</v>
      </c>
      <c r="G213" s="9">
        <v>34575.919999999998</v>
      </c>
      <c r="H213" s="9">
        <v>32000</v>
      </c>
      <c r="I213" s="11">
        <f t="shared" si="11"/>
        <v>-2575.9199999999983</v>
      </c>
      <c r="J213" s="128">
        <f t="shared" si="12"/>
        <v>1093.2259999999733</v>
      </c>
    </row>
    <row r="214" spans="1:11" ht="45" x14ac:dyDescent="0.25">
      <c r="A214" s="269">
        <v>43594</v>
      </c>
      <c r="B214" s="207" t="s">
        <v>2435</v>
      </c>
      <c r="D214" s="464" t="s">
        <v>2436</v>
      </c>
      <c r="E214" s="51">
        <v>630597</v>
      </c>
      <c r="F214" s="482" t="s">
        <v>1638</v>
      </c>
      <c r="G214" s="9">
        <v>34973.51</v>
      </c>
      <c r="H214" s="9">
        <v>33000</v>
      </c>
      <c r="I214" s="11">
        <f t="shared" si="11"/>
        <v>-1973.510000000002</v>
      </c>
      <c r="J214" s="128">
        <f t="shared" si="12"/>
        <v>-880.28400000002875</v>
      </c>
    </row>
    <row r="215" spans="1:11" ht="45" x14ac:dyDescent="0.25">
      <c r="A215" s="269">
        <v>43599</v>
      </c>
      <c r="B215" s="207" t="s">
        <v>2439</v>
      </c>
      <c r="D215" s="464" t="s">
        <v>2440</v>
      </c>
      <c r="E215" s="51">
        <v>729562</v>
      </c>
      <c r="F215" s="482" t="s">
        <v>1663</v>
      </c>
      <c r="G215" s="9">
        <v>36527.040000000001</v>
      </c>
      <c r="H215" s="9">
        <v>38000</v>
      </c>
      <c r="I215" s="11">
        <f t="shared" si="11"/>
        <v>1472.9599999999991</v>
      </c>
      <c r="J215" s="128">
        <f t="shared" si="12"/>
        <v>592.67599999997037</v>
      </c>
    </row>
    <row r="216" spans="1:11" ht="45" x14ac:dyDescent="0.25">
      <c r="A216" s="269">
        <v>43599</v>
      </c>
      <c r="B216" s="207" t="s">
        <v>2441</v>
      </c>
      <c r="D216" s="464" t="s">
        <v>2442</v>
      </c>
      <c r="E216" s="51">
        <v>729562</v>
      </c>
      <c r="F216" s="482" t="s">
        <v>2443</v>
      </c>
      <c r="G216" s="9">
        <v>36755.14</v>
      </c>
      <c r="H216" s="9">
        <v>38000</v>
      </c>
      <c r="I216" s="11">
        <f t="shared" si="11"/>
        <v>1244.8600000000006</v>
      </c>
      <c r="J216" s="128">
        <f t="shared" si="12"/>
        <v>1837.535999999971</v>
      </c>
    </row>
    <row r="217" spans="1:11" ht="45" x14ac:dyDescent="0.25">
      <c r="A217" s="269">
        <v>43606</v>
      </c>
      <c r="B217" s="207" t="s">
        <v>2448</v>
      </c>
      <c r="D217" s="464" t="s">
        <v>2449</v>
      </c>
      <c r="E217" s="51">
        <v>699632</v>
      </c>
      <c r="F217" s="482" t="s">
        <v>2450</v>
      </c>
      <c r="G217" s="9">
        <v>36985.550000000003</v>
      </c>
      <c r="H217" s="9">
        <v>36500</v>
      </c>
      <c r="I217" s="11">
        <f t="shared" si="11"/>
        <v>-485.55000000000291</v>
      </c>
      <c r="J217" s="128">
        <f t="shared" si="12"/>
        <v>1351.985999999968</v>
      </c>
    </row>
    <row r="218" spans="1:11" ht="45" x14ac:dyDescent="0.25">
      <c r="A218" s="269">
        <v>43606</v>
      </c>
      <c r="B218" s="207" t="s">
        <v>2451</v>
      </c>
      <c r="D218" s="464" t="s">
        <v>2452</v>
      </c>
      <c r="E218" s="51">
        <v>699632</v>
      </c>
      <c r="F218" s="482" t="s">
        <v>1998</v>
      </c>
      <c r="G218" s="9">
        <v>37061.22</v>
      </c>
      <c r="H218" s="9">
        <v>36500</v>
      </c>
      <c r="I218" s="11">
        <f t="shared" si="11"/>
        <v>-561.22000000000116</v>
      </c>
      <c r="J218" s="128">
        <f t="shared" si="12"/>
        <v>790.76599999996688</v>
      </c>
    </row>
    <row r="219" spans="1:11" ht="45" x14ac:dyDescent="0.25">
      <c r="A219" s="269">
        <v>43613</v>
      </c>
      <c r="B219" s="207" t="s">
        <v>2457</v>
      </c>
      <c r="D219" s="464" t="s">
        <v>2458</v>
      </c>
      <c r="E219" s="51">
        <v>725762</v>
      </c>
      <c r="F219" s="482" t="s">
        <v>1761</v>
      </c>
      <c r="G219" s="9">
        <v>38895.1</v>
      </c>
      <c r="H219" s="9">
        <v>38000</v>
      </c>
      <c r="I219" s="11">
        <f t="shared" si="11"/>
        <v>-895.09999999999854</v>
      </c>
      <c r="J219" s="128">
        <f t="shared" si="12"/>
        <v>-104.33400000003166</v>
      </c>
    </row>
    <row r="220" spans="1:11" ht="46.5" x14ac:dyDescent="0.35">
      <c r="A220" s="269">
        <v>43613</v>
      </c>
      <c r="B220" s="207" t="s">
        <v>2459</v>
      </c>
      <c r="D220" s="464" t="s">
        <v>2460</v>
      </c>
      <c r="E220" s="51">
        <v>725762</v>
      </c>
      <c r="F220" s="482"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4" t="s">
        <v>2466</v>
      </c>
      <c r="E221" s="51">
        <v>784120</v>
      </c>
      <c r="F221" s="482" t="s">
        <v>1626</v>
      </c>
      <c r="G221" s="9">
        <v>38526.01</v>
      </c>
      <c r="H221" s="9">
        <v>40000</v>
      </c>
      <c r="I221" s="11">
        <f t="shared" si="11"/>
        <v>1473.989999999998</v>
      </c>
      <c r="J221" s="128">
        <f t="shared" si="12"/>
        <v>1033.5959999999686</v>
      </c>
    </row>
    <row r="222" spans="1:11" ht="45" x14ac:dyDescent="0.25">
      <c r="A222" s="269">
        <v>43627</v>
      </c>
      <c r="B222" s="159" t="s">
        <v>2471</v>
      </c>
      <c r="D222" s="464" t="s">
        <v>2472</v>
      </c>
      <c r="E222" s="51">
        <v>781507.5</v>
      </c>
      <c r="F222" s="482" t="s">
        <v>1569</v>
      </c>
      <c r="G222" s="9">
        <v>36095.71</v>
      </c>
      <c r="H222" s="9">
        <v>39500</v>
      </c>
      <c r="I222" s="11">
        <f t="shared" si="11"/>
        <v>3404.2900000000009</v>
      </c>
      <c r="J222" s="128">
        <f t="shared" si="12"/>
        <v>4437.8859999999695</v>
      </c>
    </row>
    <row r="223" spans="1:11" ht="45" x14ac:dyDescent="0.25">
      <c r="A223" s="269">
        <v>43627</v>
      </c>
      <c r="B223" s="159" t="s">
        <v>2473</v>
      </c>
      <c r="D223" s="464" t="s">
        <v>2474</v>
      </c>
      <c r="E223" s="51">
        <v>781705</v>
      </c>
      <c r="F223" s="482" t="s">
        <v>2475</v>
      </c>
      <c r="G223" s="9">
        <v>36410.300000000003</v>
      </c>
      <c r="H223" s="9">
        <v>39500</v>
      </c>
      <c r="I223" s="11">
        <f t="shared" si="11"/>
        <v>3089.6999999999971</v>
      </c>
      <c r="J223" s="128">
        <f t="shared" si="12"/>
        <v>7527.5859999999666</v>
      </c>
    </row>
    <row r="224" spans="1:11" ht="45" x14ac:dyDescent="0.25">
      <c r="A224" s="269">
        <v>43641</v>
      </c>
      <c r="B224" s="159" t="s">
        <v>2484</v>
      </c>
      <c r="D224" s="464" t="s">
        <v>2485</v>
      </c>
      <c r="E224" s="51">
        <v>520263</v>
      </c>
      <c r="F224" s="482" t="s">
        <v>1663</v>
      </c>
      <c r="G224" s="9">
        <v>30121.99</v>
      </c>
      <c r="H224" s="9">
        <v>27000</v>
      </c>
      <c r="I224" s="11">
        <f t="shared" si="11"/>
        <v>-3121.9900000000016</v>
      </c>
      <c r="J224" s="312">
        <f t="shared" si="12"/>
        <v>4405.595999999965</v>
      </c>
      <c r="K224" s="313"/>
    </row>
    <row r="225" spans="1:12" ht="45" x14ac:dyDescent="0.25">
      <c r="A225" s="269">
        <v>43641</v>
      </c>
      <c r="B225" s="159" t="s">
        <v>2492</v>
      </c>
      <c r="D225" s="439" t="s">
        <v>2493</v>
      </c>
      <c r="E225" s="51">
        <v>520263</v>
      </c>
      <c r="F225" s="482" t="s">
        <v>1804</v>
      </c>
      <c r="G225" s="9">
        <v>30569.22</v>
      </c>
      <c r="H225" s="9">
        <v>27000</v>
      </c>
      <c r="I225" s="11">
        <f t="shared" si="11"/>
        <v>-3569.2200000000012</v>
      </c>
      <c r="J225" s="128">
        <f t="shared" si="12"/>
        <v>836.37599999996382</v>
      </c>
      <c r="K225" s="313"/>
    </row>
    <row r="226" spans="1:12" ht="15.75" x14ac:dyDescent="0.25">
      <c r="A226" s="269">
        <v>43655</v>
      </c>
      <c r="B226" s="159" t="s">
        <v>2589</v>
      </c>
      <c r="D226" s="474" t="s">
        <v>2590</v>
      </c>
      <c r="E226" s="261"/>
      <c r="F226" s="484"/>
      <c r="G226" s="75"/>
      <c r="H226" s="75">
        <v>580</v>
      </c>
      <c r="I226" s="11">
        <v>0</v>
      </c>
      <c r="J226" s="128">
        <f t="shared" si="12"/>
        <v>836.37599999996382</v>
      </c>
      <c r="K226" s="230"/>
    </row>
    <row r="227" spans="1:12" ht="45" x14ac:dyDescent="0.25">
      <c r="A227" s="269">
        <v>43647</v>
      </c>
      <c r="B227" s="225" t="s">
        <v>2494</v>
      </c>
      <c r="D227" s="464" t="s">
        <v>2495</v>
      </c>
      <c r="E227" s="51">
        <v>573900</v>
      </c>
      <c r="F227" s="482" t="s">
        <v>2496</v>
      </c>
      <c r="G227" s="9">
        <v>29853.55</v>
      </c>
      <c r="H227" s="9">
        <v>30000</v>
      </c>
      <c r="I227" s="11">
        <f t="shared" si="11"/>
        <v>146.45000000000073</v>
      </c>
      <c r="J227" s="128">
        <f t="shared" si="12"/>
        <v>982.82599999996455</v>
      </c>
    </row>
    <row r="228" spans="1:12" ht="45" x14ac:dyDescent="0.25">
      <c r="A228" s="269">
        <v>43655</v>
      </c>
      <c r="B228" s="225" t="s">
        <v>2501</v>
      </c>
      <c r="D228" s="464" t="s">
        <v>2502</v>
      </c>
      <c r="E228" s="51">
        <v>578280</v>
      </c>
      <c r="F228" s="482" t="s">
        <v>2503</v>
      </c>
      <c r="G228" s="9">
        <v>31770.32</v>
      </c>
      <c r="H228" s="9">
        <v>30500</v>
      </c>
      <c r="I228" s="11">
        <f t="shared" si="11"/>
        <v>-1270.3199999999997</v>
      </c>
      <c r="J228" s="128">
        <f t="shared" si="12"/>
        <v>-287.49400000003516</v>
      </c>
    </row>
    <row r="229" spans="1:12" ht="45" x14ac:dyDescent="0.25">
      <c r="A229" s="269">
        <v>43655</v>
      </c>
      <c r="B229" s="225" t="s">
        <v>2504</v>
      </c>
      <c r="D229" s="464" t="s">
        <v>2505</v>
      </c>
      <c r="E229" s="51">
        <v>578280</v>
      </c>
      <c r="F229" s="482" t="s">
        <v>2506</v>
      </c>
      <c r="G229" s="9">
        <v>31350.28</v>
      </c>
      <c r="H229" s="9">
        <v>30500</v>
      </c>
      <c r="I229" s="11">
        <f t="shared" si="11"/>
        <v>-850.27999999999884</v>
      </c>
      <c r="J229" s="172">
        <f t="shared" si="12"/>
        <v>-1137.774000000034</v>
      </c>
      <c r="K229" s="245"/>
    </row>
    <row r="230" spans="1:12" ht="45" x14ac:dyDescent="0.25">
      <c r="A230" s="269">
        <v>43661</v>
      </c>
      <c r="B230" s="225" t="s">
        <v>2509</v>
      </c>
      <c r="D230" s="464" t="s">
        <v>2510</v>
      </c>
      <c r="E230" s="51">
        <v>676594.5</v>
      </c>
      <c r="F230" s="482"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4" t="s">
        <v>2513</v>
      </c>
      <c r="E231" s="51">
        <v>676594.5</v>
      </c>
      <c r="F231" s="482"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4" t="s">
        <v>2523</v>
      </c>
      <c r="E232" s="51">
        <v>633171</v>
      </c>
      <c r="F232" s="482"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4" t="s">
        <v>2534</v>
      </c>
      <c r="E233" s="51">
        <v>804174</v>
      </c>
      <c r="F233" s="482" t="s">
        <v>1880</v>
      </c>
      <c r="G233" s="227">
        <v>41395.81</v>
      </c>
      <c r="H233" s="9">
        <v>42000</v>
      </c>
      <c r="I233" s="11">
        <f t="shared" si="11"/>
        <v>604.19000000000233</v>
      </c>
      <c r="J233" s="128">
        <f t="shared" si="12"/>
        <v>-3986.9840000000404</v>
      </c>
      <c r="K233" s="139"/>
    </row>
    <row r="234" spans="1:12" ht="45" x14ac:dyDescent="0.25">
      <c r="A234" s="269">
        <v>43676</v>
      </c>
      <c r="B234" s="225" t="s">
        <v>2532</v>
      </c>
      <c r="D234" s="464" t="s">
        <v>2533</v>
      </c>
      <c r="E234" s="51">
        <v>870005.5</v>
      </c>
      <c r="F234" s="482" t="s">
        <v>1753</v>
      </c>
      <c r="G234" s="9">
        <v>40776.33</v>
      </c>
      <c r="H234" s="9">
        <v>45500</v>
      </c>
      <c r="I234" s="11">
        <f t="shared" si="11"/>
        <v>4723.6699999999983</v>
      </c>
      <c r="J234" s="128">
        <f t="shared" si="12"/>
        <v>736.68599999995786</v>
      </c>
    </row>
    <row r="235" spans="1:12" ht="47.25" x14ac:dyDescent="0.35">
      <c r="A235" s="269">
        <v>43677</v>
      </c>
      <c r="B235" s="225" t="s">
        <v>2536</v>
      </c>
      <c r="D235" s="439" t="s">
        <v>2535</v>
      </c>
      <c r="E235" s="51">
        <v>870005.5</v>
      </c>
      <c r="F235" s="482"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4">
        <v>32029</v>
      </c>
      <c r="E236" s="51">
        <v>848820</v>
      </c>
      <c r="F236" s="482" t="s">
        <v>1362</v>
      </c>
      <c r="G236" s="9">
        <v>39853.800000000003</v>
      </c>
      <c r="H236" s="9">
        <v>43000</v>
      </c>
      <c r="I236" s="11">
        <f t="shared" si="11"/>
        <v>3146.1999999999971</v>
      </c>
      <c r="J236" s="128">
        <f t="shared" si="12"/>
        <v>8896.1559999999517</v>
      </c>
    </row>
    <row r="237" spans="1:12" ht="45.75" x14ac:dyDescent="0.25">
      <c r="A237" s="269">
        <v>43684</v>
      </c>
      <c r="B237" s="222" t="s">
        <v>2544</v>
      </c>
      <c r="D237" s="464">
        <v>29898</v>
      </c>
      <c r="E237" s="51">
        <v>848820</v>
      </c>
      <c r="F237" s="482" t="s">
        <v>2419</v>
      </c>
      <c r="G237" s="9">
        <v>41334.75</v>
      </c>
      <c r="H237" s="9">
        <v>43000</v>
      </c>
      <c r="I237" s="11">
        <f t="shared" si="11"/>
        <v>1665.25</v>
      </c>
      <c r="J237" s="128">
        <f t="shared" si="12"/>
        <v>10561.405999999952</v>
      </c>
    </row>
    <row r="238" spans="1:12" ht="45.75" x14ac:dyDescent="0.25">
      <c r="A238" s="269">
        <v>43690</v>
      </c>
      <c r="B238" s="222" t="s">
        <v>2549</v>
      </c>
      <c r="D238" s="464">
        <v>32070</v>
      </c>
      <c r="E238" s="51">
        <v>841080</v>
      </c>
      <c r="F238" s="482" t="s">
        <v>1801</v>
      </c>
      <c r="G238" s="9">
        <v>32855.199999999997</v>
      </c>
      <c r="H238" s="9">
        <v>43000</v>
      </c>
      <c r="I238" s="11">
        <f t="shared" si="11"/>
        <v>10144.800000000003</v>
      </c>
      <c r="J238" s="128">
        <f t="shared" si="12"/>
        <v>20706.205999999955</v>
      </c>
    </row>
    <row r="239" spans="1:12" ht="47.25" x14ac:dyDescent="0.35">
      <c r="A239" s="269">
        <v>43691</v>
      </c>
      <c r="B239" s="222" t="s">
        <v>2550</v>
      </c>
      <c r="D239" s="464">
        <v>32071</v>
      </c>
      <c r="E239" s="51">
        <v>841510</v>
      </c>
      <c r="F239" s="482"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4">
        <v>32072</v>
      </c>
      <c r="E240" s="51">
        <v>356202</v>
      </c>
      <c r="F240" s="482"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4">
        <v>32073</v>
      </c>
      <c r="E241" s="51">
        <v>356220</v>
      </c>
      <c r="F241" s="482" t="s">
        <v>1723</v>
      </c>
      <c r="G241" s="9">
        <v>27228.46</v>
      </c>
      <c r="H241" s="9">
        <v>18000</v>
      </c>
      <c r="I241" s="11">
        <f t="shared" si="11"/>
        <v>-9228.4599999999991</v>
      </c>
      <c r="J241" s="128">
        <f t="shared" si="12"/>
        <v>15299.605999999956</v>
      </c>
    </row>
    <row r="242" spans="1:11" ht="45.75" x14ac:dyDescent="0.25">
      <c r="A242" s="269">
        <v>43704</v>
      </c>
      <c r="B242" s="222" t="s">
        <v>2561</v>
      </c>
      <c r="D242" s="464">
        <v>32075</v>
      </c>
      <c r="E242" s="51">
        <v>541431</v>
      </c>
      <c r="F242" s="482" t="s">
        <v>1784</v>
      </c>
      <c r="G242" s="9">
        <v>27901.66</v>
      </c>
      <c r="H242" s="9">
        <v>27000</v>
      </c>
      <c r="I242" s="11">
        <f t="shared" si="11"/>
        <v>-901.65999999999985</v>
      </c>
      <c r="J242" s="128">
        <f t="shared" si="12"/>
        <v>14397.945999999956</v>
      </c>
    </row>
    <row r="243" spans="1:11" ht="45.75" x14ac:dyDescent="0.25">
      <c r="A243" s="269">
        <v>43704</v>
      </c>
      <c r="B243" s="222" t="s">
        <v>2562</v>
      </c>
      <c r="D243" s="464">
        <v>32076</v>
      </c>
      <c r="E243" s="51">
        <v>541431</v>
      </c>
      <c r="F243" s="482" t="s">
        <v>1452</v>
      </c>
      <c r="G243" s="9">
        <v>28107.01</v>
      </c>
      <c r="H243" s="9">
        <v>27000</v>
      </c>
      <c r="I243" s="11">
        <f t="shared" si="11"/>
        <v>-1107.0099999999984</v>
      </c>
      <c r="J243" s="128">
        <f t="shared" si="12"/>
        <v>13290.935999999958</v>
      </c>
    </row>
    <row r="244" spans="1:11" ht="45.75" x14ac:dyDescent="0.25">
      <c r="A244" s="269">
        <v>43704</v>
      </c>
      <c r="B244" s="222" t="s">
        <v>2563</v>
      </c>
      <c r="D244" s="464">
        <v>32077</v>
      </c>
      <c r="E244" s="51">
        <v>541431</v>
      </c>
      <c r="F244" s="482" t="s">
        <v>2564</v>
      </c>
      <c r="G244" s="9">
        <v>27622.48</v>
      </c>
      <c r="H244" s="9">
        <v>27000</v>
      </c>
      <c r="I244" s="11">
        <f t="shared" si="11"/>
        <v>-622.47999999999956</v>
      </c>
      <c r="J244" s="128">
        <f t="shared" si="12"/>
        <v>12668.455999999958</v>
      </c>
    </row>
    <row r="245" spans="1:11" ht="45.75" x14ac:dyDescent="0.25">
      <c r="A245" s="269">
        <v>43711</v>
      </c>
      <c r="B245" s="195" t="s">
        <v>2569</v>
      </c>
      <c r="D245" s="464">
        <v>92120</v>
      </c>
      <c r="E245" s="51">
        <v>481872</v>
      </c>
      <c r="F245" s="482" t="s">
        <v>1626</v>
      </c>
      <c r="G245" s="9">
        <v>26164.48</v>
      </c>
      <c r="H245" s="9">
        <v>24000</v>
      </c>
      <c r="I245" s="11">
        <f t="shared" si="11"/>
        <v>-2164.4799999999996</v>
      </c>
      <c r="J245" s="128">
        <f t="shared" si="12"/>
        <v>10503.975999999959</v>
      </c>
    </row>
    <row r="246" spans="1:11" ht="45.75" x14ac:dyDescent="0.25">
      <c r="A246" s="269">
        <v>43711</v>
      </c>
      <c r="B246" s="195" t="s">
        <v>2576</v>
      </c>
      <c r="D246" s="435" t="s">
        <v>2583</v>
      </c>
      <c r="E246" s="51">
        <v>481872</v>
      </c>
      <c r="F246" s="482" t="s">
        <v>1723</v>
      </c>
      <c r="G246" s="9">
        <v>29987.7</v>
      </c>
      <c r="H246" s="9">
        <v>24000</v>
      </c>
      <c r="I246" s="11">
        <f t="shared" si="11"/>
        <v>-5987.7000000000007</v>
      </c>
      <c r="J246" s="128">
        <f t="shared" si="12"/>
        <v>4516.275999999958</v>
      </c>
    </row>
    <row r="247" spans="1:11" ht="45.75" x14ac:dyDescent="0.25">
      <c r="A247" s="269">
        <v>43718</v>
      </c>
      <c r="B247" s="195" t="s">
        <v>2577</v>
      </c>
      <c r="D247" s="464">
        <v>92122</v>
      </c>
      <c r="E247" s="51">
        <v>508482</v>
      </c>
      <c r="F247" s="482" t="s">
        <v>2578</v>
      </c>
      <c r="G247" s="9">
        <v>29467.5</v>
      </c>
      <c r="H247" s="9">
        <v>26000</v>
      </c>
      <c r="I247" s="11">
        <f t="shared" si="11"/>
        <v>-3467.5</v>
      </c>
      <c r="J247" s="128">
        <f t="shared" si="12"/>
        <v>1048.775999999958</v>
      </c>
    </row>
    <row r="248" spans="1:11" ht="45.75" x14ac:dyDescent="0.25">
      <c r="A248" s="269">
        <v>43727</v>
      </c>
      <c r="B248" s="195" t="s">
        <v>2591</v>
      </c>
      <c r="D248" s="464">
        <v>92123</v>
      </c>
      <c r="E248" s="51">
        <v>582600</v>
      </c>
      <c r="F248" s="482" t="s">
        <v>2042</v>
      </c>
      <c r="G248" s="9">
        <v>30065.439999999999</v>
      </c>
      <c r="H248" s="9">
        <v>30000</v>
      </c>
      <c r="I248" s="11">
        <f t="shared" si="11"/>
        <v>-65.43999999999869</v>
      </c>
      <c r="J248" s="128">
        <f t="shared" si="12"/>
        <v>983.33599999995931</v>
      </c>
    </row>
    <row r="249" spans="1:11" ht="45.75" x14ac:dyDescent="0.25">
      <c r="A249" s="269">
        <v>43727</v>
      </c>
      <c r="B249" s="195" t="s">
        <v>2592</v>
      </c>
      <c r="D249" s="464">
        <v>92124</v>
      </c>
      <c r="E249" s="51">
        <v>582600</v>
      </c>
      <c r="F249" s="482" t="s">
        <v>1973</v>
      </c>
      <c r="G249" s="9">
        <v>30316.01</v>
      </c>
      <c r="H249" s="9">
        <v>30000</v>
      </c>
      <c r="I249" s="11">
        <f t="shared" si="11"/>
        <v>-316.0099999999984</v>
      </c>
      <c r="J249" s="128">
        <f t="shared" si="12"/>
        <v>667.32599999996091</v>
      </c>
    </row>
    <row r="250" spans="1:11" ht="45.75" x14ac:dyDescent="0.25">
      <c r="A250" s="269">
        <v>43728</v>
      </c>
      <c r="B250" s="195" t="s">
        <v>2595</v>
      </c>
      <c r="D250" s="464">
        <v>92125</v>
      </c>
      <c r="E250" s="51">
        <v>613935</v>
      </c>
      <c r="F250" s="482" t="s">
        <v>1558</v>
      </c>
      <c r="G250" s="9">
        <v>30132.04</v>
      </c>
      <c r="H250" s="9">
        <v>31500</v>
      </c>
      <c r="I250" s="11">
        <f t="shared" si="11"/>
        <v>1367.9599999999991</v>
      </c>
      <c r="J250" s="128">
        <f t="shared" si="12"/>
        <v>2035.28599999996</v>
      </c>
    </row>
    <row r="251" spans="1:11" ht="45.75" x14ac:dyDescent="0.25">
      <c r="A251" s="269">
        <v>43732</v>
      </c>
      <c r="B251" s="195" t="s">
        <v>2596</v>
      </c>
      <c r="D251" s="464">
        <v>92126</v>
      </c>
      <c r="E251" s="51">
        <v>613935</v>
      </c>
      <c r="F251" s="482" t="s">
        <v>1746</v>
      </c>
      <c r="G251" s="9">
        <v>29964.76</v>
      </c>
      <c r="H251" s="9">
        <v>31500</v>
      </c>
      <c r="I251" s="11">
        <f t="shared" si="11"/>
        <v>1535.2400000000016</v>
      </c>
      <c r="J251" s="128">
        <f>J250+I251</f>
        <v>3570.5259999999616</v>
      </c>
      <c r="K251" s="316">
        <v>-580</v>
      </c>
    </row>
    <row r="252" spans="1:11" ht="45.75" x14ac:dyDescent="0.25">
      <c r="A252" s="269">
        <v>43746</v>
      </c>
      <c r="B252" s="231" t="s">
        <v>2597</v>
      </c>
      <c r="D252" s="464" t="s">
        <v>2598</v>
      </c>
      <c r="E252" s="51">
        <v>549080</v>
      </c>
      <c r="F252" s="482"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4" t="s">
        <v>2602</v>
      </c>
      <c r="E253" s="51">
        <v>540960</v>
      </c>
      <c r="F253" s="482" t="s">
        <v>1854</v>
      </c>
      <c r="G253" s="9">
        <v>31441.45</v>
      </c>
      <c r="H253" s="9">
        <v>28000</v>
      </c>
      <c r="I253" s="11">
        <f t="shared" si="11"/>
        <v>-3441.4500000000007</v>
      </c>
      <c r="J253" s="128">
        <f t="shared" si="13"/>
        <v>-168.87400000003981</v>
      </c>
    </row>
    <row r="254" spans="1:11" ht="47.25" x14ac:dyDescent="0.35">
      <c r="A254" s="269">
        <v>43753</v>
      </c>
      <c r="B254" s="231" t="s">
        <v>2603</v>
      </c>
      <c r="D254" s="475" t="s">
        <v>2600</v>
      </c>
      <c r="E254" s="51">
        <v>540960</v>
      </c>
      <c r="F254" s="482" t="s">
        <v>1527</v>
      </c>
      <c r="G254" s="9">
        <v>31455.16</v>
      </c>
      <c r="H254" s="9">
        <v>28000</v>
      </c>
      <c r="I254" s="11">
        <f t="shared" si="11"/>
        <v>-3455.16</v>
      </c>
      <c r="J254" s="247">
        <f t="shared" si="13"/>
        <v>-3624.0340000000397</v>
      </c>
      <c r="K254" s="202" t="s">
        <v>1305</v>
      </c>
    </row>
    <row r="255" spans="1:11" ht="45.75" x14ac:dyDescent="0.25">
      <c r="A255" s="269">
        <v>43754</v>
      </c>
      <c r="B255" s="231" t="s">
        <v>2612</v>
      </c>
      <c r="D255" s="475" t="s">
        <v>2600</v>
      </c>
      <c r="E255" s="51">
        <v>154024</v>
      </c>
      <c r="F255" s="482" t="s">
        <v>1527</v>
      </c>
      <c r="G255" s="9">
        <v>0</v>
      </c>
      <c r="H255" s="9">
        <v>8000</v>
      </c>
      <c r="I255" s="11">
        <f t="shared" si="11"/>
        <v>8000</v>
      </c>
      <c r="J255" s="128">
        <f>J254+I255</f>
        <v>4375.9659999999603</v>
      </c>
    </row>
    <row r="256" spans="1:11" ht="45.75" x14ac:dyDescent="0.25">
      <c r="A256" s="269">
        <v>43760</v>
      </c>
      <c r="B256" s="231" t="s">
        <v>2606</v>
      </c>
      <c r="D256" s="464" t="s">
        <v>2607</v>
      </c>
      <c r="E256" s="51">
        <v>603162</v>
      </c>
      <c r="F256" s="482" t="s">
        <v>1753</v>
      </c>
      <c r="G256" s="9">
        <v>32532.99</v>
      </c>
      <c r="H256" s="9">
        <v>31500</v>
      </c>
      <c r="I256" s="11">
        <f t="shared" si="11"/>
        <v>-1032.9900000000016</v>
      </c>
      <c r="J256" s="128">
        <f>J255+I256</f>
        <v>3342.9759999999587</v>
      </c>
    </row>
    <row r="257" spans="1:11" ht="45.75" x14ac:dyDescent="0.25">
      <c r="A257" s="269">
        <v>43760</v>
      </c>
      <c r="B257" s="231" t="s">
        <v>2604</v>
      </c>
      <c r="D257" s="464" t="s">
        <v>2605</v>
      </c>
      <c r="E257" s="51">
        <v>603162</v>
      </c>
      <c r="F257" s="482"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4" t="s">
        <v>2609</v>
      </c>
      <c r="E258" s="51">
        <v>632049</v>
      </c>
      <c r="F258" s="482" t="s">
        <v>2503</v>
      </c>
      <c r="G258" s="9">
        <v>35231.870000000003</v>
      </c>
      <c r="H258" s="9">
        <v>33000</v>
      </c>
      <c r="I258" s="11">
        <f t="shared" si="11"/>
        <v>-2231.8700000000026</v>
      </c>
      <c r="J258" s="128">
        <f t="shared" si="14"/>
        <v>52.835999999955675</v>
      </c>
    </row>
    <row r="259" spans="1:11" ht="45.75" x14ac:dyDescent="0.25">
      <c r="A259" s="269">
        <v>43767</v>
      </c>
      <c r="B259" s="231" t="s">
        <v>2610</v>
      </c>
      <c r="D259" s="464" t="s">
        <v>2611</v>
      </c>
      <c r="E259" s="51">
        <v>632049</v>
      </c>
      <c r="F259" s="482" t="s">
        <v>1437</v>
      </c>
      <c r="G259" s="9">
        <v>35585.410000000003</v>
      </c>
      <c r="H259" s="9">
        <v>33000</v>
      </c>
      <c r="I259" s="11">
        <f t="shared" si="11"/>
        <v>-2585.4100000000035</v>
      </c>
      <c r="J259" s="247">
        <f t="shared" si="14"/>
        <v>-2532.5740000000478</v>
      </c>
    </row>
    <row r="260" spans="1:11" ht="45.75" x14ac:dyDescent="0.25">
      <c r="A260" s="269">
        <v>43774</v>
      </c>
      <c r="B260" s="205" t="s">
        <v>2615</v>
      </c>
      <c r="D260" s="439" t="s">
        <v>2620</v>
      </c>
      <c r="E260" s="51">
        <v>807786</v>
      </c>
      <c r="F260" s="482" t="s">
        <v>1619</v>
      </c>
      <c r="G260" s="9">
        <v>40915.07</v>
      </c>
      <c r="H260" s="9">
        <v>42000</v>
      </c>
      <c r="I260" s="11">
        <f t="shared" si="11"/>
        <v>1084.9300000000003</v>
      </c>
      <c r="J260" s="247">
        <f t="shared" si="14"/>
        <v>-1447.6440000000475</v>
      </c>
    </row>
    <row r="261" spans="1:11" ht="45.75" x14ac:dyDescent="0.25">
      <c r="A261" s="269">
        <v>43781</v>
      </c>
      <c r="B261" s="205" t="s">
        <v>2624</v>
      </c>
      <c r="D261" s="464" t="s">
        <v>2625</v>
      </c>
      <c r="E261" s="51">
        <v>937370</v>
      </c>
      <c r="F261" s="482" t="s">
        <v>1801</v>
      </c>
      <c r="G261" s="9">
        <v>46141.67</v>
      </c>
      <c r="H261" s="9">
        <v>49000</v>
      </c>
      <c r="I261" s="11">
        <f t="shared" si="11"/>
        <v>2858.3300000000017</v>
      </c>
      <c r="J261" s="128">
        <f t="shared" si="14"/>
        <v>1410.6859999999542</v>
      </c>
    </row>
    <row r="262" spans="1:11" ht="45.75" x14ac:dyDescent="0.25">
      <c r="A262" s="269">
        <v>43788</v>
      </c>
      <c r="B262" s="205" t="s">
        <v>2628</v>
      </c>
      <c r="D262" s="439" t="s">
        <v>2629</v>
      </c>
      <c r="E262" s="51">
        <v>912740</v>
      </c>
      <c r="F262" s="482" t="s">
        <v>1476</v>
      </c>
      <c r="G262" s="9">
        <v>41480.25</v>
      </c>
      <c r="H262" s="9">
        <v>47000</v>
      </c>
      <c r="I262" s="11">
        <f t="shared" si="11"/>
        <v>5519.75</v>
      </c>
      <c r="J262" s="128">
        <f t="shared" si="14"/>
        <v>6930.4359999999542</v>
      </c>
    </row>
    <row r="263" spans="1:11" ht="45.75" x14ac:dyDescent="0.25">
      <c r="A263" s="269">
        <v>43795</v>
      </c>
      <c r="B263" s="205" t="s">
        <v>2638</v>
      </c>
      <c r="D263" s="464" t="s">
        <v>2639</v>
      </c>
      <c r="E263" s="51">
        <v>725126</v>
      </c>
      <c r="F263" s="482" t="s">
        <v>1714</v>
      </c>
      <c r="G263" s="9">
        <v>39155.21</v>
      </c>
      <c r="H263" s="9">
        <v>37000</v>
      </c>
      <c r="I263" s="11">
        <f t="shared" si="11"/>
        <v>-2155.2099999999991</v>
      </c>
      <c r="J263" s="128">
        <f t="shared" si="14"/>
        <v>4775.2259999999551</v>
      </c>
    </row>
    <row r="264" spans="1:11" ht="45.75" x14ac:dyDescent="0.25">
      <c r="A264" s="269">
        <v>43795</v>
      </c>
      <c r="B264" s="205" t="s">
        <v>2640</v>
      </c>
      <c r="D264" s="464" t="s">
        <v>2641</v>
      </c>
      <c r="E264" s="51">
        <v>725126</v>
      </c>
      <c r="F264" s="482" t="s">
        <v>1784</v>
      </c>
      <c r="G264" s="9">
        <v>39222.980000000003</v>
      </c>
      <c r="H264" s="9">
        <v>37000</v>
      </c>
      <c r="I264" s="11">
        <f t="shared" si="11"/>
        <v>-2222.9800000000032</v>
      </c>
      <c r="J264" s="128">
        <f t="shared" si="14"/>
        <v>2552.2459999999519</v>
      </c>
    </row>
    <row r="265" spans="1:11" ht="45.75" x14ac:dyDescent="0.25">
      <c r="A265" s="269">
        <v>43802</v>
      </c>
      <c r="B265" s="222" t="s">
        <v>2642</v>
      </c>
      <c r="D265" s="464" t="s">
        <v>2643</v>
      </c>
      <c r="E265" s="51">
        <v>764673</v>
      </c>
      <c r="F265" s="482" t="s">
        <v>1527</v>
      </c>
      <c r="G265" s="9">
        <v>43121.45</v>
      </c>
      <c r="H265" s="9">
        <v>39000</v>
      </c>
      <c r="I265" s="11">
        <f t="shared" si="11"/>
        <v>-4121.4499999999971</v>
      </c>
      <c r="J265" s="128">
        <f t="shared" si="14"/>
        <v>-1569.2040000000452</v>
      </c>
    </row>
    <row r="266" spans="1:11" ht="45.75" x14ac:dyDescent="0.25">
      <c r="A266" s="269">
        <v>43802</v>
      </c>
      <c r="B266" s="222" t="s">
        <v>2644</v>
      </c>
      <c r="D266" s="464" t="s">
        <v>2645</v>
      </c>
      <c r="E266" s="51">
        <v>764010</v>
      </c>
      <c r="F266" s="482" t="s">
        <v>1804</v>
      </c>
      <c r="G266" s="9">
        <v>42871.75</v>
      </c>
      <c r="H266" s="9">
        <v>39000</v>
      </c>
      <c r="I266" s="11">
        <f t="shared" si="11"/>
        <v>-3871.75</v>
      </c>
      <c r="J266" s="128">
        <f t="shared" si="14"/>
        <v>-5440.9540000000452</v>
      </c>
    </row>
    <row r="267" spans="1:11" ht="47.25" x14ac:dyDescent="0.35">
      <c r="A267" s="269">
        <v>43804</v>
      </c>
      <c r="B267" s="222" t="s">
        <v>2657</v>
      </c>
      <c r="D267" s="464" t="s">
        <v>2652</v>
      </c>
      <c r="E267" s="51">
        <v>892860</v>
      </c>
      <c r="F267" s="482"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4" t="s">
        <v>2658</v>
      </c>
      <c r="E268" s="51">
        <v>887754</v>
      </c>
      <c r="F268" s="482" t="s">
        <v>1437</v>
      </c>
      <c r="G268" s="9">
        <v>43318.06</v>
      </c>
      <c r="H268" s="9">
        <v>46000</v>
      </c>
      <c r="I268" s="11">
        <f t="shared" si="11"/>
        <v>2681.9400000000023</v>
      </c>
      <c r="J268" s="128">
        <f t="shared" si="14"/>
        <v>426.58599999995567</v>
      </c>
    </row>
    <row r="269" spans="1:11" ht="45.75" x14ac:dyDescent="0.25">
      <c r="A269" s="269">
        <v>43809</v>
      </c>
      <c r="B269" s="222" t="s">
        <v>2659</v>
      </c>
      <c r="D269" s="464" t="s">
        <v>2660</v>
      </c>
      <c r="E269" s="51">
        <v>887754</v>
      </c>
      <c r="F269" s="482"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4" t="s">
        <v>2672</v>
      </c>
      <c r="E270" s="51">
        <v>847572</v>
      </c>
      <c r="F270" s="482" t="s">
        <v>2475</v>
      </c>
      <c r="G270" s="9">
        <v>41994.48</v>
      </c>
      <c r="H270" s="9">
        <v>44000</v>
      </c>
      <c r="I270" s="11">
        <f t="shared" si="15"/>
        <v>2005.5199999999968</v>
      </c>
      <c r="J270" s="128">
        <f t="shared" si="14"/>
        <v>5232.5659999999516</v>
      </c>
    </row>
    <row r="271" spans="1:11" ht="45.75" x14ac:dyDescent="0.25">
      <c r="A271" s="269">
        <v>43815</v>
      </c>
      <c r="B271" s="222" t="s">
        <v>2687</v>
      </c>
      <c r="D271" s="464" t="s">
        <v>2688</v>
      </c>
      <c r="E271" s="51">
        <v>798840</v>
      </c>
      <c r="F271" s="482" t="s">
        <v>1619</v>
      </c>
      <c r="G271" s="9">
        <v>36089.410000000003</v>
      </c>
      <c r="H271" s="9">
        <v>42000</v>
      </c>
      <c r="I271" s="11">
        <f t="shared" si="15"/>
        <v>5910.5899999999965</v>
      </c>
      <c r="J271" s="128">
        <f t="shared" si="14"/>
        <v>11143.155999999948</v>
      </c>
    </row>
    <row r="272" spans="1:11" ht="45.75" x14ac:dyDescent="0.25">
      <c r="A272" s="269">
        <v>43815</v>
      </c>
      <c r="B272" s="222" t="s">
        <v>2687</v>
      </c>
      <c r="D272" s="464" t="s">
        <v>2689</v>
      </c>
      <c r="E272" s="51">
        <v>798840</v>
      </c>
      <c r="F272" s="482" t="s">
        <v>2690</v>
      </c>
      <c r="G272" s="9">
        <v>36482.54</v>
      </c>
      <c r="H272" s="9">
        <v>42000</v>
      </c>
      <c r="I272" s="11">
        <f t="shared" si="15"/>
        <v>5517.4599999999991</v>
      </c>
      <c r="J272" s="128">
        <f t="shared" si="14"/>
        <v>16660.615999999947</v>
      </c>
    </row>
    <row r="273" spans="1:11" ht="45.75" x14ac:dyDescent="0.25">
      <c r="A273" s="269">
        <v>43816</v>
      </c>
      <c r="B273" s="222" t="s">
        <v>2691</v>
      </c>
      <c r="D273" s="464" t="s">
        <v>2692</v>
      </c>
      <c r="E273" s="51">
        <v>683208</v>
      </c>
      <c r="F273" s="482" t="s">
        <v>1741</v>
      </c>
      <c r="G273" s="9">
        <v>36934.61</v>
      </c>
      <c r="H273" s="9">
        <v>36000</v>
      </c>
      <c r="I273" s="11">
        <f t="shared" si="15"/>
        <v>-934.61000000000058</v>
      </c>
      <c r="J273" s="128">
        <f t="shared" si="14"/>
        <v>15726.005999999947</v>
      </c>
    </row>
    <row r="274" spans="1:11" ht="45.75" x14ac:dyDescent="0.25">
      <c r="A274" s="269">
        <v>43822</v>
      </c>
      <c r="B274" s="222" t="s">
        <v>2677</v>
      </c>
      <c r="D274" s="464" t="s">
        <v>2682</v>
      </c>
      <c r="E274" s="51">
        <v>531720</v>
      </c>
      <c r="F274" s="482" t="s">
        <v>1589</v>
      </c>
      <c r="G274" s="9">
        <v>32856.35</v>
      </c>
      <c r="H274" s="9">
        <v>28000</v>
      </c>
      <c r="I274" s="11">
        <f t="shared" si="15"/>
        <v>-4856.3499999999985</v>
      </c>
      <c r="J274" s="128">
        <f t="shared" si="14"/>
        <v>10869.655999999948</v>
      </c>
    </row>
    <row r="275" spans="1:11" ht="47.25" x14ac:dyDescent="0.35">
      <c r="A275" s="269">
        <v>43825</v>
      </c>
      <c r="B275" s="222" t="s">
        <v>2683</v>
      </c>
      <c r="D275" s="464" t="s">
        <v>2684</v>
      </c>
      <c r="E275" s="51">
        <v>531580</v>
      </c>
      <c r="F275" s="482" t="s">
        <v>1941</v>
      </c>
      <c r="G275" s="9">
        <v>32133.71</v>
      </c>
      <c r="H275" s="9">
        <v>28000</v>
      </c>
      <c r="I275" s="11">
        <f t="shared" si="15"/>
        <v>-4133.7099999999991</v>
      </c>
      <c r="J275" s="128">
        <f t="shared" si="14"/>
        <v>6735.945999999949</v>
      </c>
      <c r="K275" s="202" t="s">
        <v>1305</v>
      </c>
    </row>
    <row r="276" spans="1:11" ht="15.75" x14ac:dyDescent="0.25">
      <c r="A276" s="273"/>
      <c r="B276" s="102"/>
      <c r="C276" s="466"/>
      <c r="D276" s="476"/>
      <c r="E276" s="234"/>
      <c r="F276" s="485"/>
      <c r="G276" s="235"/>
      <c r="H276" s="235"/>
      <c r="I276" s="236">
        <f t="shared" si="15"/>
        <v>0</v>
      </c>
      <c r="J276" s="128">
        <f t="shared" si="14"/>
        <v>6735.945999999949</v>
      </c>
    </row>
    <row r="277" spans="1:11" ht="15.75" x14ac:dyDescent="0.25">
      <c r="A277" s="273"/>
      <c r="B277" s="102"/>
      <c r="C277" s="466"/>
      <c r="D277" s="476"/>
      <c r="E277" s="234"/>
      <c r="F277" s="485"/>
      <c r="G277" s="235"/>
      <c r="H277" s="235"/>
      <c r="I277" s="236">
        <f t="shared" si="15"/>
        <v>0</v>
      </c>
      <c r="J277" s="128">
        <f t="shared" si="14"/>
        <v>6735.945999999949</v>
      </c>
    </row>
    <row r="278" spans="1:11" ht="52.5" customHeight="1" x14ac:dyDescent="0.25">
      <c r="A278" s="269">
        <v>43837</v>
      </c>
      <c r="B278" s="237" t="s">
        <v>2702</v>
      </c>
      <c r="D278" s="464">
        <v>19425</v>
      </c>
      <c r="E278" s="51">
        <v>565650</v>
      </c>
      <c r="F278" s="482" t="s">
        <v>1619</v>
      </c>
      <c r="G278" s="9">
        <v>34240.089999999997</v>
      </c>
      <c r="H278" s="9">
        <v>30000</v>
      </c>
      <c r="I278" s="11">
        <f t="shared" si="15"/>
        <v>-4240.0899999999965</v>
      </c>
      <c r="J278" s="128">
        <f>J277+I278</f>
        <v>2495.8559999999525</v>
      </c>
    </row>
    <row r="279" spans="1:11" ht="45.75" x14ac:dyDescent="0.25">
      <c r="A279" s="269">
        <v>43844</v>
      </c>
      <c r="B279" s="237" t="s">
        <v>2707</v>
      </c>
      <c r="D279" s="464">
        <v>19439</v>
      </c>
      <c r="E279" s="51">
        <v>659680</v>
      </c>
      <c r="F279" s="482"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4">
        <v>19441</v>
      </c>
      <c r="E280" s="51">
        <v>721875</v>
      </c>
      <c r="F280" s="486" t="s">
        <v>1723</v>
      </c>
      <c r="G280" s="9">
        <v>38832.160000000003</v>
      </c>
      <c r="H280" s="9">
        <v>38500</v>
      </c>
      <c r="I280" s="11">
        <f t="shared" si="15"/>
        <v>-332.16000000000349</v>
      </c>
      <c r="J280" s="128">
        <f t="shared" si="16"/>
        <v>-65.174000000053638</v>
      </c>
    </row>
    <row r="281" spans="1:11" ht="45.75" x14ac:dyDescent="0.25">
      <c r="A281" s="269">
        <v>43858</v>
      </c>
      <c r="B281" s="237" t="s">
        <v>2721</v>
      </c>
      <c r="D281" s="464">
        <v>19442</v>
      </c>
      <c r="E281" s="51">
        <v>716870</v>
      </c>
      <c r="F281" s="482" t="s">
        <v>1831</v>
      </c>
      <c r="G281" s="9">
        <v>29147.79</v>
      </c>
      <c r="H281" s="9">
        <v>38000</v>
      </c>
      <c r="I281" s="11">
        <f t="shared" si="15"/>
        <v>8852.2099999999991</v>
      </c>
      <c r="J281" s="128">
        <f t="shared" si="16"/>
        <v>8787.0359999999455</v>
      </c>
    </row>
    <row r="282" spans="1:11" ht="45.75" x14ac:dyDescent="0.25">
      <c r="A282" s="269">
        <v>43865</v>
      </c>
      <c r="B282" s="222" t="s">
        <v>2729</v>
      </c>
      <c r="D282" s="464">
        <v>82324</v>
      </c>
      <c r="E282" s="51">
        <v>393918</v>
      </c>
      <c r="F282" s="482" t="s">
        <v>1870</v>
      </c>
      <c r="G282" s="9">
        <v>30229.7</v>
      </c>
      <c r="H282" s="9">
        <v>21000</v>
      </c>
      <c r="I282" s="11">
        <f t="shared" si="15"/>
        <v>-9229.7000000000007</v>
      </c>
      <c r="J282" s="128">
        <f t="shared" si="16"/>
        <v>-442.66400000005524</v>
      </c>
    </row>
    <row r="283" spans="1:11" ht="45.75" x14ac:dyDescent="0.25">
      <c r="A283" s="269">
        <v>43878</v>
      </c>
      <c r="B283" s="222" t="s">
        <v>2735</v>
      </c>
      <c r="D283" s="464">
        <v>82325</v>
      </c>
      <c r="E283" s="51">
        <v>689421</v>
      </c>
      <c r="F283" s="482" t="s">
        <v>2736</v>
      </c>
      <c r="G283" s="9">
        <v>32709.98</v>
      </c>
      <c r="H283" s="9">
        <v>37000</v>
      </c>
      <c r="I283" s="11">
        <f t="shared" si="15"/>
        <v>4290.0200000000004</v>
      </c>
      <c r="J283" s="128">
        <f t="shared" si="16"/>
        <v>3847.3559999999452</v>
      </c>
    </row>
    <row r="284" spans="1:11" ht="45.75" x14ac:dyDescent="0.25">
      <c r="A284" s="269">
        <v>43886</v>
      </c>
      <c r="B284" s="222" t="s">
        <v>2741</v>
      </c>
      <c r="D284" s="464">
        <v>82326</v>
      </c>
      <c r="E284" s="51">
        <v>594580</v>
      </c>
      <c r="F284" s="482" t="s">
        <v>1419</v>
      </c>
      <c r="G284" s="9">
        <v>34115.42</v>
      </c>
      <c r="H284" s="9">
        <v>31000</v>
      </c>
      <c r="I284" s="11">
        <f t="shared" si="15"/>
        <v>-3115.4199999999983</v>
      </c>
      <c r="J284" s="128">
        <f t="shared" si="16"/>
        <v>731.93599999994694</v>
      </c>
    </row>
    <row r="285" spans="1:11" ht="45.75" x14ac:dyDescent="0.25">
      <c r="A285" s="269">
        <v>43893</v>
      </c>
      <c r="B285" s="199" t="s">
        <v>2746</v>
      </c>
      <c r="D285" s="464" t="s">
        <v>2747</v>
      </c>
      <c r="E285" s="51">
        <v>677545.5</v>
      </c>
      <c r="F285" s="482" t="s">
        <v>1753</v>
      </c>
      <c r="G285" s="9">
        <v>29119.29</v>
      </c>
      <c r="H285" s="9">
        <v>34500</v>
      </c>
      <c r="I285" s="11">
        <f t="shared" si="15"/>
        <v>5380.7099999999991</v>
      </c>
      <c r="J285" s="128">
        <f t="shared" si="16"/>
        <v>6112.6459999999461</v>
      </c>
    </row>
    <row r="286" spans="1:11" ht="47.25" x14ac:dyDescent="0.35">
      <c r="A286" s="269">
        <v>43900</v>
      </c>
      <c r="B286" s="199" t="s">
        <v>2754</v>
      </c>
      <c r="D286" s="439" t="s">
        <v>2756</v>
      </c>
      <c r="E286" s="51">
        <v>518625</v>
      </c>
      <c r="F286" s="482"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4" t="s">
        <v>2772</v>
      </c>
      <c r="E287" s="51">
        <v>621270</v>
      </c>
      <c r="F287" s="482" t="s">
        <v>1419</v>
      </c>
      <c r="G287" s="9">
        <v>26460.82</v>
      </c>
      <c r="H287" s="9">
        <v>27000</v>
      </c>
      <c r="I287" s="11">
        <f t="shared" si="15"/>
        <v>539.18000000000029</v>
      </c>
      <c r="J287" s="128">
        <f t="shared" si="16"/>
        <v>3043.6359999999477</v>
      </c>
    </row>
    <row r="288" spans="1:11" ht="46.5" thickBot="1" x14ac:dyDescent="0.3">
      <c r="A288" s="269">
        <v>43914</v>
      </c>
      <c r="B288" s="199" t="s">
        <v>2773</v>
      </c>
      <c r="D288" s="464" t="s">
        <v>2774</v>
      </c>
      <c r="E288" s="51">
        <v>591965</v>
      </c>
      <c r="F288" s="482" t="s">
        <v>1527</v>
      </c>
      <c r="G288" s="9">
        <v>24879.66</v>
      </c>
      <c r="H288" s="9">
        <v>23500</v>
      </c>
      <c r="I288" s="11">
        <f t="shared" si="15"/>
        <v>-1379.6599999999999</v>
      </c>
      <c r="J288" s="128">
        <f t="shared" si="16"/>
        <v>1663.9759999999478</v>
      </c>
    </row>
    <row r="289" spans="1:12" ht="45.75" customHeight="1" x14ac:dyDescent="0.25">
      <c r="A289" s="269">
        <v>43921</v>
      </c>
      <c r="B289" s="199" t="s">
        <v>2781</v>
      </c>
      <c r="D289" s="464" t="s">
        <v>2782</v>
      </c>
      <c r="E289" s="51">
        <v>562810</v>
      </c>
      <c r="F289" s="482" t="s">
        <v>1973</v>
      </c>
      <c r="G289" s="9">
        <v>17665.03</v>
      </c>
      <c r="H289" s="9">
        <v>23000</v>
      </c>
      <c r="I289" s="11">
        <f t="shared" si="15"/>
        <v>5334.9700000000012</v>
      </c>
      <c r="J289" s="128">
        <f t="shared" si="16"/>
        <v>6998.945999999949</v>
      </c>
      <c r="K289" s="557" t="s">
        <v>2836</v>
      </c>
      <c r="L289" s="558"/>
    </row>
    <row r="290" spans="1:12" ht="15.75" customHeight="1" thickBot="1" x14ac:dyDescent="0.3">
      <c r="A290" s="269"/>
      <c r="B290" s="243" t="s">
        <v>1766</v>
      </c>
      <c r="D290" s="464"/>
      <c r="E290" s="51"/>
      <c r="F290" s="482"/>
      <c r="G290" s="9"/>
      <c r="H290" s="9"/>
      <c r="I290" s="11">
        <f t="shared" si="15"/>
        <v>0</v>
      </c>
      <c r="J290" s="128">
        <f t="shared" si="16"/>
        <v>6998.945999999949</v>
      </c>
      <c r="K290" s="559"/>
      <c r="L290" s="560"/>
    </row>
    <row r="291" spans="1:12" ht="45.75" customHeight="1" x14ac:dyDescent="0.35">
      <c r="A291" s="269">
        <v>44126</v>
      </c>
      <c r="B291" s="231" t="s">
        <v>2930</v>
      </c>
      <c r="D291" s="464" t="s">
        <v>2931</v>
      </c>
      <c r="E291" s="51">
        <v>590520</v>
      </c>
      <c r="F291" s="482">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4" t="s">
        <v>2944</v>
      </c>
      <c r="E292" s="51">
        <v>743400</v>
      </c>
      <c r="F292" s="482">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4" t="s">
        <v>2965</v>
      </c>
      <c r="E293" s="51">
        <v>712600</v>
      </c>
      <c r="F293" s="482">
        <v>40780</v>
      </c>
      <c r="G293" s="9">
        <v>31690.87</v>
      </c>
      <c r="H293" s="9">
        <v>35000</v>
      </c>
      <c r="I293" s="11">
        <f t="shared" si="15"/>
        <v>3309.130000000001</v>
      </c>
      <c r="J293" s="128">
        <f t="shared" si="16"/>
        <v>2775.085999999952</v>
      </c>
    </row>
    <row r="294" spans="1:12" ht="45.75" x14ac:dyDescent="0.25">
      <c r="A294" s="269">
        <v>44159</v>
      </c>
      <c r="B294" s="190" t="s">
        <v>2974</v>
      </c>
      <c r="D294" s="464" t="s">
        <v>2975</v>
      </c>
      <c r="E294" s="51">
        <v>602250</v>
      </c>
      <c r="F294" s="482">
        <v>54320</v>
      </c>
      <c r="G294" s="9">
        <v>32146.22</v>
      </c>
      <c r="H294" s="9">
        <v>30000</v>
      </c>
      <c r="I294" s="11">
        <f t="shared" si="15"/>
        <v>-2146.2200000000012</v>
      </c>
      <c r="J294" s="128">
        <f t="shared" si="16"/>
        <v>628.86599999995087</v>
      </c>
    </row>
    <row r="295" spans="1:12" ht="45.75" x14ac:dyDescent="0.25">
      <c r="A295" s="269">
        <v>44165</v>
      </c>
      <c r="B295" s="190" t="s">
        <v>2982</v>
      </c>
      <c r="D295" s="464" t="s">
        <v>2983</v>
      </c>
      <c r="E295" s="51">
        <v>665610</v>
      </c>
      <c r="F295" s="482">
        <v>63677</v>
      </c>
      <c r="G295" s="9">
        <v>33076.639999999999</v>
      </c>
      <c r="H295" s="9">
        <v>33000</v>
      </c>
      <c r="I295" s="11">
        <f t="shared" si="15"/>
        <v>-76.639999999999418</v>
      </c>
      <c r="J295" s="128">
        <f t="shared" si="16"/>
        <v>552.22599999995145</v>
      </c>
    </row>
    <row r="296" spans="1:12" ht="45.75" x14ac:dyDescent="0.25">
      <c r="A296" s="269">
        <v>44165</v>
      </c>
      <c r="B296" s="190" t="s">
        <v>2980</v>
      </c>
      <c r="D296" s="464" t="s">
        <v>2981</v>
      </c>
      <c r="E296" s="51">
        <v>665610</v>
      </c>
      <c r="F296" s="482">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4" t="s">
        <v>2798</v>
      </c>
      <c r="D297" s="464" t="s">
        <v>2993</v>
      </c>
      <c r="E297" s="51">
        <v>734561</v>
      </c>
      <c r="F297" s="482">
        <v>73738</v>
      </c>
      <c r="G297" s="9">
        <v>36962.879999999997</v>
      </c>
      <c r="H297" s="9">
        <v>37000</v>
      </c>
      <c r="I297" s="11">
        <f t="shared" si="15"/>
        <v>37.120000000002619</v>
      </c>
      <c r="J297" s="128">
        <f t="shared" si="16"/>
        <v>139.68599999995058</v>
      </c>
    </row>
    <row r="298" spans="1:12" ht="45.75" x14ac:dyDescent="0.25">
      <c r="A298" s="274">
        <v>44173</v>
      </c>
      <c r="B298" s="205" t="s">
        <v>2994</v>
      </c>
      <c r="C298" s="424" t="s">
        <v>2798</v>
      </c>
      <c r="D298" s="464" t="s">
        <v>2995</v>
      </c>
      <c r="E298" s="51">
        <v>734561</v>
      </c>
      <c r="F298" s="482">
        <v>75365</v>
      </c>
      <c r="G298" s="9">
        <v>36698.57</v>
      </c>
      <c r="H298" s="9">
        <v>37000</v>
      </c>
      <c r="I298" s="11">
        <f t="shared" si="15"/>
        <v>301.43000000000029</v>
      </c>
      <c r="J298" s="128">
        <f t="shared" si="16"/>
        <v>441.11599999995087</v>
      </c>
    </row>
    <row r="299" spans="1:12" ht="45.75" x14ac:dyDescent="0.25">
      <c r="A299" s="269">
        <v>44179</v>
      </c>
      <c r="B299" s="205" t="s">
        <v>3008</v>
      </c>
      <c r="C299" s="434" t="s">
        <v>2933</v>
      </c>
      <c r="D299" s="464" t="s">
        <v>3009</v>
      </c>
      <c r="E299" s="51">
        <v>712485</v>
      </c>
      <c r="F299" s="482">
        <v>82156</v>
      </c>
      <c r="G299" s="9">
        <v>33436.79</v>
      </c>
      <c r="H299" s="9">
        <v>35500</v>
      </c>
      <c r="I299" s="11">
        <f t="shared" si="15"/>
        <v>2063.2099999999991</v>
      </c>
      <c r="J299" s="128">
        <f t="shared" si="16"/>
        <v>2504.32599999995</v>
      </c>
    </row>
    <row r="300" spans="1:12" ht="55.5" customHeight="1" x14ac:dyDescent="0.25">
      <c r="A300" s="269">
        <v>44180</v>
      </c>
      <c r="B300" s="205" t="s">
        <v>3024</v>
      </c>
      <c r="C300" s="434" t="s">
        <v>2933</v>
      </c>
      <c r="D300" s="439" t="s">
        <v>3025</v>
      </c>
      <c r="E300" s="51">
        <v>738030</v>
      </c>
      <c r="F300" s="482">
        <v>90208</v>
      </c>
      <c r="G300" s="9">
        <v>24284.19</v>
      </c>
      <c r="H300" s="9">
        <v>36500</v>
      </c>
      <c r="I300" s="11">
        <f t="shared" si="15"/>
        <v>12215.810000000001</v>
      </c>
      <c r="J300" s="128">
        <f t="shared" si="16"/>
        <v>14720.135999999951</v>
      </c>
    </row>
    <row r="301" spans="1:12" ht="47.25" x14ac:dyDescent="0.35">
      <c r="A301" s="269">
        <v>44186</v>
      </c>
      <c r="B301" s="205" t="s">
        <v>3026</v>
      </c>
      <c r="C301" s="434" t="s">
        <v>2933</v>
      </c>
      <c r="D301" s="464" t="s">
        <v>3027</v>
      </c>
      <c r="E301" s="51">
        <v>376845</v>
      </c>
      <c r="F301" s="482">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4" t="s">
        <v>2798</v>
      </c>
      <c r="D302" s="439" t="s">
        <v>3046</v>
      </c>
      <c r="E302" s="51">
        <v>438900</v>
      </c>
      <c r="F302" s="482" t="s">
        <v>3037</v>
      </c>
      <c r="G302" s="9">
        <v>29515.98</v>
      </c>
      <c r="H302" s="9">
        <v>22000</v>
      </c>
      <c r="I302" s="11">
        <f t="shared" si="15"/>
        <v>-7515.98</v>
      </c>
      <c r="J302" s="128">
        <f t="shared" si="16"/>
        <v>1095.835999999952</v>
      </c>
    </row>
    <row r="303" spans="1:12" ht="47.25" x14ac:dyDescent="0.25">
      <c r="A303" s="269">
        <v>44208</v>
      </c>
      <c r="B303" s="263" t="s">
        <v>3053</v>
      </c>
      <c r="C303" s="434" t="s">
        <v>2933</v>
      </c>
      <c r="D303" s="464">
        <v>78608</v>
      </c>
      <c r="E303" s="51">
        <v>640640</v>
      </c>
      <c r="F303" s="482">
        <v>19464</v>
      </c>
      <c r="G303" s="9">
        <v>31929.08</v>
      </c>
      <c r="H303" s="9">
        <v>32000</v>
      </c>
      <c r="I303" s="11">
        <f t="shared" si="15"/>
        <v>70.919999999998254</v>
      </c>
      <c r="J303" s="128">
        <f t="shared" si="16"/>
        <v>1166.7559999999503</v>
      </c>
    </row>
    <row r="304" spans="1:12" ht="47.25" x14ac:dyDescent="0.25">
      <c r="A304" s="269">
        <v>44215</v>
      </c>
      <c r="B304" s="263" t="s">
        <v>3058</v>
      </c>
      <c r="C304" s="434" t="s">
        <v>2933</v>
      </c>
      <c r="D304" s="477">
        <v>78609</v>
      </c>
      <c r="E304" s="51">
        <v>572460</v>
      </c>
      <c r="F304" s="482">
        <v>29115</v>
      </c>
      <c r="G304" s="9">
        <v>29716.66</v>
      </c>
      <c r="H304" s="9">
        <v>29000</v>
      </c>
      <c r="I304" s="11">
        <f t="shared" si="15"/>
        <v>-716.65999999999985</v>
      </c>
      <c r="J304" s="128">
        <f t="shared" si="16"/>
        <v>450.09599999995044</v>
      </c>
    </row>
    <row r="305" spans="1:11" ht="65.45" customHeight="1" x14ac:dyDescent="0.25">
      <c r="A305" s="269">
        <v>44222</v>
      </c>
      <c r="B305" s="263" t="s">
        <v>3065</v>
      </c>
      <c r="C305" s="424" t="s">
        <v>2798</v>
      </c>
      <c r="D305" s="464">
        <v>78610</v>
      </c>
      <c r="E305" s="51">
        <v>581450</v>
      </c>
      <c r="F305" s="482">
        <v>39013</v>
      </c>
      <c r="G305" s="9">
        <v>29229.77</v>
      </c>
      <c r="H305" s="9">
        <v>29000</v>
      </c>
      <c r="I305" s="11">
        <f t="shared" si="15"/>
        <v>-229.77000000000044</v>
      </c>
      <c r="J305" s="128">
        <f t="shared" si="16"/>
        <v>220.32599999995</v>
      </c>
    </row>
    <row r="306" spans="1:11" ht="57.75" customHeight="1" x14ac:dyDescent="0.25">
      <c r="A306" s="278">
        <v>44229</v>
      </c>
      <c r="B306" s="267" t="s">
        <v>3085</v>
      </c>
      <c r="C306" s="434" t="s">
        <v>2933</v>
      </c>
      <c r="D306" s="464" t="s">
        <v>3084</v>
      </c>
      <c r="E306" s="51">
        <v>605100</v>
      </c>
      <c r="F306" s="482">
        <v>3239</v>
      </c>
      <c r="G306" s="317">
        <v>30341.21</v>
      </c>
      <c r="H306" s="9">
        <v>30000</v>
      </c>
      <c r="I306" s="11">
        <f t="shared" si="15"/>
        <v>-341.20999999999913</v>
      </c>
      <c r="J306" s="128">
        <f t="shared" si="16"/>
        <v>-120.88400000004913</v>
      </c>
      <c r="K306" s="314"/>
    </row>
    <row r="307" spans="1:11" ht="47.25" x14ac:dyDescent="0.25">
      <c r="A307" s="269">
        <v>44236</v>
      </c>
      <c r="B307" s="267" t="s">
        <v>3090</v>
      </c>
      <c r="C307" s="424" t="s">
        <v>2798</v>
      </c>
      <c r="D307" s="464" t="s">
        <v>3091</v>
      </c>
      <c r="E307" s="51">
        <v>624650</v>
      </c>
      <c r="F307" s="482">
        <v>1597</v>
      </c>
      <c r="G307" s="9">
        <v>34424.199999999997</v>
      </c>
      <c r="H307" s="9">
        <v>31000</v>
      </c>
      <c r="I307" s="11">
        <f t="shared" si="15"/>
        <v>-3424.1999999999971</v>
      </c>
      <c r="J307" s="128">
        <f t="shared" si="16"/>
        <v>-3545.0840000000462</v>
      </c>
    </row>
    <row r="308" spans="1:11" ht="47.25" x14ac:dyDescent="0.25">
      <c r="A308" s="269">
        <v>44243</v>
      </c>
      <c r="B308" s="267" t="s">
        <v>3108</v>
      </c>
      <c r="C308" s="434" t="s">
        <v>2933</v>
      </c>
      <c r="D308" s="464" t="s">
        <v>3109</v>
      </c>
      <c r="E308" s="51">
        <v>719460</v>
      </c>
      <c r="F308" s="482">
        <v>9008</v>
      </c>
      <c r="G308" s="9">
        <v>32514.05</v>
      </c>
      <c r="H308" s="9">
        <v>36000</v>
      </c>
      <c r="I308" s="11">
        <f t="shared" si="15"/>
        <v>3485.9500000000007</v>
      </c>
      <c r="J308" s="128">
        <f t="shared" si="16"/>
        <v>-59.134000000045489</v>
      </c>
    </row>
    <row r="309" spans="1:11" ht="47.25" x14ac:dyDescent="0.25">
      <c r="A309" s="269">
        <v>44250</v>
      </c>
      <c r="B309" s="267" t="s">
        <v>3112</v>
      </c>
      <c r="C309" s="424" t="s">
        <v>2798</v>
      </c>
      <c r="D309" s="464" t="s">
        <v>3113</v>
      </c>
      <c r="E309" s="51">
        <v>721700</v>
      </c>
      <c r="F309" s="482">
        <v>1252</v>
      </c>
      <c r="G309" s="9">
        <v>36116.82</v>
      </c>
      <c r="H309" s="9">
        <v>35000</v>
      </c>
      <c r="I309" s="11">
        <f t="shared" si="15"/>
        <v>-1116.8199999999997</v>
      </c>
      <c r="J309" s="128">
        <f t="shared" si="16"/>
        <v>-1175.9540000000452</v>
      </c>
    </row>
    <row r="310" spans="1:11" ht="47.25" x14ac:dyDescent="0.25">
      <c r="A310" s="269">
        <v>44257</v>
      </c>
      <c r="B310" s="268" t="s">
        <v>3124</v>
      </c>
      <c r="C310" s="424" t="s">
        <v>2798</v>
      </c>
      <c r="D310" s="464" t="s">
        <v>3125</v>
      </c>
      <c r="E310" s="51">
        <v>703120</v>
      </c>
      <c r="F310" s="482">
        <v>2418</v>
      </c>
      <c r="G310" s="9">
        <v>33456.01</v>
      </c>
      <c r="H310" s="9">
        <v>34000</v>
      </c>
      <c r="I310" s="11">
        <f t="shared" si="15"/>
        <v>543.98999999999796</v>
      </c>
      <c r="J310" s="128">
        <f t="shared" si="16"/>
        <v>-631.96400000004724</v>
      </c>
    </row>
    <row r="311" spans="1:11" ht="47.25" x14ac:dyDescent="0.25">
      <c r="A311" s="269">
        <v>44264</v>
      </c>
      <c r="B311" s="268" t="s">
        <v>3130</v>
      </c>
      <c r="C311" s="424" t="s">
        <v>2798</v>
      </c>
      <c r="D311" s="464" t="s">
        <v>3131</v>
      </c>
      <c r="E311" s="51">
        <v>747250</v>
      </c>
      <c r="F311" s="482">
        <v>3054</v>
      </c>
      <c r="G311" s="9">
        <v>34336.99</v>
      </c>
      <c r="H311" s="9">
        <v>35000</v>
      </c>
      <c r="I311" s="11">
        <f t="shared" si="15"/>
        <v>663.01000000000204</v>
      </c>
      <c r="J311" s="128">
        <f t="shared" si="16"/>
        <v>31.045999999954802</v>
      </c>
    </row>
    <row r="312" spans="1:11" ht="47.25" x14ac:dyDescent="0.25">
      <c r="A312" s="269">
        <v>44271</v>
      </c>
      <c r="B312" s="268" t="s">
        <v>3150</v>
      </c>
      <c r="C312" s="434" t="s">
        <v>2933</v>
      </c>
      <c r="D312" s="464" t="s">
        <v>3151</v>
      </c>
      <c r="E312" s="51">
        <v>742500</v>
      </c>
      <c r="F312" s="482">
        <v>11645</v>
      </c>
      <c r="G312" s="9">
        <v>34817.83</v>
      </c>
      <c r="H312" s="9">
        <v>36000</v>
      </c>
      <c r="I312" s="11">
        <f t="shared" si="15"/>
        <v>1182.1699999999983</v>
      </c>
      <c r="J312" s="128">
        <f t="shared" si="16"/>
        <v>1213.2159999999531</v>
      </c>
    </row>
    <row r="313" spans="1:11" ht="47.25" x14ac:dyDescent="0.25">
      <c r="A313" s="269">
        <v>44278</v>
      </c>
      <c r="B313" s="268" t="s">
        <v>3162</v>
      </c>
      <c r="C313" s="434" t="s">
        <v>2933</v>
      </c>
      <c r="D313" s="464" t="s">
        <v>3163</v>
      </c>
      <c r="E313" s="51">
        <v>721455</v>
      </c>
      <c r="F313" s="482">
        <v>1488</v>
      </c>
      <c r="G313" s="9">
        <v>35056.93</v>
      </c>
      <c r="H313" s="9">
        <v>35000</v>
      </c>
      <c r="I313" s="11">
        <f t="shared" si="15"/>
        <v>-56.930000000000291</v>
      </c>
      <c r="J313" s="128">
        <f t="shared" si="16"/>
        <v>1156.2859999999528</v>
      </c>
    </row>
    <row r="314" spans="1:11" ht="47.25" x14ac:dyDescent="0.25">
      <c r="A314" s="269">
        <v>44285</v>
      </c>
      <c r="B314" s="268" t="s">
        <v>3173</v>
      </c>
      <c r="C314" s="424" t="s">
        <v>2798</v>
      </c>
      <c r="D314" s="464" t="s">
        <v>3172</v>
      </c>
      <c r="E314" s="51">
        <v>731761.5</v>
      </c>
      <c r="F314" s="482">
        <v>2836</v>
      </c>
      <c r="G314" s="9">
        <v>35095.1</v>
      </c>
      <c r="H314" s="9">
        <v>35500</v>
      </c>
      <c r="I314" s="11">
        <f t="shared" si="15"/>
        <v>404.90000000000146</v>
      </c>
      <c r="J314" s="128">
        <f t="shared" si="16"/>
        <v>1561.1859999999542</v>
      </c>
    </row>
    <row r="315" spans="1:11" ht="47.25" x14ac:dyDescent="0.25">
      <c r="A315" s="269">
        <v>44286</v>
      </c>
      <c r="B315" s="268" t="s">
        <v>3176</v>
      </c>
      <c r="C315" s="434" t="s">
        <v>2933</v>
      </c>
      <c r="D315" s="464" t="s">
        <v>3177</v>
      </c>
      <c r="E315" s="51">
        <v>720475</v>
      </c>
      <c r="F315" s="482">
        <v>4445</v>
      </c>
      <c r="G315" s="9">
        <v>36186.53</v>
      </c>
      <c r="H315" s="9">
        <v>35000</v>
      </c>
      <c r="I315" s="11">
        <f t="shared" si="15"/>
        <v>-1186.5299999999988</v>
      </c>
      <c r="J315" s="128">
        <f t="shared" si="16"/>
        <v>374.65599999995538</v>
      </c>
    </row>
    <row r="316" spans="1:11" ht="47.25" x14ac:dyDescent="0.25">
      <c r="A316" s="269">
        <v>44292</v>
      </c>
      <c r="B316" s="277" t="s">
        <v>3184</v>
      </c>
      <c r="C316" s="434" t="s">
        <v>2933</v>
      </c>
      <c r="D316" s="464" t="s">
        <v>3185</v>
      </c>
      <c r="E316" s="51">
        <v>727920</v>
      </c>
      <c r="F316" s="482">
        <v>7177</v>
      </c>
      <c r="G316" s="9">
        <v>38454.47</v>
      </c>
      <c r="H316" s="9">
        <v>36000</v>
      </c>
      <c r="I316" s="11">
        <f t="shared" si="15"/>
        <v>-2454.4700000000012</v>
      </c>
      <c r="J316" s="128">
        <f t="shared" si="16"/>
        <v>-2079.8140000000458</v>
      </c>
    </row>
    <row r="317" spans="1:11" ht="47.25" x14ac:dyDescent="0.25">
      <c r="A317" s="269">
        <v>44293</v>
      </c>
      <c r="B317" s="277" t="s">
        <v>3187</v>
      </c>
      <c r="C317" s="434" t="s">
        <v>2933</v>
      </c>
      <c r="D317" s="464" t="s">
        <v>3188</v>
      </c>
      <c r="E317" s="51">
        <v>726840</v>
      </c>
      <c r="F317" s="482">
        <v>3989</v>
      </c>
      <c r="G317" s="9">
        <v>37582.199999999997</v>
      </c>
      <c r="H317" s="9">
        <v>36000</v>
      </c>
      <c r="I317" s="11">
        <f t="shared" si="15"/>
        <v>-1582.1999999999971</v>
      </c>
      <c r="J317" s="128">
        <f t="shared" si="16"/>
        <v>-3662.0140000000429</v>
      </c>
    </row>
    <row r="318" spans="1:11" ht="47.25" x14ac:dyDescent="0.25">
      <c r="A318" s="269">
        <v>44299</v>
      </c>
      <c r="B318" s="277" t="s">
        <v>3182</v>
      </c>
      <c r="C318" s="424" t="s">
        <v>2798</v>
      </c>
      <c r="D318" s="464" t="s">
        <v>3183</v>
      </c>
      <c r="E318" s="51">
        <v>763800</v>
      </c>
      <c r="F318" s="482">
        <v>2028</v>
      </c>
      <c r="G318" s="9">
        <v>40380.28</v>
      </c>
      <c r="H318" s="9">
        <v>38000</v>
      </c>
      <c r="I318" s="11">
        <f t="shared" si="15"/>
        <v>-2380.2799999999988</v>
      </c>
      <c r="J318" s="128">
        <f t="shared" si="16"/>
        <v>-6042.2940000000417</v>
      </c>
    </row>
    <row r="319" spans="1:11" ht="59.25" customHeight="1" x14ac:dyDescent="0.25">
      <c r="A319" s="269">
        <v>44300</v>
      </c>
      <c r="B319" s="277" t="s">
        <v>3180</v>
      </c>
      <c r="C319" s="424" t="s">
        <v>2798</v>
      </c>
      <c r="D319" s="464" t="s">
        <v>3181</v>
      </c>
      <c r="E319" s="51">
        <v>806000</v>
      </c>
      <c r="F319" s="482">
        <v>3587</v>
      </c>
      <c r="G319" s="9">
        <v>40555.75</v>
      </c>
      <c r="H319" s="9">
        <v>40000</v>
      </c>
      <c r="I319" s="11">
        <f t="shared" si="15"/>
        <v>-555.75</v>
      </c>
      <c r="J319" s="128">
        <f t="shared" si="16"/>
        <v>-6598.0440000000417</v>
      </c>
    </row>
    <row r="320" spans="1:11" ht="59.25" customHeight="1" x14ac:dyDescent="0.25">
      <c r="A320" s="269">
        <v>44305</v>
      </c>
      <c r="B320" s="277" t="s">
        <v>3204</v>
      </c>
      <c r="C320" s="434" t="s">
        <v>2933</v>
      </c>
      <c r="D320" s="464" t="s">
        <v>3205</v>
      </c>
      <c r="E320" s="51">
        <v>893250</v>
      </c>
      <c r="F320" s="482">
        <v>2035</v>
      </c>
      <c r="G320" s="9">
        <v>42027.92</v>
      </c>
      <c r="H320" s="9">
        <v>45000</v>
      </c>
      <c r="I320" s="11">
        <f t="shared" si="15"/>
        <v>2972.0800000000017</v>
      </c>
      <c r="J320" s="128">
        <f t="shared" si="16"/>
        <v>-3625.96400000004</v>
      </c>
    </row>
    <row r="321" spans="1:10" ht="60.75" customHeight="1" x14ac:dyDescent="0.25">
      <c r="A321" s="269">
        <v>44314</v>
      </c>
      <c r="B321" s="277" t="s">
        <v>3202</v>
      </c>
      <c r="C321" s="424" t="s">
        <v>2798</v>
      </c>
      <c r="D321" s="464" t="s">
        <v>3203</v>
      </c>
      <c r="E321" s="51">
        <v>847253.58</v>
      </c>
      <c r="F321" s="482">
        <v>4030</v>
      </c>
      <c r="G321" s="9">
        <v>42458.21</v>
      </c>
      <c r="H321" s="9">
        <v>42458.21</v>
      </c>
      <c r="I321" s="11">
        <f t="shared" si="15"/>
        <v>0</v>
      </c>
      <c r="J321" s="128">
        <f t="shared" si="16"/>
        <v>-3625.96400000004</v>
      </c>
    </row>
    <row r="322" spans="1:10" s="280" customFormat="1" ht="60.75" customHeight="1" x14ac:dyDescent="0.25">
      <c r="A322" s="278">
        <v>44321</v>
      </c>
      <c r="B322" s="263" t="s">
        <v>3239</v>
      </c>
      <c r="C322" s="434" t="s">
        <v>2933</v>
      </c>
      <c r="D322" s="478" t="s">
        <v>3236</v>
      </c>
      <c r="E322" s="279">
        <v>856898.93</v>
      </c>
      <c r="F322" s="487">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7" t="s">
        <v>3322</v>
      </c>
      <c r="D323" s="478" t="s">
        <v>3238</v>
      </c>
      <c r="E323" s="279">
        <v>0</v>
      </c>
      <c r="F323" s="487">
        <v>4529</v>
      </c>
      <c r="G323" s="246">
        <v>0</v>
      </c>
      <c r="H323" s="246">
        <v>580</v>
      </c>
      <c r="I323" s="248">
        <f t="shared" si="15"/>
        <v>580</v>
      </c>
      <c r="J323" s="128">
        <f t="shared" si="16"/>
        <v>-3625.96400000004</v>
      </c>
    </row>
    <row r="324" spans="1:10" s="280" customFormat="1" ht="60.75" customHeight="1" x14ac:dyDescent="0.25">
      <c r="A324" s="278">
        <v>44322</v>
      </c>
      <c r="B324" s="263" t="s">
        <v>3242</v>
      </c>
      <c r="C324" s="424" t="s">
        <v>2798</v>
      </c>
      <c r="D324" s="478" t="s">
        <v>3240</v>
      </c>
      <c r="E324" s="279">
        <v>874047.87</v>
      </c>
      <c r="F324" s="487">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4" t="s">
        <v>2798</v>
      </c>
      <c r="D325" s="478" t="s">
        <v>3241</v>
      </c>
      <c r="E325" s="279">
        <v>829550.29</v>
      </c>
      <c r="F325" s="487">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4" t="s">
        <v>2933</v>
      </c>
      <c r="D326" s="478" t="s">
        <v>3245</v>
      </c>
      <c r="E326" s="279">
        <v>804034.06</v>
      </c>
      <c r="F326" s="487">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4" t="s">
        <v>2798</v>
      </c>
      <c r="D327" s="478" t="s">
        <v>3247</v>
      </c>
      <c r="E327" s="279">
        <v>707572.93</v>
      </c>
      <c r="F327" s="487">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4" t="s">
        <v>2798</v>
      </c>
      <c r="D328" s="478" t="s">
        <v>3249</v>
      </c>
      <c r="E328" s="279">
        <v>713048.81</v>
      </c>
      <c r="F328" s="487">
        <v>4550</v>
      </c>
      <c r="G328" s="246">
        <v>35679.199999999997</v>
      </c>
      <c r="H328" s="246">
        <v>35679.199999999997</v>
      </c>
      <c r="I328" s="248">
        <f t="shared" si="15"/>
        <v>0</v>
      </c>
      <c r="J328" s="128">
        <f t="shared" si="16"/>
        <v>-3625.96400000004</v>
      </c>
    </row>
    <row r="329" spans="1:10" ht="47.25" x14ac:dyDescent="0.25">
      <c r="A329" s="269">
        <v>44342</v>
      </c>
      <c r="B329" s="263" t="s">
        <v>3216</v>
      </c>
      <c r="C329" s="424" t="s">
        <v>2798</v>
      </c>
      <c r="D329" s="464" t="s">
        <v>3217</v>
      </c>
      <c r="E329" s="51">
        <v>677785.37</v>
      </c>
      <c r="F329" s="482">
        <v>5069</v>
      </c>
      <c r="G329" s="9">
        <v>34110.99</v>
      </c>
      <c r="H329" s="9">
        <v>34110.99</v>
      </c>
      <c r="I329" s="11">
        <f t="shared" si="15"/>
        <v>0</v>
      </c>
      <c r="J329" s="128">
        <f t="shared" si="16"/>
        <v>-3625.96400000004</v>
      </c>
    </row>
    <row r="330" spans="1:10" ht="47.25" x14ac:dyDescent="0.25">
      <c r="A330" s="269">
        <v>44343</v>
      </c>
      <c r="B330" s="263" t="s">
        <v>3218</v>
      </c>
      <c r="C330" s="434" t="s">
        <v>2933</v>
      </c>
      <c r="D330" s="464" t="s">
        <v>3219</v>
      </c>
      <c r="E330" s="51">
        <v>706623.32</v>
      </c>
      <c r="F330" s="482">
        <v>5396</v>
      </c>
      <c r="G330" s="9">
        <v>35499.79</v>
      </c>
      <c r="H330" s="9">
        <v>35499.79</v>
      </c>
      <c r="I330" s="11">
        <f t="shared" si="15"/>
        <v>0</v>
      </c>
      <c r="J330" s="128">
        <f t="shared" si="16"/>
        <v>-3625.96400000004</v>
      </c>
    </row>
    <row r="331" spans="1:10" ht="47.25" x14ac:dyDescent="0.25">
      <c r="A331" s="269">
        <v>44349</v>
      </c>
      <c r="B331" s="310" t="s">
        <v>3320</v>
      </c>
      <c r="C331" s="434" t="s">
        <v>2933</v>
      </c>
      <c r="D331" s="464" t="s">
        <v>3283</v>
      </c>
      <c r="E331" s="51">
        <v>778944.96</v>
      </c>
      <c r="F331" s="482">
        <v>7141</v>
      </c>
      <c r="G331" s="9">
        <v>39044.86</v>
      </c>
      <c r="H331" s="9">
        <v>39044.86</v>
      </c>
      <c r="I331" s="11">
        <f t="shared" si="15"/>
        <v>0</v>
      </c>
      <c r="J331" s="128">
        <f t="shared" si="16"/>
        <v>-3625.96400000004</v>
      </c>
    </row>
    <row r="332" spans="1:10" ht="47.25" x14ac:dyDescent="0.25">
      <c r="A332" s="269">
        <v>44351</v>
      </c>
      <c r="B332" s="310" t="s">
        <v>3319</v>
      </c>
      <c r="C332" s="424" t="s">
        <v>2798</v>
      </c>
      <c r="D332" s="464" t="s">
        <v>3274</v>
      </c>
      <c r="E332" s="51">
        <v>775722.5</v>
      </c>
      <c r="F332" s="482">
        <v>7146</v>
      </c>
      <c r="G332" s="9">
        <v>38824.949999999997</v>
      </c>
      <c r="H332" s="9">
        <v>38824.949999999997</v>
      </c>
      <c r="I332" s="11">
        <f t="shared" si="15"/>
        <v>0</v>
      </c>
      <c r="J332" s="128">
        <f t="shared" si="16"/>
        <v>-3625.96400000004</v>
      </c>
    </row>
    <row r="333" spans="1:10" ht="47.25" x14ac:dyDescent="0.25">
      <c r="A333" s="269">
        <v>44356</v>
      </c>
      <c r="B333" s="310" t="s">
        <v>3318</v>
      </c>
      <c r="C333" s="424" t="s">
        <v>2798</v>
      </c>
      <c r="D333" s="464" t="s">
        <v>3276</v>
      </c>
      <c r="E333" s="51">
        <v>843360.06</v>
      </c>
      <c r="F333" s="482">
        <v>6792</v>
      </c>
      <c r="G333" s="9">
        <v>42940.94</v>
      </c>
      <c r="H333" s="9">
        <v>42940.94</v>
      </c>
      <c r="I333" s="11">
        <f t="shared" si="15"/>
        <v>0</v>
      </c>
      <c r="J333" s="128">
        <f t="shared" si="16"/>
        <v>-3625.96400000004</v>
      </c>
    </row>
    <row r="334" spans="1:10" ht="47.25" x14ac:dyDescent="0.25">
      <c r="A334" s="269">
        <v>44357</v>
      </c>
      <c r="B334" s="310" t="s">
        <v>3317</v>
      </c>
      <c r="C334" s="424" t="s">
        <v>2798</v>
      </c>
      <c r="D334" s="464" t="s">
        <v>3275</v>
      </c>
      <c r="E334" s="51">
        <v>844247.51</v>
      </c>
      <c r="F334" s="482">
        <v>9785</v>
      </c>
      <c r="G334" s="9">
        <v>42735.89</v>
      </c>
      <c r="H334" s="9">
        <v>42735.89</v>
      </c>
      <c r="I334" s="11">
        <f t="shared" si="15"/>
        <v>0</v>
      </c>
      <c r="J334" s="128">
        <f t="shared" si="16"/>
        <v>-3625.96400000004</v>
      </c>
    </row>
    <row r="335" spans="1:10" ht="47.25" x14ac:dyDescent="0.25">
      <c r="A335" s="269">
        <v>44363</v>
      </c>
      <c r="B335" s="310" t="s">
        <v>3316</v>
      </c>
      <c r="C335" s="434" t="s">
        <v>2933</v>
      </c>
      <c r="D335" s="464" t="s">
        <v>3298</v>
      </c>
      <c r="E335" s="51">
        <v>745917.37</v>
      </c>
      <c r="F335" s="482">
        <v>5981</v>
      </c>
      <c r="G335" s="9">
        <v>37277.230000000003</v>
      </c>
      <c r="H335" s="9">
        <v>37277.230000000003</v>
      </c>
      <c r="I335" s="11">
        <f t="shared" si="15"/>
        <v>0</v>
      </c>
      <c r="J335" s="128">
        <f t="shared" si="16"/>
        <v>-3625.96400000004</v>
      </c>
    </row>
    <row r="336" spans="1:10" ht="47.25" x14ac:dyDescent="0.25">
      <c r="A336" s="269">
        <v>44364</v>
      </c>
      <c r="B336" s="310" t="s">
        <v>3315</v>
      </c>
      <c r="C336" s="434" t="s">
        <v>2933</v>
      </c>
      <c r="D336" s="464" t="s">
        <v>3299</v>
      </c>
      <c r="E336" s="51">
        <v>744854.32</v>
      </c>
      <c r="F336" s="482">
        <v>7350</v>
      </c>
      <c r="G336" s="9">
        <v>36449.93</v>
      </c>
      <c r="H336" s="9">
        <v>36449.93</v>
      </c>
      <c r="I336" s="11">
        <f t="shared" si="15"/>
        <v>0</v>
      </c>
      <c r="J336" s="128">
        <f t="shared" si="16"/>
        <v>-3625.96400000004</v>
      </c>
    </row>
    <row r="337" spans="1:10" ht="47.25" x14ac:dyDescent="0.25">
      <c r="A337" s="269">
        <v>44249</v>
      </c>
      <c r="B337" s="310" t="s">
        <v>3314</v>
      </c>
      <c r="C337" s="434" t="s">
        <v>2933</v>
      </c>
      <c r="D337" s="464" t="s">
        <v>3308</v>
      </c>
      <c r="E337" s="51">
        <v>658056</v>
      </c>
      <c r="F337" s="482">
        <v>5391</v>
      </c>
      <c r="G337" s="9">
        <v>32163.05</v>
      </c>
      <c r="H337" s="9">
        <v>32163.05</v>
      </c>
      <c r="I337" s="11">
        <f t="shared" si="15"/>
        <v>0</v>
      </c>
      <c r="J337" s="128">
        <f t="shared" si="16"/>
        <v>-3625.96400000004</v>
      </c>
    </row>
    <row r="338" spans="1:10" ht="47.25" x14ac:dyDescent="0.25">
      <c r="A338" s="269">
        <v>44370</v>
      </c>
      <c r="B338" s="310" t="s">
        <v>3313</v>
      </c>
      <c r="C338" s="434" t="s">
        <v>2933</v>
      </c>
      <c r="D338" s="464" t="s">
        <v>3309</v>
      </c>
      <c r="E338" s="51">
        <v>661556.81000000006</v>
      </c>
      <c r="F338" s="482">
        <v>7843</v>
      </c>
      <c r="G338" s="9">
        <v>32701.77</v>
      </c>
      <c r="H338" s="9">
        <v>32701.77</v>
      </c>
      <c r="I338" s="11">
        <f t="shared" si="15"/>
        <v>0</v>
      </c>
      <c r="J338" s="128">
        <f t="shared" si="16"/>
        <v>-3625.96400000004</v>
      </c>
    </row>
    <row r="339" spans="1:10" ht="47.25" x14ac:dyDescent="0.25">
      <c r="A339" s="269">
        <v>44376</v>
      </c>
      <c r="B339" s="310" t="s">
        <v>3312</v>
      </c>
      <c r="C339" s="434" t="s">
        <v>2933</v>
      </c>
      <c r="D339" s="464" t="s">
        <v>3310</v>
      </c>
      <c r="E339" s="51">
        <v>684118.87</v>
      </c>
      <c r="F339" s="482">
        <v>5248</v>
      </c>
      <c r="G339" s="9">
        <v>34473.11</v>
      </c>
      <c r="H339" s="9">
        <v>34473.11</v>
      </c>
      <c r="I339" s="11">
        <f t="shared" si="15"/>
        <v>0</v>
      </c>
      <c r="J339" s="128">
        <f t="shared" si="16"/>
        <v>-3625.96400000004</v>
      </c>
    </row>
    <row r="340" spans="1:10" ht="47.25" x14ac:dyDescent="0.25">
      <c r="A340" s="269">
        <v>44377</v>
      </c>
      <c r="B340" s="310" t="s">
        <v>3311</v>
      </c>
      <c r="C340" s="434" t="s">
        <v>2933</v>
      </c>
      <c r="D340" s="464" t="s">
        <v>3321</v>
      </c>
      <c r="E340" s="51">
        <v>660874.93000000005</v>
      </c>
      <c r="F340" s="482">
        <v>6062</v>
      </c>
      <c r="G340" s="9">
        <v>33268.31</v>
      </c>
      <c r="H340" s="9">
        <v>33268.31</v>
      </c>
      <c r="I340" s="11">
        <f t="shared" si="15"/>
        <v>0</v>
      </c>
      <c r="J340" s="128">
        <f t="shared" si="16"/>
        <v>-3625.96400000004</v>
      </c>
    </row>
    <row r="341" spans="1:10" ht="36" x14ac:dyDescent="0.25">
      <c r="A341" s="319">
        <v>44377</v>
      </c>
      <c r="B341" s="320" t="s">
        <v>3323</v>
      </c>
      <c r="C341" s="468" t="s">
        <v>2798</v>
      </c>
      <c r="D341" s="479"/>
      <c r="E341" s="321"/>
      <c r="F341" s="488"/>
      <c r="G341" s="322"/>
      <c r="H341" s="322">
        <v>3566.83</v>
      </c>
      <c r="I341" s="323">
        <f t="shared" si="15"/>
        <v>3566.83</v>
      </c>
      <c r="J341" s="324">
        <f t="shared" si="16"/>
        <v>-59.134000000040032</v>
      </c>
    </row>
    <row r="342" spans="1:10" ht="47.25" x14ac:dyDescent="0.25">
      <c r="A342" s="269">
        <v>44384</v>
      </c>
      <c r="B342" s="326" t="s">
        <v>3338</v>
      </c>
      <c r="C342" s="434" t="s">
        <v>2933</v>
      </c>
      <c r="D342" s="464" t="s">
        <v>3339</v>
      </c>
      <c r="E342" s="51">
        <v>676951.4</v>
      </c>
      <c r="F342" s="482">
        <v>65089</v>
      </c>
      <c r="G342" s="9">
        <v>33847.57</v>
      </c>
      <c r="H342" s="9">
        <v>33847.57</v>
      </c>
      <c r="I342" s="11">
        <f t="shared" si="15"/>
        <v>0</v>
      </c>
      <c r="J342" s="128">
        <f t="shared" si="16"/>
        <v>-59.134000000040032</v>
      </c>
    </row>
    <row r="343" spans="1:10" ht="47.25" x14ac:dyDescent="0.25">
      <c r="A343" s="269">
        <v>44386</v>
      </c>
      <c r="B343" s="326" t="s">
        <v>3340</v>
      </c>
      <c r="C343" s="434" t="s">
        <v>2933</v>
      </c>
      <c r="D343" s="464" t="s">
        <v>3341</v>
      </c>
      <c r="E343" s="51">
        <v>733442.05</v>
      </c>
      <c r="F343" s="482">
        <v>66402</v>
      </c>
      <c r="G343" s="9">
        <v>36819.379999999997</v>
      </c>
      <c r="H343" s="9">
        <v>36819.379999999997</v>
      </c>
      <c r="I343" s="11">
        <f t="shared" si="15"/>
        <v>0</v>
      </c>
      <c r="J343" s="128">
        <f t="shared" si="16"/>
        <v>-59.134000000040032</v>
      </c>
    </row>
    <row r="344" spans="1:10" ht="47.25" x14ac:dyDescent="0.25">
      <c r="A344" s="269">
        <v>44391</v>
      </c>
      <c r="B344" s="326" t="s">
        <v>3362</v>
      </c>
      <c r="C344" s="424" t="s">
        <v>2798</v>
      </c>
      <c r="D344" s="464" t="s">
        <v>3363</v>
      </c>
      <c r="E344" s="51">
        <v>800372.44</v>
      </c>
      <c r="F344" s="482">
        <v>75042</v>
      </c>
      <c r="G344" s="9">
        <v>40199.519999999997</v>
      </c>
      <c r="H344" s="9">
        <v>40199.519999999997</v>
      </c>
      <c r="I344" s="11">
        <f t="shared" si="15"/>
        <v>0</v>
      </c>
      <c r="J344" s="128">
        <f t="shared" si="16"/>
        <v>-59.134000000040032</v>
      </c>
    </row>
    <row r="345" spans="1:10" ht="47.25" x14ac:dyDescent="0.25">
      <c r="A345" s="269">
        <v>44393</v>
      </c>
      <c r="B345" s="326" t="s">
        <v>3364</v>
      </c>
      <c r="C345" s="424" t="s">
        <v>2798</v>
      </c>
      <c r="D345" s="464" t="s">
        <v>3365</v>
      </c>
      <c r="E345" s="51">
        <v>780742.77</v>
      </c>
      <c r="F345" s="482">
        <v>75612</v>
      </c>
      <c r="G345" s="9">
        <v>39262.9</v>
      </c>
      <c r="H345" s="9">
        <v>39262.9</v>
      </c>
      <c r="I345" s="11">
        <f t="shared" si="15"/>
        <v>0</v>
      </c>
      <c r="J345" s="128">
        <f t="shared" si="16"/>
        <v>-59.134000000040032</v>
      </c>
    </row>
    <row r="346" spans="1:10" ht="61.5" customHeight="1" x14ac:dyDescent="0.25">
      <c r="A346" s="269">
        <v>44399</v>
      </c>
      <c r="B346" s="326" t="s">
        <v>3366</v>
      </c>
      <c r="C346" s="424" t="s">
        <v>2798</v>
      </c>
      <c r="D346" s="464" t="s">
        <v>3367</v>
      </c>
      <c r="E346" s="51">
        <v>871807.51</v>
      </c>
      <c r="F346" s="482">
        <v>85515</v>
      </c>
      <c r="G346" s="9">
        <v>43276.62</v>
      </c>
      <c r="H346" s="9">
        <v>43276.62</v>
      </c>
      <c r="I346" s="11">
        <f t="shared" si="15"/>
        <v>0</v>
      </c>
      <c r="J346" s="128">
        <f t="shared" si="16"/>
        <v>-59.134000000040032</v>
      </c>
    </row>
    <row r="347" spans="1:10" ht="47.25" x14ac:dyDescent="0.25">
      <c r="A347" s="269">
        <v>44400</v>
      </c>
      <c r="B347" s="326" t="s">
        <v>3358</v>
      </c>
      <c r="C347" s="434" t="s">
        <v>2933</v>
      </c>
      <c r="D347" s="464" t="s">
        <v>3359</v>
      </c>
      <c r="E347" s="51">
        <v>891619.29</v>
      </c>
      <c r="F347" s="482">
        <v>90278</v>
      </c>
      <c r="G347" s="9">
        <v>44469.79</v>
      </c>
      <c r="H347" s="9">
        <v>44469.79</v>
      </c>
      <c r="I347" s="11">
        <f t="shared" si="15"/>
        <v>0</v>
      </c>
      <c r="J347" s="128">
        <f t="shared" si="16"/>
        <v>-59.134000000040032</v>
      </c>
    </row>
    <row r="348" spans="1:10" ht="47.25" x14ac:dyDescent="0.25">
      <c r="A348" s="269">
        <v>44405</v>
      </c>
      <c r="B348" s="326" t="s">
        <v>3373</v>
      </c>
      <c r="C348" s="434" t="s">
        <v>2933</v>
      </c>
      <c r="D348" s="464" t="s">
        <v>3372</v>
      </c>
      <c r="E348" s="51">
        <v>927213.08</v>
      </c>
      <c r="F348" s="482">
        <v>93925</v>
      </c>
      <c r="G348" s="9">
        <v>46446.58</v>
      </c>
      <c r="H348" s="9">
        <v>46446.58</v>
      </c>
      <c r="I348" s="11">
        <f t="shared" si="15"/>
        <v>0</v>
      </c>
      <c r="J348" s="128">
        <f t="shared" si="16"/>
        <v>-59.134000000040032</v>
      </c>
    </row>
    <row r="349" spans="1:10" ht="47.25" x14ac:dyDescent="0.25">
      <c r="A349" s="269">
        <v>44406</v>
      </c>
      <c r="B349" s="326" t="s">
        <v>3374</v>
      </c>
      <c r="C349" s="434" t="s">
        <v>2933</v>
      </c>
      <c r="D349" s="464" t="s">
        <v>3375</v>
      </c>
      <c r="E349" s="51">
        <v>942608.27</v>
      </c>
      <c r="F349" s="482">
        <v>97072</v>
      </c>
      <c r="G349" s="9">
        <v>47272.23</v>
      </c>
      <c r="H349" s="9">
        <v>47272.23</v>
      </c>
      <c r="I349" s="11">
        <f t="shared" si="15"/>
        <v>0</v>
      </c>
      <c r="J349" s="128">
        <f t="shared" si="16"/>
        <v>-59.134000000040032</v>
      </c>
    </row>
    <row r="350" spans="1:10" ht="47.25" x14ac:dyDescent="0.25">
      <c r="A350" s="269">
        <v>44412</v>
      </c>
      <c r="B350" s="328" t="s">
        <v>3384</v>
      </c>
      <c r="C350" s="424" t="s">
        <v>2798</v>
      </c>
      <c r="D350" s="464" t="s">
        <v>3385</v>
      </c>
      <c r="E350" s="51">
        <v>794200</v>
      </c>
      <c r="F350" s="482">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4" t="s">
        <v>2798</v>
      </c>
      <c r="D351" s="464" t="s">
        <v>3385</v>
      </c>
      <c r="E351" s="51">
        <v>89632.69</v>
      </c>
      <c r="F351" s="482">
        <v>4072</v>
      </c>
      <c r="G351" s="9">
        <v>0</v>
      </c>
      <c r="H351" s="9">
        <v>4495.12</v>
      </c>
      <c r="I351" s="11">
        <f t="shared" si="17"/>
        <v>4495.12</v>
      </c>
      <c r="J351" s="128">
        <f t="shared" si="16"/>
        <v>-59.134000000042761</v>
      </c>
    </row>
    <row r="352" spans="1:10" ht="47.25" x14ac:dyDescent="0.25">
      <c r="A352" s="269">
        <v>44413</v>
      </c>
      <c r="B352" s="328" t="s">
        <v>3387</v>
      </c>
      <c r="C352" s="424" t="s">
        <v>2798</v>
      </c>
      <c r="D352" s="464" t="s">
        <v>3388</v>
      </c>
      <c r="E352" s="51">
        <v>866335.57</v>
      </c>
      <c r="F352" s="482">
        <v>6859</v>
      </c>
      <c r="G352" s="9">
        <v>43447.12</v>
      </c>
      <c r="H352" s="9">
        <v>43447.12</v>
      </c>
      <c r="I352" s="11">
        <f t="shared" si="17"/>
        <v>0</v>
      </c>
      <c r="J352" s="128">
        <f t="shared" si="16"/>
        <v>-59.134000000042761</v>
      </c>
    </row>
    <row r="353" spans="1:10" ht="47.25" x14ac:dyDescent="0.25">
      <c r="A353" s="269">
        <v>44419</v>
      </c>
      <c r="B353" s="328" t="s">
        <v>3395</v>
      </c>
      <c r="C353" s="424" t="s">
        <v>2798</v>
      </c>
      <c r="D353" s="464" t="s">
        <v>3396</v>
      </c>
      <c r="E353" s="51">
        <v>731753.42</v>
      </c>
      <c r="F353" s="482">
        <v>4096</v>
      </c>
      <c r="G353" s="9">
        <v>36496.43</v>
      </c>
      <c r="H353" s="9">
        <v>36496.43</v>
      </c>
      <c r="I353" s="11">
        <f t="shared" si="17"/>
        <v>0</v>
      </c>
      <c r="J353" s="128">
        <f t="shared" si="16"/>
        <v>-59.134000000042761</v>
      </c>
    </row>
    <row r="354" spans="1:10" ht="47.25" x14ac:dyDescent="0.25">
      <c r="A354" s="269">
        <v>44420</v>
      </c>
      <c r="B354" s="328" t="s">
        <v>3397</v>
      </c>
      <c r="C354" s="424" t="s">
        <v>2798</v>
      </c>
      <c r="D354" s="464" t="s">
        <v>3398</v>
      </c>
      <c r="E354" s="51">
        <v>742228.29</v>
      </c>
      <c r="F354" s="482">
        <v>5669</v>
      </c>
      <c r="G354" s="9">
        <v>37232.42</v>
      </c>
      <c r="H354" s="9">
        <v>37232.42</v>
      </c>
      <c r="I354" s="11">
        <f t="shared" si="17"/>
        <v>0</v>
      </c>
      <c r="J354" s="128">
        <f t="shared" si="16"/>
        <v>-59.134000000042761</v>
      </c>
    </row>
    <row r="355" spans="1:10" ht="47.25" x14ac:dyDescent="0.25">
      <c r="A355" s="269">
        <v>44426</v>
      </c>
      <c r="B355" s="328" t="s">
        <v>3405</v>
      </c>
      <c r="C355" s="434" t="s">
        <v>2933</v>
      </c>
      <c r="D355" s="464" t="s">
        <v>3406</v>
      </c>
      <c r="E355" s="51">
        <v>678937.4</v>
      </c>
      <c r="F355" s="482">
        <v>5666</v>
      </c>
      <c r="G355" s="9">
        <v>33946.870000000003</v>
      </c>
      <c r="H355" s="9">
        <v>33946.870000000003</v>
      </c>
      <c r="I355" s="11">
        <f t="shared" si="17"/>
        <v>0</v>
      </c>
      <c r="J355" s="128">
        <f>J354+I355</f>
        <v>-59.134000000042761</v>
      </c>
    </row>
    <row r="356" spans="1:10" ht="47.25" x14ac:dyDescent="0.25">
      <c r="A356" s="269">
        <v>44427</v>
      </c>
      <c r="B356" s="328" t="s">
        <v>3407</v>
      </c>
      <c r="C356" s="434" t="s">
        <v>2933</v>
      </c>
      <c r="D356" s="464" t="s">
        <v>3408</v>
      </c>
      <c r="E356" s="51">
        <v>682677.39</v>
      </c>
      <c r="F356" s="482">
        <v>7421</v>
      </c>
      <c r="G356" s="9">
        <v>33888.18</v>
      </c>
      <c r="H356" s="9">
        <v>33888.18</v>
      </c>
      <c r="I356" s="11">
        <f t="shared" si="17"/>
        <v>0</v>
      </c>
      <c r="J356" s="128">
        <f t="shared" si="16"/>
        <v>-59.134000000042761</v>
      </c>
    </row>
    <row r="357" spans="1:10" ht="47.25" x14ac:dyDescent="0.25">
      <c r="A357" s="269">
        <v>44433</v>
      </c>
      <c r="B357" s="328" t="s">
        <v>3421</v>
      </c>
      <c r="C357" s="434" t="s">
        <v>2933</v>
      </c>
      <c r="D357" s="464" t="s">
        <v>3422</v>
      </c>
      <c r="E357" s="51">
        <v>621549</v>
      </c>
      <c r="F357" s="482">
        <v>36023</v>
      </c>
      <c r="G357" s="9">
        <v>30595.57</v>
      </c>
      <c r="H357" s="9">
        <v>30595.57</v>
      </c>
      <c r="I357" s="11">
        <f t="shared" si="17"/>
        <v>0</v>
      </c>
      <c r="J357" s="128">
        <f t="shared" ref="J357:J423" si="18">J356+I357</f>
        <v>-59.134000000042761</v>
      </c>
    </row>
    <row r="358" spans="1:10" ht="47.25" x14ac:dyDescent="0.25">
      <c r="A358" s="269">
        <v>44435</v>
      </c>
      <c r="B358" s="328" t="s">
        <v>3423</v>
      </c>
      <c r="C358" s="434" t="s">
        <v>2933</v>
      </c>
      <c r="D358" s="464" t="s">
        <v>3424</v>
      </c>
      <c r="E358" s="51">
        <v>624595.99</v>
      </c>
      <c r="F358" s="482">
        <v>35163</v>
      </c>
      <c r="G358" s="9">
        <v>30730.43</v>
      </c>
      <c r="H358" s="9">
        <v>30730.43</v>
      </c>
      <c r="I358" s="11">
        <f t="shared" si="17"/>
        <v>0</v>
      </c>
      <c r="J358" s="128">
        <f t="shared" si="18"/>
        <v>-59.134000000042761</v>
      </c>
    </row>
    <row r="359" spans="1:10" ht="47.25" x14ac:dyDescent="0.25">
      <c r="A359" s="269">
        <v>44440</v>
      </c>
      <c r="B359" s="267" t="s">
        <v>3443</v>
      </c>
      <c r="C359" s="434" t="s">
        <v>2933</v>
      </c>
      <c r="D359" s="464" t="s">
        <v>3444</v>
      </c>
      <c r="E359" s="51">
        <v>614874.71</v>
      </c>
      <c r="F359" s="482">
        <v>45226</v>
      </c>
      <c r="G359" s="9">
        <v>30575.57</v>
      </c>
      <c r="H359" s="9">
        <v>30575.57</v>
      </c>
      <c r="I359" s="11">
        <f t="shared" si="17"/>
        <v>0</v>
      </c>
      <c r="J359" s="128">
        <f t="shared" si="18"/>
        <v>-59.134000000042761</v>
      </c>
    </row>
    <row r="360" spans="1:10" ht="47.25" x14ac:dyDescent="0.25">
      <c r="A360" s="269">
        <v>44441</v>
      </c>
      <c r="B360" s="267" t="s">
        <v>3445</v>
      </c>
      <c r="C360" s="434" t="s">
        <v>2933</v>
      </c>
      <c r="D360" s="464" t="s">
        <v>3446</v>
      </c>
      <c r="E360" s="51">
        <v>627928.28</v>
      </c>
      <c r="F360" s="482">
        <v>46685</v>
      </c>
      <c r="G360" s="9">
        <v>31412.12</v>
      </c>
      <c r="H360" s="9">
        <v>31412.12</v>
      </c>
      <c r="I360" s="11">
        <f t="shared" si="17"/>
        <v>0</v>
      </c>
      <c r="J360" s="128">
        <f t="shared" si="18"/>
        <v>-59.134000000042761</v>
      </c>
    </row>
    <row r="361" spans="1:10" ht="47.25" x14ac:dyDescent="0.25">
      <c r="A361" s="269">
        <v>44448</v>
      </c>
      <c r="B361" s="267" t="s">
        <v>3439</v>
      </c>
      <c r="C361" s="424" t="s">
        <v>2798</v>
      </c>
      <c r="D361" s="464" t="s">
        <v>3440</v>
      </c>
      <c r="E361" s="51">
        <v>614462</v>
      </c>
      <c r="F361" s="482">
        <v>56485</v>
      </c>
      <c r="G361" s="9">
        <v>30800.1</v>
      </c>
      <c r="H361" s="9">
        <v>30800.1</v>
      </c>
      <c r="I361" s="11">
        <f t="shared" si="17"/>
        <v>0</v>
      </c>
      <c r="J361" s="128">
        <f t="shared" si="18"/>
        <v>-59.134000000042761</v>
      </c>
    </row>
    <row r="362" spans="1:10" ht="47.25" x14ac:dyDescent="0.25">
      <c r="A362" s="269">
        <v>44449</v>
      </c>
      <c r="B362" s="267" t="s">
        <v>3441</v>
      </c>
      <c r="C362" s="424" t="s">
        <v>2798</v>
      </c>
      <c r="D362" s="464" t="s">
        <v>3442</v>
      </c>
      <c r="E362" s="51">
        <v>605945.81999999995</v>
      </c>
      <c r="F362" s="482">
        <v>57252</v>
      </c>
      <c r="G362" s="9">
        <v>30441.89</v>
      </c>
      <c r="H362" s="9">
        <v>30441.89</v>
      </c>
      <c r="I362" s="11">
        <f t="shared" si="17"/>
        <v>0</v>
      </c>
      <c r="J362" s="128">
        <f t="shared" si="18"/>
        <v>-59.134000000042761</v>
      </c>
    </row>
    <row r="363" spans="1:10" ht="47.25" x14ac:dyDescent="0.25">
      <c r="A363" s="269">
        <v>44453</v>
      </c>
      <c r="B363" s="267" t="s">
        <v>3455</v>
      </c>
      <c r="C363" s="434" t="s">
        <v>2933</v>
      </c>
      <c r="D363" s="464" t="s">
        <v>3456</v>
      </c>
      <c r="E363" s="51">
        <v>598769.31000000006</v>
      </c>
      <c r="F363" s="482">
        <v>65440</v>
      </c>
      <c r="G363" s="9">
        <v>30088.91</v>
      </c>
      <c r="H363" s="9">
        <v>30088.91</v>
      </c>
      <c r="I363" s="11">
        <f t="shared" si="17"/>
        <v>0</v>
      </c>
      <c r="J363" s="128">
        <f t="shared" si="18"/>
        <v>-59.134000000042761</v>
      </c>
    </row>
    <row r="364" spans="1:10" ht="47.25" x14ac:dyDescent="0.25">
      <c r="A364" s="269">
        <v>44454</v>
      </c>
      <c r="B364" s="267" t="s">
        <v>3457</v>
      </c>
      <c r="C364" s="434" t="s">
        <v>2933</v>
      </c>
      <c r="D364" s="464" t="s">
        <v>3458</v>
      </c>
      <c r="E364" s="51">
        <v>580603.81999999995</v>
      </c>
      <c r="F364" s="482">
        <v>67294</v>
      </c>
      <c r="G364" s="9">
        <v>29190.74</v>
      </c>
      <c r="H364" s="9">
        <v>29190.74</v>
      </c>
      <c r="I364" s="11">
        <f t="shared" si="17"/>
        <v>0</v>
      </c>
      <c r="J364" s="128">
        <f t="shared" si="18"/>
        <v>-59.134000000042761</v>
      </c>
    </row>
    <row r="365" spans="1:10" ht="47.25" x14ac:dyDescent="0.25">
      <c r="A365" s="269">
        <v>44460</v>
      </c>
      <c r="B365" s="267" t="s">
        <v>3463</v>
      </c>
      <c r="C365" s="434" t="s">
        <v>2933</v>
      </c>
      <c r="D365" s="464" t="s">
        <v>3464</v>
      </c>
      <c r="E365" s="51">
        <v>557395.31000000006</v>
      </c>
      <c r="F365" s="482">
        <v>77477</v>
      </c>
      <c r="G365" s="9">
        <v>27738.01</v>
      </c>
      <c r="H365" s="9">
        <v>27738.01</v>
      </c>
      <c r="I365" s="11">
        <f t="shared" si="17"/>
        <v>0</v>
      </c>
      <c r="J365" s="128">
        <f t="shared" si="18"/>
        <v>-59.134000000042761</v>
      </c>
    </row>
    <row r="366" spans="1:10" ht="47.25" x14ac:dyDescent="0.25">
      <c r="A366" s="269">
        <v>44461</v>
      </c>
      <c r="B366" s="267" t="s">
        <v>3465</v>
      </c>
      <c r="C366" s="434" t="s">
        <v>2933</v>
      </c>
      <c r="D366" s="464" t="s">
        <v>3466</v>
      </c>
      <c r="E366" s="51">
        <v>577076.97</v>
      </c>
      <c r="F366" s="482">
        <v>75568</v>
      </c>
      <c r="G366" s="9">
        <v>28734.6</v>
      </c>
      <c r="H366" s="9">
        <v>28734.6</v>
      </c>
      <c r="I366" s="11">
        <f t="shared" si="17"/>
        <v>0</v>
      </c>
      <c r="J366" s="128">
        <f t="shared" si="18"/>
        <v>-59.134000000042761</v>
      </c>
    </row>
    <row r="367" spans="1:10" ht="47.25" x14ac:dyDescent="0.25">
      <c r="A367" s="269">
        <v>44469</v>
      </c>
      <c r="B367" s="267" t="s">
        <v>3475</v>
      </c>
      <c r="C367" s="434" t="s">
        <v>2933</v>
      </c>
      <c r="D367" s="464" t="s">
        <v>3476</v>
      </c>
      <c r="E367" s="51">
        <v>627064.01</v>
      </c>
      <c r="F367" s="482">
        <v>86623</v>
      </c>
      <c r="G367" s="9">
        <v>30543.79</v>
      </c>
      <c r="H367" s="9">
        <v>30543.79</v>
      </c>
      <c r="I367" s="11">
        <f t="shared" si="17"/>
        <v>0</v>
      </c>
      <c r="J367" s="128">
        <f t="shared" si="18"/>
        <v>-59.134000000042761</v>
      </c>
    </row>
    <row r="368" spans="1:10" ht="47.25" x14ac:dyDescent="0.25">
      <c r="A368" s="269">
        <v>44469</v>
      </c>
      <c r="B368" s="267" t="s">
        <v>3477</v>
      </c>
      <c r="C368" s="434" t="s">
        <v>2933</v>
      </c>
      <c r="D368" s="464" t="s">
        <v>3478</v>
      </c>
      <c r="E368" s="51">
        <v>595793.96</v>
      </c>
      <c r="F368" s="482">
        <v>86474</v>
      </c>
      <c r="G368" s="9">
        <v>29041.87</v>
      </c>
      <c r="H368" s="9">
        <v>29041.87</v>
      </c>
      <c r="I368" s="11">
        <f t="shared" si="17"/>
        <v>0</v>
      </c>
      <c r="J368" s="128">
        <f t="shared" si="18"/>
        <v>-59.134000000042761</v>
      </c>
    </row>
    <row r="369" spans="1:10" ht="47.25" x14ac:dyDescent="0.25">
      <c r="A369" s="269">
        <v>44475</v>
      </c>
      <c r="B369" s="329" t="s">
        <v>3489</v>
      </c>
      <c r="C369" s="424" t="s">
        <v>2798</v>
      </c>
      <c r="D369" s="464" t="s">
        <v>3490</v>
      </c>
      <c r="E369" s="51">
        <v>710178.73</v>
      </c>
      <c r="F369" s="482">
        <v>95951</v>
      </c>
      <c r="G369" s="9">
        <v>34333.03</v>
      </c>
      <c r="H369" s="9">
        <v>34333.03</v>
      </c>
      <c r="I369" s="11">
        <f t="shared" si="17"/>
        <v>0</v>
      </c>
      <c r="J369" s="128">
        <f t="shared" si="18"/>
        <v>-59.134000000042761</v>
      </c>
    </row>
    <row r="370" spans="1:10" ht="47.25" x14ac:dyDescent="0.25">
      <c r="A370" s="269">
        <v>44477</v>
      </c>
      <c r="B370" s="329" t="s">
        <v>3491</v>
      </c>
      <c r="C370" s="424" t="s">
        <v>2798</v>
      </c>
      <c r="D370" s="464" t="s">
        <v>3492</v>
      </c>
      <c r="E370" s="51">
        <v>708209.45</v>
      </c>
      <c r="F370" s="482">
        <v>98583</v>
      </c>
      <c r="G370" s="9">
        <v>34496.32</v>
      </c>
      <c r="H370" s="9">
        <v>34496.32</v>
      </c>
      <c r="I370" s="11">
        <f t="shared" si="17"/>
        <v>0</v>
      </c>
      <c r="J370" s="128">
        <f t="shared" si="18"/>
        <v>-59.134000000042761</v>
      </c>
    </row>
    <row r="371" spans="1:10" ht="47.25" x14ac:dyDescent="0.25">
      <c r="A371" s="269">
        <v>44482</v>
      </c>
      <c r="B371" s="329" t="s">
        <v>3495</v>
      </c>
      <c r="C371" s="434" t="s">
        <v>2933</v>
      </c>
      <c r="D371" s="464" t="s">
        <v>3496</v>
      </c>
      <c r="E371" s="51">
        <v>612173.44999999995</v>
      </c>
      <c r="F371" s="482">
        <v>8744</v>
      </c>
      <c r="G371" s="9">
        <v>29516.560000000001</v>
      </c>
      <c r="H371" s="9">
        <v>29516.560000000001</v>
      </c>
      <c r="I371" s="11">
        <f t="shared" si="17"/>
        <v>0</v>
      </c>
      <c r="J371" s="128">
        <f t="shared" si="18"/>
        <v>-59.134000000042761</v>
      </c>
    </row>
    <row r="372" spans="1:10" ht="47.25" x14ac:dyDescent="0.25">
      <c r="A372" s="269">
        <v>44483</v>
      </c>
      <c r="B372" s="329" t="s">
        <v>3497</v>
      </c>
      <c r="C372" s="424" t="s">
        <v>2798</v>
      </c>
      <c r="D372" s="464" t="s">
        <v>3498</v>
      </c>
      <c r="E372" s="51">
        <v>617136.87</v>
      </c>
      <c r="F372" s="482">
        <v>8874</v>
      </c>
      <c r="G372" s="9">
        <v>29934.85</v>
      </c>
      <c r="H372" s="9">
        <v>29934.85</v>
      </c>
      <c r="I372" s="11">
        <f t="shared" si="17"/>
        <v>0</v>
      </c>
      <c r="J372" s="128">
        <f t="shared" si="18"/>
        <v>-59.134000000042761</v>
      </c>
    </row>
    <row r="373" spans="1:10" ht="47.25" x14ac:dyDescent="0.25">
      <c r="A373" s="269">
        <v>44489</v>
      </c>
      <c r="B373" s="329" t="s">
        <v>3499</v>
      </c>
      <c r="C373" s="424" t="s">
        <v>2798</v>
      </c>
      <c r="D373" s="464" t="s">
        <v>3500</v>
      </c>
      <c r="E373" s="51">
        <v>501158.1</v>
      </c>
      <c r="F373" s="482">
        <v>9307</v>
      </c>
      <c r="G373" s="9">
        <v>24711.94</v>
      </c>
      <c r="H373" s="9">
        <v>24711.94</v>
      </c>
      <c r="I373" s="11">
        <f t="shared" si="17"/>
        <v>0</v>
      </c>
      <c r="J373" s="128">
        <f t="shared" si="18"/>
        <v>-59.134000000042761</v>
      </c>
    </row>
    <row r="374" spans="1:10" ht="47.25" x14ac:dyDescent="0.25">
      <c r="A374" s="269">
        <v>44491</v>
      </c>
      <c r="B374" s="329" t="s">
        <v>3512</v>
      </c>
      <c r="C374" s="434" t="s">
        <v>2933</v>
      </c>
      <c r="D374" s="464" t="s">
        <v>3513</v>
      </c>
      <c r="E374" s="51">
        <v>506190.27</v>
      </c>
      <c r="F374" s="482">
        <v>9340</v>
      </c>
      <c r="G374" s="9">
        <v>25040.33</v>
      </c>
      <c r="H374" s="9">
        <v>25040.33</v>
      </c>
      <c r="I374" s="11">
        <f t="shared" si="17"/>
        <v>0</v>
      </c>
      <c r="J374" s="128">
        <f t="shared" si="18"/>
        <v>-59.134000000042761</v>
      </c>
    </row>
    <row r="375" spans="1:10" ht="47.25" x14ac:dyDescent="0.25">
      <c r="A375" s="269">
        <v>44496</v>
      </c>
      <c r="B375" s="329" t="s">
        <v>3518</v>
      </c>
      <c r="C375" s="434" t="s">
        <v>2933</v>
      </c>
      <c r="D375" s="464">
        <v>1533</v>
      </c>
      <c r="E375" s="51">
        <v>501311.79</v>
      </c>
      <c r="F375" s="482">
        <v>30328</v>
      </c>
      <c r="G375" s="9">
        <v>24823.56</v>
      </c>
      <c r="H375" s="9">
        <v>24823.56</v>
      </c>
      <c r="I375" s="11">
        <f t="shared" si="17"/>
        <v>0</v>
      </c>
      <c r="J375" s="128">
        <f t="shared" si="18"/>
        <v>-59.134000000042761</v>
      </c>
    </row>
    <row r="376" spans="1:10" ht="47.25" x14ac:dyDescent="0.25">
      <c r="A376" s="269">
        <v>44498</v>
      </c>
      <c r="B376" s="329" t="s">
        <v>3519</v>
      </c>
      <c r="C376" s="434" t="s">
        <v>2933</v>
      </c>
      <c r="D376" s="464" t="s">
        <v>3520</v>
      </c>
      <c r="E376" s="51">
        <v>506118.95</v>
      </c>
      <c r="F376" s="482">
        <v>25890</v>
      </c>
      <c r="G376" s="9">
        <v>24556.959999999999</v>
      </c>
      <c r="H376" s="9">
        <v>24556.959999999999</v>
      </c>
      <c r="I376" s="11">
        <f t="shared" si="17"/>
        <v>0</v>
      </c>
      <c r="J376" s="128">
        <f t="shared" si="18"/>
        <v>-59.134000000042761</v>
      </c>
    </row>
    <row r="377" spans="1:10" ht="15.75" x14ac:dyDescent="0.25">
      <c r="A377" s="272">
        <v>44568</v>
      </c>
      <c r="B377" s="97" t="s">
        <v>3669</v>
      </c>
      <c r="D377" s="464" t="s">
        <v>3520</v>
      </c>
      <c r="E377" s="261">
        <v>-5400</v>
      </c>
      <c r="F377" s="482">
        <v>18288</v>
      </c>
      <c r="G377" s="9"/>
      <c r="H377" s="9"/>
      <c r="I377" s="11">
        <f t="shared" si="17"/>
        <v>0</v>
      </c>
      <c r="J377" s="128">
        <f t="shared" si="18"/>
        <v>-59.134000000042761</v>
      </c>
    </row>
    <row r="378" spans="1:10" ht="47.25" x14ac:dyDescent="0.25">
      <c r="A378" s="269">
        <v>44504</v>
      </c>
      <c r="B378" s="267" t="s">
        <v>3537</v>
      </c>
      <c r="C378" s="434" t="s">
        <v>2933</v>
      </c>
      <c r="D378" s="464">
        <v>19247</v>
      </c>
      <c r="E378" s="279">
        <v>531705.80000000005</v>
      </c>
      <c r="F378" s="482">
        <v>641273</v>
      </c>
      <c r="G378" s="9">
        <v>25760.94</v>
      </c>
      <c r="H378" s="9">
        <v>25760.94</v>
      </c>
      <c r="I378" s="11">
        <f t="shared" si="17"/>
        <v>0</v>
      </c>
      <c r="J378" s="128">
        <f t="shared" si="18"/>
        <v>-59.134000000042761</v>
      </c>
    </row>
    <row r="379" spans="1:10" ht="47.25" x14ac:dyDescent="0.25">
      <c r="A379" s="269">
        <v>44510</v>
      </c>
      <c r="B379" s="267" t="s">
        <v>3535</v>
      </c>
      <c r="C379" s="424" t="s">
        <v>2798</v>
      </c>
      <c r="D379" s="464">
        <v>63684</v>
      </c>
      <c r="E379" s="51">
        <v>555411.42000000004</v>
      </c>
      <c r="F379" s="482">
        <v>649576</v>
      </c>
      <c r="G379" s="9">
        <v>27276.86</v>
      </c>
      <c r="H379" s="9">
        <v>27276.86</v>
      </c>
      <c r="I379" s="11">
        <f t="shared" si="17"/>
        <v>0</v>
      </c>
      <c r="J379" s="128">
        <f t="shared" si="18"/>
        <v>-59.134000000042761</v>
      </c>
    </row>
    <row r="380" spans="1:10" ht="63" x14ac:dyDescent="0.25">
      <c r="A380" s="269">
        <v>44511</v>
      </c>
      <c r="B380" s="267" t="s">
        <v>3536</v>
      </c>
      <c r="C380" s="424" t="s">
        <v>2798</v>
      </c>
      <c r="D380" s="464">
        <v>63692</v>
      </c>
      <c r="E380" s="51">
        <v>568596.28</v>
      </c>
      <c r="F380" s="482">
        <v>652232</v>
      </c>
      <c r="G380" s="334">
        <v>27808.26</v>
      </c>
      <c r="H380" s="334">
        <v>27763.49</v>
      </c>
      <c r="I380" s="248">
        <v>0</v>
      </c>
      <c r="J380" s="128">
        <f t="shared" si="18"/>
        <v>-59.134000000042761</v>
      </c>
    </row>
    <row r="381" spans="1:10" ht="47.25" x14ac:dyDescent="0.25">
      <c r="A381" s="269">
        <v>44517</v>
      </c>
      <c r="B381" s="267" t="s">
        <v>3556</v>
      </c>
      <c r="C381" s="424" t="s">
        <v>2798</v>
      </c>
      <c r="D381" s="464">
        <v>63694</v>
      </c>
      <c r="E381" s="51">
        <v>620252.81999999995</v>
      </c>
      <c r="F381" s="482">
        <v>62724</v>
      </c>
      <c r="G381" s="9">
        <v>29947.99</v>
      </c>
      <c r="H381" s="9">
        <v>29947.99</v>
      </c>
      <c r="I381" s="11">
        <f t="shared" si="17"/>
        <v>0</v>
      </c>
      <c r="J381" s="128">
        <f t="shared" si="18"/>
        <v>-59.134000000042761</v>
      </c>
    </row>
    <row r="382" spans="1:10" ht="47.25" x14ac:dyDescent="0.25">
      <c r="A382" s="269">
        <v>44519</v>
      </c>
      <c r="B382" s="267" t="s">
        <v>3557</v>
      </c>
      <c r="C382" s="434" t="s">
        <v>2933</v>
      </c>
      <c r="D382" s="464">
        <v>63693</v>
      </c>
      <c r="E382" s="51">
        <v>614600.29</v>
      </c>
      <c r="F382" s="482">
        <v>62400</v>
      </c>
      <c r="G382" s="9">
        <v>29576.53</v>
      </c>
      <c r="H382" s="9">
        <v>29576.53</v>
      </c>
      <c r="I382" s="11">
        <f t="shared" si="17"/>
        <v>0</v>
      </c>
      <c r="J382" s="128">
        <f t="shared" si="18"/>
        <v>-59.134000000042761</v>
      </c>
    </row>
    <row r="383" spans="1:10" ht="47.25" x14ac:dyDescent="0.25">
      <c r="A383" s="269">
        <v>44522</v>
      </c>
      <c r="B383" s="267" t="s">
        <v>3559</v>
      </c>
      <c r="C383" s="434" t="s">
        <v>2933</v>
      </c>
      <c r="D383" s="464">
        <v>90973</v>
      </c>
      <c r="E383" s="51">
        <v>621167.61</v>
      </c>
      <c r="F383" s="482">
        <v>60207</v>
      </c>
      <c r="G383" s="9">
        <v>29579.41</v>
      </c>
      <c r="H383" s="9">
        <v>29579.41</v>
      </c>
      <c r="I383" s="11">
        <f t="shared" si="17"/>
        <v>0</v>
      </c>
      <c r="J383" s="128">
        <f t="shared" si="18"/>
        <v>-59.134000000042761</v>
      </c>
    </row>
    <row r="384" spans="1:10" ht="47.25" x14ac:dyDescent="0.25">
      <c r="A384" s="269">
        <v>44526</v>
      </c>
      <c r="B384" s="267" t="s">
        <v>3558</v>
      </c>
      <c r="C384" s="434" t="s">
        <v>2933</v>
      </c>
      <c r="D384" s="464">
        <v>63700</v>
      </c>
      <c r="E384" s="51">
        <v>649792.84</v>
      </c>
      <c r="F384" s="482">
        <v>72671</v>
      </c>
      <c r="G384" s="9">
        <v>29903.03</v>
      </c>
      <c r="H384" s="9">
        <v>29903.03</v>
      </c>
      <c r="I384" s="11">
        <f t="shared" si="17"/>
        <v>0</v>
      </c>
      <c r="J384" s="128">
        <f t="shared" si="18"/>
        <v>-59.134000000042761</v>
      </c>
    </row>
    <row r="385" spans="1:10" ht="47.25" x14ac:dyDescent="0.25">
      <c r="A385" s="269">
        <v>44529</v>
      </c>
      <c r="B385" s="267" t="s">
        <v>3576</v>
      </c>
      <c r="C385" s="434" t="s">
        <v>2933</v>
      </c>
      <c r="D385" s="464">
        <v>63702</v>
      </c>
      <c r="E385" s="51">
        <v>653954.36</v>
      </c>
      <c r="F385" s="482">
        <v>72346</v>
      </c>
      <c r="G385" s="9">
        <v>29915.57</v>
      </c>
      <c r="H385" s="9">
        <v>29915.57</v>
      </c>
      <c r="I385" s="11">
        <f t="shared" si="17"/>
        <v>0</v>
      </c>
      <c r="J385" s="128">
        <f t="shared" si="18"/>
        <v>-59.134000000042761</v>
      </c>
    </row>
    <row r="386" spans="1:10" ht="64.5" customHeight="1" x14ac:dyDescent="0.25">
      <c r="A386" s="269">
        <v>44532</v>
      </c>
      <c r="B386" s="330" t="s">
        <v>3585</v>
      </c>
      <c r="C386" s="424" t="s">
        <v>2798</v>
      </c>
      <c r="D386" s="464">
        <v>63703</v>
      </c>
      <c r="E386" s="51">
        <v>593272.89</v>
      </c>
      <c r="F386" s="482">
        <v>81558</v>
      </c>
      <c r="G386" s="9">
        <v>27866.27</v>
      </c>
      <c r="H386" s="9">
        <v>27866.27</v>
      </c>
      <c r="I386" s="11">
        <f t="shared" si="17"/>
        <v>0</v>
      </c>
      <c r="J386" s="128">
        <f t="shared" si="18"/>
        <v>-59.134000000042761</v>
      </c>
    </row>
    <row r="387" spans="1:10" ht="59.25" customHeight="1" x14ac:dyDescent="0.25">
      <c r="A387" s="269">
        <v>44539</v>
      </c>
      <c r="B387" s="330" t="s">
        <v>3586</v>
      </c>
      <c r="C387" s="424" t="s">
        <v>2798</v>
      </c>
      <c r="D387" s="464" t="s">
        <v>3587</v>
      </c>
      <c r="E387" s="51">
        <v>563792.07999999996</v>
      </c>
      <c r="F387" s="482">
        <v>91474</v>
      </c>
      <c r="G387" s="9">
        <v>26885.65</v>
      </c>
      <c r="H387" s="9">
        <v>26885.65</v>
      </c>
      <c r="I387" s="11">
        <f t="shared" si="17"/>
        <v>0</v>
      </c>
      <c r="J387" s="128">
        <f t="shared" si="18"/>
        <v>-59.134000000042761</v>
      </c>
    </row>
    <row r="388" spans="1:10" ht="54.75" customHeight="1" x14ac:dyDescent="0.25">
      <c r="A388" s="269">
        <v>44537</v>
      </c>
      <c r="B388" s="330" t="s">
        <v>3590</v>
      </c>
      <c r="C388" s="434" t="s">
        <v>2933</v>
      </c>
      <c r="D388" s="464" t="s">
        <v>3591</v>
      </c>
      <c r="E388" s="51">
        <v>1120154.99</v>
      </c>
      <c r="F388" s="482">
        <v>90961</v>
      </c>
      <c r="G388" s="9">
        <v>52787.7</v>
      </c>
      <c r="H388" s="9">
        <v>52787.7</v>
      </c>
      <c r="I388" s="11">
        <f t="shared" si="17"/>
        <v>0</v>
      </c>
      <c r="J388" s="128">
        <f t="shared" si="18"/>
        <v>-59.134000000042761</v>
      </c>
    </row>
    <row r="389" spans="1:10" ht="47.25" x14ac:dyDescent="0.25">
      <c r="A389" s="269">
        <v>44538</v>
      </c>
      <c r="B389" s="330" t="s">
        <v>3592</v>
      </c>
      <c r="C389" s="434" t="s">
        <v>2933</v>
      </c>
      <c r="D389" s="464" t="s">
        <v>3593</v>
      </c>
      <c r="E389" s="51">
        <v>570474.07999999996</v>
      </c>
      <c r="F389" s="482">
        <v>89960</v>
      </c>
      <c r="G389" s="9">
        <v>27084.18</v>
      </c>
      <c r="H389" s="9">
        <v>27084.18</v>
      </c>
      <c r="I389" s="11">
        <f t="shared" si="17"/>
        <v>0</v>
      </c>
      <c r="J389" s="128">
        <f t="shared" si="18"/>
        <v>-59.134000000042761</v>
      </c>
    </row>
    <row r="390" spans="1:10" ht="58.5" customHeight="1" x14ac:dyDescent="0.25">
      <c r="A390" s="269">
        <v>44546</v>
      </c>
      <c r="B390" s="330" t="s">
        <v>3598</v>
      </c>
      <c r="C390" s="424" t="s">
        <v>2798</v>
      </c>
      <c r="D390" s="464" t="s">
        <v>3599</v>
      </c>
      <c r="E390" s="51">
        <v>566062.93999999994</v>
      </c>
      <c r="F390" s="482">
        <v>701817</v>
      </c>
      <c r="G390" s="9">
        <v>26968.22</v>
      </c>
      <c r="H390" s="9">
        <v>26968.22</v>
      </c>
      <c r="I390" s="11">
        <f t="shared" si="17"/>
        <v>0</v>
      </c>
      <c r="J390" s="128">
        <f t="shared" si="18"/>
        <v>-59.134000000042761</v>
      </c>
    </row>
    <row r="391" spans="1:10" ht="47.25" x14ac:dyDescent="0.25">
      <c r="A391" s="269">
        <v>44551</v>
      </c>
      <c r="B391" s="330" t="s">
        <v>3618</v>
      </c>
      <c r="C391" s="434" t="s">
        <v>2933</v>
      </c>
      <c r="D391" s="464" t="s">
        <v>3619</v>
      </c>
      <c r="E391" s="51">
        <v>581504</v>
      </c>
      <c r="F391" s="482">
        <v>712670</v>
      </c>
      <c r="G391" s="9">
        <v>28834.49</v>
      </c>
      <c r="H391" s="9">
        <v>28000</v>
      </c>
      <c r="I391" s="11">
        <f t="shared" si="17"/>
        <v>-834.4900000000016</v>
      </c>
      <c r="J391" s="128">
        <f t="shared" si="18"/>
        <v>-893.62400000004436</v>
      </c>
    </row>
    <row r="392" spans="1:10" ht="47.25" x14ac:dyDescent="0.25">
      <c r="A392" s="269">
        <v>44551</v>
      </c>
      <c r="B392" s="330" t="s">
        <v>3620</v>
      </c>
      <c r="C392" s="434" t="s">
        <v>2933</v>
      </c>
      <c r="D392" s="464" t="s">
        <v>3619</v>
      </c>
      <c r="E392" s="51">
        <v>17382.43</v>
      </c>
      <c r="F392" s="482">
        <v>712670</v>
      </c>
      <c r="G392" s="9"/>
      <c r="H392" s="9">
        <v>834.49</v>
      </c>
      <c r="I392" s="11">
        <f t="shared" si="17"/>
        <v>834.49</v>
      </c>
      <c r="J392" s="128">
        <f t="shared" si="18"/>
        <v>-59.134000000044352</v>
      </c>
    </row>
    <row r="393" spans="1:10" ht="57" customHeight="1" x14ac:dyDescent="0.25">
      <c r="A393" s="269">
        <v>44552</v>
      </c>
      <c r="B393" s="330" t="s">
        <v>3633</v>
      </c>
      <c r="C393" s="434" t="s">
        <v>2933</v>
      </c>
      <c r="D393" s="464" t="s">
        <v>3634</v>
      </c>
      <c r="E393" s="51">
        <v>596090.63</v>
      </c>
      <c r="F393" s="482">
        <v>711702</v>
      </c>
      <c r="G393" s="9">
        <v>28692.69</v>
      </c>
      <c r="H393" s="9">
        <v>28692.69</v>
      </c>
      <c r="I393" s="11">
        <f t="shared" si="17"/>
        <v>0</v>
      </c>
      <c r="J393" s="128">
        <f t="shared" si="18"/>
        <v>-59.134000000044352</v>
      </c>
    </row>
    <row r="394" spans="1:10" ht="47.25" x14ac:dyDescent="0.25">
      <c r="A394" s="269">
        <v>44553</v>
      </c>
      <c r="B394" s="330" t="s">
        <v>3635</v>
      </c>
      <c r="C394" s="434" t="s">
        <v>2933</v>
      </c>
      <c r="D394" s="464" t="s">
        <v>3636</v>
      </c>
      <c r="E394" s="51">
        <v>579218.31000000006</v>
      </c>
      <c r="F394" s="482">
        <v>714606</v>
      </c>
      <c r="G394" s="9">
        <v>27910.1</v>
      </c>
      <c r="H394" s="9">
        <v>27910.1</v>
      </c>
      <c r="I394" s="11">
        <f t="shared" si="17"/>
        <v>0</v>
      </c>
      <c r="J394" s="128">
        <f t="shared" si="18"/>
        <v>-59.134000000044352</v>
      </c>
    </row>
    <row r="395" spans="1:10" ht="54.75" customHeight="1" x14ac:dyDescent="0.25">
      <c r="A395" s="269">
        <v>44558</v>
      </c>
      <c r="B395" s="330" t="s">
        <v>3637</v>
      </c>
      <c r="C395" s="434" t="s">
        <v>2933</v>
      </c>
      <c r="D395" s="480" t="s">
        <v>3638</v>
      </c>
      <c r="E395" s="51">
        <v>520477.98</v>
      </c>
      <c r="F395" s="482">
        <v>717863</v>
      </c>
      <c r="G395" s="9">
        <v>25229.18</v>
      </c>
      <c r="H395" s="9">
        <v>25229.18</v>
      </c>
      <c r="I395" s="11">
        <f t="shared" si="17"/>
        <v>0</v>
      </c>
      <c r="J395" s="128">
        <f t="shared" si="18"/>
        <v>-59.134000000044352</v>
      </c>
    </row>
    <row r="396" spans="1:10" ht="47.25" x14ac:dyDescent="0.25">
      <c r="A396" s="269">
        <v>44559</v>
      </c>
      <c r="B396" s="330" t="s">
        <v>3665</v>
      </c>
      <c r="C396" s="434" t="s">
        <v>2933</v>
      </c>
      <c r="D396" s="464" t="s">
        <v>3652</v>
      </c>
      <c r="E396" s="51">
        <v>555003.18000000005</v>
      </c>
      <c r="F396" s="482">
        <v>721621</v>
      </c>
      <c r="G396" s="9">
        <v>26915.77</v>
      </c>
      <c r="H396" s="9">
        <v>26915.77</v>
      </c>
      <c r="I396" s="11">
        <f t="shared" si="17"/>
        <v>0</v>
      </c>
      <c r="J396" s="128">
        <f t="shared" si="18"/>
        <v>-59.134000000044352</v>
      </c>
    </row>
    <row r="397" spans="1:10" ht="47.25" x14ac:dyDescent="0.25">
      <c r="A397" s="332">
        <v>44567</v>
      </c>
      <c r="B397" s="333" t="s">
        <v>3664</v>
      </c>
      <c r="C397" s="434" t="s">
        <v>2933</v>
      </c>
      <c r="D397" s="464" t="s">
        <v>3666</v>
      </c>
      <c r="E397" s="51">
        <v>539082.92000000004</v>
      </c>
      <c r="F397" s="482">
        <v>34484</v>
      </c>
      <c r="G397" s="9">
        <v>26373.919999999998</v>
      </c>
      <c r="H397" s="9">
        <v>26373.919999999998</v>
      </c>
      <c r="I397" s="11">
        <f t="shared" si="17"/>
        <v>0</v>
      </c>
      <c r="J397" s="128">
        <f t="shared" si="18"/>
        <v>-59.134000000044352</v>
      </c>
    </row>
    <row r="398" spans="1:10" ht="63" x14ac:dyDescent="0.25">
      <c r="A398" s="269">
        <v>44568</v>
      </c>
      <c r="B398" s="333" t="s">
        <v>3670</v>
      </c>
      <c r="C398" s="434" t="s">
        <v>2933</v>
      </c>
      <c r="D398" s="464" t="s">
        <v>3671</v>
      </c>
      <c r="E398" s="51">
        <v>514512.42</v>
      </c>
      <c r="F398" s="482">
        <v>36007</v>
      </c>
      <c r="G398" s="9">
        <f>25393.84-185</f>
        <v>25208.84</v>
      </c>
      <c r="H398" s="9">
        <v>25208.84</v>
      </c>
      <c r="I398" s="11">
        <f t="shared" si="17"/>
        <v>0</v>
      </c>
      <c r="J398" s="128">
        <f t="shared" si="18"/>
        <v>-59.134000000044352</v>
      </c>
    </row>
    <row r="399" spans="1:10" ht="47.25" x14ac:dyDescent="0.25">
      <c r="A399" s="269">
        <v>44573</v>
      </c>
      <c r="B399" s="333" t="s">
        <v>3674</v>
      </c>
      <c r="C399" s="434" t="s">
        <v>2933</v>
      </c>
      <c r="D399" s="464" t="s">
        <v>3675</v>
      </c>
      <c r="E399" s="51">
        <v>477683.49</v>
      </c>
      <c r="F399" s="482">
        <v>39023</v>
      </c>
      <c r="G399" s="9">
        <v>23473.39</v>
      </c>
      <c r="H399" s="9">
        <v>23473.39</v>
      </c>
      <c r="I399" s="11">
        <f t="shared" si="17"/>
        <v>0</v>
      </c>
      <c r="J399" s="128">
        <f t="shared" si="18"/>
        <v>-59.134000000044352</v>
      </c>
    </row>
    <row r="400" spans="1:10" ht="47.25" x14ac:dyDescent="0.25">
      <c r="A400" s="269">
        <v>44573</v>
      </c>
      <c r="B400" s="333" t="s">
        <v>3676</v>
      </c>
      <c r="C400" s="434" t="s">
        <v>2933</v>
      </c>
      <c r="D400" s="464" t="s">
        <v>3677</v>
      </c>
      <c r="E400" s="51">
        <v>451463.53</v>
      </c>
      <c r="F400" s="482">
        <v>741321</v>
      </c>
      <c r="G400" s="9">
        <v>22184.94</v>
      </c>
      <c r="H400" s="9">
        <v>22184.964</v>
      </c>
      <c r="I400" s="11">
        <f t="shared" si="17"/>
        <v>2.4000000001251465E-2</v>
      </c>
      <c r="J400" s="128">
        <f t="shared" si="18"/>
        <v>-59.110000000043101</v>
      </c>
    </row>
    <row r="401" spans="1:11" ht="63" x14ac:dyDescent="0.25">
      <c r="A401" s="269">
        <v>44581</v>
      </c>
      <c r="B401" s="333" t="s">
        <v>3682</v>
      </c>
      <c r="C401" s="434" t="s">
        <v>2933</v>
      </c>
      <c r="D401" s="464" t="s">
        <v>3683</v>
      </c>
      <c r="E401" s="51">
        <v>454288.43</v>
      </c>
      <c r="F401" s="482">
        <v>750757</v>
      </c>
      <c r="G401" s="9">
        <f>22911.34-675</f>
        <v>22236.34</v>
      </c>
      <c r="H401" s="9">
        <v>22236.34</v>
      </c>
      <c r="I401" s="11">
        <f t="shared" si="17"/>
        <v>0</v>
      </c>
      <c r="J401" s="128">
        <f t="shared" si="18"/>
        <v>-59.110000000043101</v>
      </c>
    </row>
    <row r="402" spans="1:11" ht="47.25" x14ac:dyDescent="0.25">
      <c r="A402" s="269">
        <v>44581</v>
      </c>
      <c r="B402" s="333" t="s">
        <v>3684</v>
      </c>
      <c r="C402" s="434" t="s">
        <v>2933</v>
      </c>
      <c r="D402" s="464" t="s">
        <v>3685</v>
      </c>
      <c r="E402" s="51">
        <v>480005.51</v>
      </c>
      <c r="F402" s="482">
        <v>752882</v>
      </c>
      <c r="G402" s="9">
        <v>23495.13</v>
      </c>
      <c r="H402" s="9">
        <v>23495.13</v>
      </c>
      <c r="I402" s="11">
        <f t="shared" si="17"/>
        <v>0</v>
      </c>
      <c r="J402" s="128">
        <f t="shared" si="18"/>
        <v>-59.110000000043101</v>
      </c>
    </row>
    <row r="403" spans="1:11" ht="47.25" x14ac:dyDescent="0.25">
      <c r="A403" s="269">
        <v>44587</v>
      </c>
      <c r="B403" s="333" t="s">
        <v>3703</v>
      </c>
      <c r="C403" s="434" t="s">
        <v>2933</v>
      </c>
      <c r="D403" s="464" t="s">
        <v>3704</v>
      </c>
      <c r="E403" s="51">
        <v>534585.26</v>
      </c>
      <c r="F403" s="482">
        <v>761468</v>
      </c>
      <c r="G403" s="9">
        <v>25975.96</v>
      </c>
      <c r="H403" s="9">
        <v>25975.96</v>
      </c>
      <c r="I403" s="11">
        <f t="shared" si="17"/>
        <v>0</v>
      </c>
      <c r="J403" s="128">
        <f t="shared" si="18"/>
        <v>-59.110000000043101</v>
      </c>
    </row>
    <row r="404" spans="1:11" ht="47.25" x14ac:dyDescent="0.25">
      <c r="A404" s="269">
        <v>44589</v>
      </c>
      <c r="B404" s="333" t="s">
        <v>3705</v>
      </c>
      <c r="C404" s="434" t="s">
        <v>2933</v>
      </c>
      <c r="D404" s="464" t="s">
        <v>3706</v>
      </c>
      <c r="E404" s="51">
        <v>550998.31999999995</v>
      </c>
      <c r="F404" s="482">
        <v>762558</v>
      </c>
      <c r="G404" s="9">
        <v>26515.8</v>
      </c>
      <c r="H404" s="9">
        <v>26515.8</v>
      </c>
      <c r="I404" s="11">
        <f t="shared" si="17"/>
        <v>0</v>
      </c>
      <c r="J404" s="128">
        <f t="shared" si="18"/>
        <v>-59.110000000043101</v>
      </c>
    </row>
    <row r="405" spans="1:11" ht="47.25" x14ac:dyDescent="0.25">
      <c r="A405" s="269">
        <v>44593</v>
      </c>
      <c r="B405" s="263" t="s">
        <v>3717</v>
      </c>
      <c r="C405" s="434" t="s">
        <v>2933</v>
      </c>
      <c r="D405" s="464" t="s">
        <v>3718</v>
      </c>
      <c r="E405" s="51">
        <v>560695.04000000004</v>
      </c>
      <c r="F405" s="482">
        <v>773118</v>
      </c>
      <c r="G405" s="9">
        <v>27284.43</v>
      </c>
      <c r="H405" s="9">
        <v>27284.43</v>
      </c>
      <c r="I405" s="11">
        <f t="shared" si="17"/>
        <v>0</v>
      </c>
      <c r="J405" s="128">
        <f t="shared" si="18"/>
        <v>-59.110000000043101</v>
      </c>
    </row>
    <row r="406" spans="1:11" ht="47.25" x14ac:dyDescent="0.25">
      <c r="A406" s="269">
        <v>44594</v>
      </c>
      <c r="B406" s="263" t="s">
        <v>3719</v>
      </c>
      <c r="C406" s="434" t="s">
        <v>2933</v>
      </c>
      <c r="D406" s="464" t="s">
        <v>3720</v>
      </c>
      <c r="E406" s="51">
        <v>527487.35</v>
      </c>
      <c r="F406" s="482">
        <v>771480</v>
      </c>
      <c r="G406" s="9">
        <v>25693.49</v>
      </c>
      <c r="H406" s="9">
        <v>25693.49</v>
      </c>
      <c r="I406" s="11">
        <f t="shared" si="17"/>
        <v>0</v>
      </c>
      <c r="J406" s="128">
        <f t="shared" si="18"/>
        <v>-59.110000000043101</v>
      </c>
    </row>
    <row r="407" spans="1:11" ht="48.75" customHeight="1" x14ac:dyDescent="0.25">
      <c r="A407" s="269">
        <v>44601</v>
      </c>
      <c r="B407" s="561" t="s">
        <v>3725</v>
      </c>
      <c r="C407" s="553" t="s">
        <v>2933</v>
      </c>
      <c r="D407" s="464" t="s">
        <v>3726</v>
      </c>
      <c r="E407" s="51">
        <v>459630.96</v>
      </c>
      <c r="F407" s="482">
        <v>779580</v>
      </c>
      <c r="G407" s="9">
        <v>22521.1</v>
      </c>
      <c r="H407" s="9">
        <v>22271.1</v>
      </c>
      <c r="I407" s="11">
        <f t="shared" si="17"/>
        <v>-250</v>
      </c>
      <c r="J407" s="128">
        <f t="shared" si="18"/>
        <v>-309.1100000000431</v>
      </c>
      <c r="K407" s="9"/>
    </row>
    <row r="408" spans="1:11" ht="15.75" x14ac:dyDescent="0.25">
      <c r="A408" s="269"/>
      <c r="B408" s="562"/>
      <c r="C408" s="553"/>
      <c r="D408" s="480" t="s">
        <v>3638</v>
      </c>
      <c r="E408" s="51"/>
      <c r="F408" s="482" t="s">
        <v>3727</v>
      </c>
      <c r="G408" s="9"/>
      <c r="H408" s="9">
        <v>250</v>
      </c>
      <c r="I408" s="11">
        <f t="shared" si="17"/>
        <v>250</v>
      </c>
      <c r="J408" s="128">
        <f t="shared" si="18"/>
        <v>-59.110000000043101</v>
      </c>
      <c r="K408" s="9"/>
    </row>
    <row r="409" spans="1:11" ht="56.25" customHeight="1" x14ac:dyDescent="0.25">
      <c r="A409" s="269">
        <v>44602</v>
      </c>
      <c r="B409" s="335" t="s">
        <v>3728</v>
      </c>
      <c r="C409" s="460" t="s">
        <v>2933</v>
      </c>
      <c r="D409" s="464" t="s">
        <v>3729</v>
      </c>
      <c r="E409" s="51">
        <v>433305.93</v>
      </c>
      <c r="F409" s="482">
        <v>782885</v>
      </c>
      <c r="G409" s="9">
        <v>21164.75</v>
      </c>
      <c r="H409" s="9">
        <v>21164.75</v>
      </c>
      <c r="I409" s="11">
        <f t="shared" si="17"/>
        <v>0</v>
      </c>
      <c r="J409" s="128">
        <f t="shared" si="18"/>
        <v>-59.110000000043101</v>
      </c>
      <c r="K409" s="9"/>
    </row>
    <row r="410" spans="1:11" ht="47.25" customHeight="1" x14ac:dyDescent="0.25">
      <c r="A410" s="269">
        <v>44608</v>
      </c>
      <c r="B410" s="335" t="s">
        <v>3739</v>
      </c>
      <c r="C410" s="460" t="s">
        <v>2933</v>
      </c>
      <c r="D410" s="464" t="s">
        <v>3740</v>
      </c>
      <c r="E410" s="51">
        <v>504823.91</v>
      </c>
      <c r="F410" s="482">
        <v>790025</v>
      </c>
      <c r="G410" s="9">
        <v>24746.27</v>
      </c>
      <c r="H410" s="9">
        <v>24746.27</v>
      </c>
      <c r="I410" s="11">
        <f t="shared" si="17"/>
        <v>0</v>
      </c>
      <c r="J410" s="128">
        <f t="shared" si="18"/>
        <v>-59.110000000043101</v>
      </c>
      <c r="K410" s="9"/>
    </row>
    <row r="411" spans="1:11" ht="47.25" customHeight="1" x14ac:dyDescent="0.25">
      <c r="A411" s="269">
        <v>44609</v>
      </c>
      <c r="B411" s="335" t="s">
        <v>3741</v>
      </c>
      <c r="C411" s="460" t="s">
        <v>2933</v>
      </c>
      <c r="D411" s="464" t="s">
        <v>3742</v>
      </c>
      <c r="E411" s="51">
        <v>495861.04</v>
      </c>
      <c r="F411" s="482">
        <v>793889</v>
      </c>
      <c r="G411" s="9">
        <v>24402.61</v>
      </c>
      <c r="H411" s="9">
        <v>24402.61</v>
      </c>
      <c r="I411" s="11">
        <f t="shared" si="17"/>
        <v>0</v>
      </c>
      <c r="J411" s="128">
        <f t="shared" si="18"/>
        <v>-59.110000000043101</v>
      </c>
      <c r="K411" s="9"/>
    </row>
    <row r="412" spans="1:11" ht="47.25" x14ac:dyDescent="0.25">
      <c r="A412" s="269">
        <v>44615</v>
      </c>
      <c r="B412" s="335" t="s">
        <v>3761</v>
      </c>
      <c r="C412" s="460" t="s">
        <v>2933</v>
      </c>
      <c r="D412" s="464" t="s">
        <v>3762</v>
      </c>
      <c r="E412" s="51">
        <v>589936.24</v>
      </c>
      <c r="F412" s="482">
        <v>804979</v>
      </c>
      <c r="G412" s="9">
        <v>29042.3</v>
      </c>
      <c r="H412" s="9">
        <v>29042.3</v>
      </c>
      <c r="I412" s="11">
        <f t="shared" si="17"/>
        <v>0</v>
      </c>
      <c r="J412" s="128">
        <f t="shared" si="18"/>
        <v>-59.110000000043101</v>
      </c>
      <c r="K412" s="9"/>
    </row>
    <row r="413" spans="1:11" ht="47.25" x14ac:dyDescent="0.25">
      <c r="A413" s="269">
        <v>44616</v>
      </c>
      <c r="B413" s="335" t="s">
        <v>3763</v>
      </c>
      <c r="C413" s="460" t="s">
        <v>2933</v>
      </c>
      <c r="D413" s="464" t="s">
        <v>3764</v>
      </c>
      <c r="E413" s="51">
        <v>607618.05000000005</v>
      </c>
      <c r="F413" s="482">
        <v>805125</v>
      </c>
      <c r="G413" s="9">
        <v>29539.040000000001</v>
      </c>
      <c r="H413" s="9">
        <v>29539.040000000001</v>
      </c>
      <c r="I413" s="11">
        <f t="shared" si="17"/>
        <v>0</v>
      </c>
      <c r="J413" s="128">
        <f t="shared" si="18"/>
        <v>-59.110000000043101</v>
      </c>
      <c r="K413" s="9"/>
    </row>
    <row r="414" spans="1:11" ht="47.25" x14ac:dyDescent="0.25">
      <c r="A414" s="269">
        <v>44623</v>
      </c>
      <c r="B414" s="336" t="s">
        <v>3771</v>
      </c>
      <c r="C414" s="460" t="s">
        <v>2933</v>
      </c>
      <c r="D414" s="464" t="s">
        <v>3772</v>
      </c>
      <c r="E414" s="51">
        <v>665394.47</v>
      </c>
      <c r="F414" s="482">
        <v>817197</v>
      </c>
      <c r="G414" s="9">
        <v>32261.55</v>
      </c>
      <c r="H414" s="9">
        <v>32261.55</v>
      </c>
      <c r="I414" s="11">
        <f t="shared" si="17"/>
        <v>0</v>
      </c>
      <c r="J414" s="128">
        <f t="shared" si="18"/>
        <v>-59.110000000043101</v>
      </c>
      <c r="K414" s="9"/>
    </row>
    <row r="415" spans="1:11" ht="47.25" x14ac:dyDescent="0.25">
      <c r="A415" s="269">
        <v>44629</v>
      </c>
      <c r="B415" s="336" t="s">
        <v>3773</v>
      </c>
      <c r="C415" s="460" t="s">
        <v>2933</v>
      </c>
      <c r="D415" s="478" t="s">
        <v>3774</v>
      </c>
      <c r="E415" s="51">
        <v>731010.26</v>
      </c>
      <c r="F415" s="482">
        <v>822322</v>
      </c>
      <c r="G415" s="9">
        <v>34530.480000000003</v>
      </c>
      <c r="H415" s="9">
        <v>34530.480000000003</v>
      </c>
      <c r="I415" s="11">
        <f t="shared" si="17"/>
        <v>0</v>
      </c>
      <c r="J415" s="128">
        <f t="shared" si="18"/>
        <v>-59.110000000043101</v>
      </c>
      <c r="K415" s="9"/>
    </row>
    <row r="416" spans="1:11" ht="47.25" x14ac:dyDescent="0.25">
      <c r="A416" s="269">
        <v>44630</v>
      </c>
      <c r="B416" s="336" t="s">
        <v>3777</v>
      </c>
      <c r="C416" s="425" t="s">
        <v>2798</v>
      </c>
      <c r="D416" s="464" t="s">
        <v>3778</v>
      </c>
      <c r="E416" s="51">
        <v>708810.27</v>
      </c>
      <c r="F416" s="482">
        <v>824039</v>
      </c>
      <c r="G416" s="9">
        <v>33497.65</v>
      </c>
      <c r="H416" s="9">
        <v>33497.65</v>
      </c>
      <c r="I416" s="11">
        <f t="shared" si="17"/>
        <v>0</v>
      </c>
      <c r="J416" s="128">
        <f t="shared" si="18"/>
        <v>-59.110000000043101</v>
      </c>
      <c r="K416" s="9"/>
    </row>
    <row r="417" spans="1:11" ht="47.25" x14ac:dyDescent="0.25">
      <c r="A417" s="269">
        <v>44635</v>
      </c>
      <c r="B417" s="337" t="s">
        <v>3788</v>
      </c>
      <c r="C417" s="460" t="s">
        <v>2933</v>
      </c>
      <c r="D417" s="464" t="s">
        <v>3787</v>
      </c>
      <c r="E417" s="51">
        <v>657277.11</v>
      </c>
      <c r="F417" s="482">
        <v>833940</v>
      </c>
      <c r="G417" s="9">
        <v>31508.97</v>
      </c>
      <c r="H417" s="9">
        <v>31508.97</v>
      </c>
      <c r="I417" s="11">
        <f t="shared" ref="I417:I496" si="19">H417-G417</f>
        <v>0</v>
      </c>
      <c r="J417" s="128">
        <f t="shared" si="18"/>
        <v>-59.110000000043101</v>
      </c>
      <c r="K417" s="9"/>
    </row>
    <row r="418" spans="1:11" ht="47.25" x14ac:dyDescent="0.25">
      <c r="A418" s="269">
        <v>44637</v>
      </c>
      <c r="B418" s="337" t="s">
        <v>3799</v>
      </c>
      <c r="C418" s="460" t="s">
        <v>2933</v>
      </c>
      <c r="D418" s="464" t="s">
        <v>3800</v>
      </c>
      <c r="E418" s="51">
        <v>647326.06000000006</v>
      </c>
      <c r="F418" s="482">
        <v>834246</v>
      </c>
      <c r="G418" s="9">
        <v>31106.49</v>
      </c>
      <c r="H418" s="9">
        <v>31106.49</v>
      </c>
      <c r="I418" s="11">
        <f t="shared" si="19"/>
        <v>0</v>
      </c>
      <c r="J418" s="128">
        <f t="shared" si="18"/>
        <v>-59.110000000043101</v>
      </c>
      <c r="K418" s="9"/>
    </row>
    <row r="419" spans="1:11" ht="47.25" x14ac:dyDescent="0.25">
      <c r="A419" s="269">
        <v>44643</v>
      </c>
      <c r="B419" s="337" t="s">
        <v>3806</v>
      </c>
      <c r="C419" s="460" t="s">
        <v>2933</v>
      </c>
      <c r="D419" s="464" t="s">
        <v>3805</v>
      </c>
      <c r="E419" s="51">
        <v>588146.31999999995</v>
      </c>
      <c r="F419" s="482">
        <v>842495</v>
      </c>
      <c r="G419" s="9">
        <v>28975.58</v>
      </c>
      <c r="H419" s="9">
        <v>28975.58</v>
      </c>
      <c r="I419" s="11">
        <f t="shared" si="19"/>
        <v>0</v>
      </c>
      <c r="J419" s="128">
        <f t="shared" si="18"/>
        <v>-59.110000000043101</v>
      </c>
      <c r="K419" s="9"/>
    </row>
    <row r="420" spans="1:11" ht="54.75" customHeight="1" x14ac:dyDescent="0.25">
      <c r="A420" s="269">
        <v>44644</v>
      </c>
      <c r="B420" s="337" t="s">
        <v>3807</v>
      </c>
      <c r="C420" s="460" t="s">
        <v>2933</v>
      </c>
      <c r="D420" s="464" t="s">
        <v>3808</v>
      </c>
      <c r="E420" s="51">
        <v>597727.1</v>
      </c>
      <c r="F420" s="482">
        <v>843804</v>
      </c>
      <c r="G420" s="9">
        <v>29612.44</v>
      </c>
      <c r="H420" s="9">
        <v>29612.44</v>
      </c>
      <c r="I420" s="11">
        <f t="shared" si="19"/>
        <v>0</v>
      </c>
      <c r="J420" s="128">
        <f t="shared" si="18"/>
        <v>-59.110000000043101</v>
      </c>
      <c r="K420" s="9"/>
    </row>
    <row r="421" spans="1:11" ht="47.25" x14ac:dyDescent="0.25">
      <c r="A421" s="269">
        <v>44648</v>
      </c>
      <c r="B421" s="337" t="s">
        <v>3819</v>
      </c>
      <c r="C421" s="460" t="s">
        <v>2933</v>
      </c>
      <c r="D421" s="464" t="s">
        <v>3820</v>
      </c>
      <c r="E421" s="51">
        <v>606941.44999999995</v>
      </c>
      <c r="F421" s="482">
        <v>852660</v>
      </c>
      <c r="G421" s="9">
        <v>30377.45</v>
      </c>
      <c r="H421" s="9">
        <v>30377.45</v>
      </c>
      <c r="I421" s="11">
        <f t="shared" si="19"/>
        <v>0</v>
      </c>
      <c r="J421" s="128">
        <f t="shared" si="18"/>
        <v>-59.110000000043101</v>
      </c>
      <c r="K421" s="9"/>
    </row>
    <row r="422" spans="1:11" ht="53.25" customHeight="1" x14ac:dyDescent="0.25">
      <c r="A422" s="269">
        <v>44650</v>
      </c>
      <c r="B422" s="337" t="s">
        <v>3821</v>
      </c>
      <c r="C422" s="460" t="s">
        <v>2933</v>
      </c>
      <c r="D422" s="464" t="s">
        <v>3822</v>
      </c>
      <c r="E422" s="51">
        <v>618725.05000000005</v>
      </c>
      <c r="F422" s="482">
        <v>853742</v>
      </c>
      <c r="G422" s="9">
        <v>30971.87</v>
      </c>
      <c r="H422" s="9">
        <v>30971.87</v>
      </c>
      <c r="I422" s="11">
        <f t="shared" si="19"/>
        <v>0</v>
      </c>
      <c r="J422" s="128">
        <f t="shared" si="18"/>
        <v>-59.110000000043101</v>
      </c>
      <c r="K422" s="9"/>
    </row>
    <row r="423" spans="1:11" ht="53.25" customHeight="1" x14ac:dyDescent="0.25">
      <c r="A423" s="269">
        <v>44657</v>
      </c>
      <c r="B423" s="338" t="s">
        <v>3835</v>
      </c>
      <c r="C423" s="460" t="s">
        <v>2933</v>
      </c>
      <c r="D423" s="464" t="s">
        <v>3836</v>
      </c>
      <c r="E423" s="51">
        <v>638656.64</v>
      </c>
      <c r="F423" s="482">
        <v>862839</v>
      </c>
      <c r="G423" s="9">
        <v>31648</v>
      </c>
      <c r="H423" s="9">
        <v>31648</v>
      </c>
      <c r="I423" s="11">
        <f t="shared" si="19"/>
        <v>0</v>
      </c>
      <c r="J423" s="128">
        <f t="shared" si="18"/>
        <v>-59.110000000043101</v>
      </c>
      <c r="K423" s="9"/>
    </row>
    <row r="424" spans="1:11" ht="47.25" x14ac:dyDescent="0.25">
      <c r="A424" s="269">
        <v>44658</v>
      </c>
      <c r="B424" s="338" t="s">
        <v>3833</v>
      </c>
      <c r="C424" s="425" t="s">
        <v>2798</v>
      </c>
      <c r="D424" s="464" t="s">
        <v>3834</v>
      </c>
      <c r="E424" s="51">
        <v>614569.93000000005</v>
      </c>
      <c r="F424" s="482">
        <v>865435</v>
      </c>
      <c r="G424" s="9">
        <v>30522.47</v>
      </c>
      <c r="H424" s="9">
        <v>30522.47</v>
      </c>
      <c r="I424" s="11">
        <f t="shared" si="19"/>
        <v>0</v>
      </c>
      <c r="J424" s="128">
        <f t="shared" ref="J424:J436" si="20">J423+I424</f>
        <v>-59.110000000043101</v>
      </c>
      <c r="K424" s="9"/>
    </row>
    <row r="425" spans="1:11" ht="47.25" x14ac:dyDescent="0.25">
      <c r="A425" s="269">
        <v>44663</v>
      </c>
      <c r="B425" s="338" t="s">
        <v>3841</v>
      </c>
      <c r="C425" s="460" t="s">
        <v>2933</v>
      </c>
      <c r="D425" s="464">
        <v>35030</v>
      </c>
      <c r="E425" s="51">
        <v>622404.85</v>
      </c>
      <c r="F425" s="482">
        <v>873775</v>
      </c>
      <c r="G425" s="9">
        <v>31339.62</v>
      </c>
      <c r="H425" s="9">
        <v>31339.62</v>
      </c>
      <c r="I425" s="11">
        <f t="shared" si="19"/>
        <v>0</v>
      </c>
      <c r="J425" s="128">
        <f t="shared" si="20"/>
        <v>-59.110000000043101</v>
      </c>
      <c r="K425" s="9"/>
    </row>
    <row r="426" spans="1:11" ht="47.25" x14ac:dyDescent="0.25">
      <c r="A426" s="269">
        <v>44669</v>
      </c>
      <c r="B426" s="338" t="s">
        <v>3852</v>
      </c>
      <c r="C426" s="460" t="s">
        <v>2933</v>
      </c>
      <c r="D426" s="464">
        <v>44122</v>
      </c>
      <c r="E426" s="51">
        <v>686303.61</v>
      </c>
      <c r="F426" s="482">
        <v>883477</v>
      </c>
      <c r="G426" s="9">
        <v>34557.08</v>
      </c>
      <c r="H426" s="9">
        <v>34557.08</v>
      </c>
      <c r="I426" s="11">
        <f t="shared" si="19"/>
        <v>0</v>
      </c>
      <c r="J426" s="128">
        <f t="shared" si="20"/>
        <v>-59.110000000043101</v>
      </c>
      <c r="K426" s="9"/>
    </row>
    <row r="427" spans="1:11" ht="47.25" x14ac:dyDescent="0.25">
      <c r="A427" s="269">
        <v>44671</v>
      </c>
      <c r="B427" s="338" t="s">
        <v>3842</v>
      </c>
      <c r="C427" s="425" t="s">
        <v>2798</v>
      </c>
      <c r="D427" s="464">
        <v>35040</v>
      </c>
      <c r="E427" s="51">
        <v>669913.69999999995</v>
      </c>
      <c r="F427" s="482">
        <v>884106</v>
      </c>
      <c r="G427" s="9">
        <v>33437.17</v>
      </c>
      <c r="H427" s="9">
        <v>33437.17</v>
      </c>
      <c r="I427" s="11">
        <f t="shared" si="19"/>
        <v>0</v>
      </c>
      <c r="J427" s="128">
        <f t="shared" si="20"/>
        <v>-59.110000000043101</v>
      </c>
      <c r="K427" s="9"/>
    </row>
    <row r="428" spans="1:11" ht="47.25" x14ac:dyDescent="0.25">
      <c r="A428" s="269">
        <v>44671</v>
      </c>
      <c r="B428" s="338" t="s">
        <v>3843</v>
      </c>
      <c r="C428" s="425" t="s">
        <v>2798</v>
      </c>
      <c r="D428" s="464">
        <v>35041</v>
      </c>
      <c r="E428" s="51">
        <v>690284.09</v>
      </c>
      <c r="F428" s="482">
        <v>885698</v>
      </c>
      <c r="G428" s="9">
        <v>34453.910000000003</v>
      </c>
      <c r="H428" s="9">
        <v>34453.910000000003</v>
      </c>
      <c r="I428" s="11">
        <f t="shared" si="19"/>
        <v>0</v>
      </c>
      <c r="J428" s="128">
        <f t="shared" si="20"/>
        <v>-59.110000000043101</v>
      </c>
      <c r="K428" s="9"/>
    </row>
    <row r="429" spans="1:11" ht="47.25" x14ac:dyDescent="0.25">
      <c r="A429" s="269">
        <v>44673</v>
      </c>
      <c r="B429" s="338" t="s">
        <v>3853</v>
      </c>
      <c r="C429" s="425" t="s">
        <v>2798</v>
      </c>
      <c r="D429" s="464">
        <v>35049</v>
      </c>
      <c r="E429" s="51">
        <v>733055.89</v>
      </c>
      <c r="F429" s="482">
        <v>889592</v>
      </c>
      <c r="G429" s="9">
        <v>36057.839999999997</v>
      </c>
      <c r="H429" s="9">
        <v>36057.839999999997</v>
      </c>
      <c r="I429" s="11">
        <f t="shared" si="19"/>
        <v>0</v>
      </c>
      <c r="J429" s="128">
        <f t="shared" si="20"/>
        <v>-59.110000000043101</v>
      </c>
      <c r="K429" s="9"/>
    </row>
    <row r="430" spans="1:11" ht="47.25" x14ac:dyDescent="0.25">
      <c r="A430" s="269">
        <v>44678</v>
      </c>
      <c r="B430" s="338" t="s">
        <v>3864</v>
      </c>
      <c r="C430" s="460" t="s">
        <v>2933</v>
      </c>
      <c r="D430" s="464">
        <v>35042</v>
      </c>
      <c r="E430" s="51">
        <v>760236.32</v>
      </c>
      <c r="F430" s="482">
        <v>893672</v>
      </c>
      <c r="G430" s="9">
        <v>37175.370000000003</v>
      </c>
      <c r="H430" s="9">
        <v>37175.370000000003</v>
      </c>
      <c r="I430" s="11">
        <f t="shared" si="19"/>
        <v>0</v>
      </c>
      <c r="J430" s="128">
        <f t="shared" si="20"/>
        <v>-59.110000000043101</v>
      </c>
      <c r="K430" s="9"/>
    </row>
    <row r="431" spans="1:11" ht="47.25" x14ac:dyDescent="0.25">
      <c r="A431" s="269">
        <v>44679</v>
      </c>
      <c r="B431" s="338" t="s">
        <v>3859</v>
      </c>
      <c r="C431" s="425" t="s">
        <v>2798</v>
      </c>
      <c r="D431" s="464">
        <v>35095</v>
      </c>
      <c r="E431" s="51">
        <v>786237.77</v>
      </c>
      <c r="F431" s="482">
        <v>895110</v>
      </c>
      <c r="G431" s="9">
        <v>38343.71</v>
      </c>
      <c r="H431" s="9">
        <v>38343.71</v>
      </c>
      <c r="I431" s="11">
        <f t="shared" si="19"/>
        <v>0</v>
      </c>
      <c r="J431" s="128">
        <f t="shared" si="20"/>
        <v>-59.110000000043101</v>
      </c>
      <c r="K431" s="9"/>
    </row>
    <row r="432" spans="1:11" ht="47.25" x14ac:dyDescent="0.25">
      <c r="A432" s="269">
        <v>44680</v>
      </c>
      <c r="B432" s="338" t="s">
        <v>3858</v>
      </c>
      <c r="C432" s="425" t="s">
        <v>2798</v>
      </c>
      <c r="D432" s="464">
        <v>35043</v>
      </c>
      <c r="E432" s="51">
        <v>790735.43</v>
      </c>
      <c r="F432" s="482">
        <v>8996661</v>
      </c>
      <c r="G432" s="9">
        <v>38628.99</v>
      </c>
      <c r="H432" s="9">
        <v>38628.99</v>
      </c>
      <c r="I432" s="11">
        <f t="shared" si="19"/>
        <v>0</v>
      </c>
      <c r="J432" s="128">
        <f t="shared" si="20"/>
        <v>-59.110000000043101</v>
      </c>
      <c r="K432" s="9"/>
    </row>
    <row r="433" spans="1:11" ht="59.25" customHeight="1" x14ac:dyDescent="0.25">
      <c r="A433" s="269">
        <v>44685</v>
      </c>
      <c r="B433" s="341" t="s">
        <v>3877</v>
      </c>
      <c r="C433" s="425" t="s">
        <v>2798</v>
      </c>
      <c r="D433" s="464">
        <v>35044</v>
      </c>
      <c r="E433" s="51">
        <v>851045.89</v>
      </c>
      <c r="F433" s="482">
        <v>903432</v>
      </c>
      <c r="G433" s="9">
        <v>41894.550000000003</v>
      </c>
      <c r="H433" s="9">
        <v>41894.550000000003</v>
      </c>
      <c r="I433" s="11">
        <f t="shared" si="19"/>
        <v>0</v>
      </c>
      <c r="J433" s="128">
        <f t="shared" si="20"/>
        <v>-59.110000000043101</v>
      </c>
      <c r="K433" s="9"/>
    </row>
    <row r="434" spans="1:11" ht="59.25" customHeight="1" x14ac:dyDescent="0.25">
      <c r="A434" s="269">
        <v>44687</v>
      </c>
      <c r="B434" s="341" t="s">
        <v>3893</v>
      </c>
      <c r="C434" s="460" t="s">
        <v>2933</v>
      </c>
      <c r="D434" s="464">
        <v>35089</v>
      </c>
      <c r="E434" s="51">
        <v>834316.23</v>
      </c>
      <c r="F434" s="482">
        <v>905937</v>
      </c>
      <c r="G434" s="9">
        <v>41446.410000000003</v>
      </c>
      <c r="H434" s="9">
        <v>41446.410000000003</v>
      </c>
      <c r="I434" s="11">
        <f t="shared" si="19"/>
        <v>0</v>
      </c>
      <c r="J434" s="128">
        <f t="shared" si="20"/>
        <v>-59.110000000043101</v>
      </c>
      <c r="K434" s="9"/>
    </row>
    <row r="435" spans="1:11" ht="47.25" x14ac:dyDescent="0.25">
      <c r="A435" s="269">
        <v>44690</v>
      </c>
      <c r="B435" s="341" t="s">
        <v>3878</v>
      </c>
      <c r="C435" s="425" t="s">
        <v>2798</v>
      </c>
      <c r="D435" s="464">
        <v>35045</v>
      </c>
      <c r="E435" s="51">
        <v>842404.33</v>
      </c>
      <c r="F435" s="482">
        <v>910052</v>
      </c>
      <c r="G435" s="9">
        <v>41365.300000000003</v>
      </c>
      <c r="H435" s="9">
        <v>41365.300000000003</v>
      </c>
      <c r="I435" s="11">
        <f t="shared" si="19"/>
        <v>0</v>
      </c>
      <c r="J435" s="128">
        <f t="shared" si="20"/>
        <v>-59.110000000043101</v>
      </c>
      <c r="K435" s="9"/>
    </row>
    <row r="436" spans="1:11" ht="47.25" x14ac:dyDescent="0.25">
      <c r="A436" s="269">
        <v>44693</v>
      </c>
      <c r="B436" s="341" t="s">
        <v>3879</v>
      </c>
      <c r="C436" s="425" t="s">
        <v>2798</v>
      </c>
      <c r="D436" s="464" t="s">
        <v>3880</v>
      </c>
      <c r="E436" s="51">
        <v>835038.73</v>
      </c>
      <c r="F436" s="482">
        <v>914168</v>
      </c>
      <c r="G436" s="9">
        <v>41175.480000000003</v>
      </c>
      <c r="H436" s="9">
        <v>41175.480000000003</v>
      </c>
      <c r="I436" s="11">
        <f t="shared" si="19"/>
        <v>0</v>
      </c>
      <c r="J436" s="128">
        <f t="shared" si="20"/>
        <v>-59.110000000043101</v>
      </c>
      <c r="K436" s="9"/>
    </row>
    <row r="437" spans="1:11" ht="47.25" x14ac:dyDescent="0.25">
      <c r="A437" s="269">
        <v>44694</v>
      </c>
      <c r="B437" s="341" t="s">
        <v>3881</v>
      </c>
      <c r="C437" s="425" t="s">
        <v>2798</v>
      </c>
      <c r="D437" s="464" t="s">
        <v>3882</v>
      </c>
      <c r="E437" s="51">
        <v>871329.32</v>
      </c>
      <c r="F437" s="482">
        <v>915976</v>
      </c>
      <c r="G437" s="9">
        <v>43242.15</v>
      </c>
      <c r="H437" s="9">
        <v>43242.15</v>
      </c>
      <c r="I437" s="11">
        <f t="shared" si="19"/>
        <v>0</v>
      </c>
      <c r="J437" s="128">
        <f t="shared" ref="J437:J504" si="21">J436+I437</f>
        <v>-59.110000000043101</v>
      </c>
      <c r="K437" s="9"/>
    </row>
    <row r="438" spans="1:11" ht="57" customHeight="1" x14ac:dyDescent="0.25">
      <c r="A438" s="269">
        <v>44697</v>
      </c>
      <c r="B438" s="341" t="s">
        <v>3896</v>
      </c>
      <c r="C438" s="460" t="s">
        <v>2933</v>
      </c>
      <c r="D438" s="464" t="s">
        <v>3897</v>
      </c>
      <c r="E438" s="51">
        <v>811286.29</v>
      </c>
      <c r="F438" s="482">
        <v>919903</v>
      </c>
      <c r="G438" s="9">
        <v>40322.379999999997</v>
      </c>
      <c r="H438" s="9">
        <v>40322.379999999997</v>
      </c>
      <c r="I438" s="11">
        <f t="shared" si="19"/>
        <v>0</v>
      </c>
      <c r="J438" s="128">
        <f t="shared" si="21"/>
        <v>-59.110000000043101</v>
      </c>
      <c r="K438" s="9"/>
    </row>
    <row r="439" spans="1:11" ht="47.25" x14ac:dyDescent="0.25">
      <c r="A439" s="269">
        <v>44699</v>
      </c>
      <c r="B439" s="341" t="s">
        <v>3904</v>
      </c>
      <c r="C439" s="460" t="s">
        <v>2933</v>
      </c>
      <c r="D439" s="464" t="s">
        <v>3905</v>
      </c>
      <c r="E439" s="51">
        <v>729080</v>
      </c>
      <c r="F439" s="482">
        <v>925770</v>
      </c>
      <c r="G439" s="9">
        <v>36511.14</v>
      </c>
      <c r="H439" s="9">
        <v>36511.54</v>
      </c>
      <c r="I439" s="11">
        <f t="shared" si="19"/>
        <v>0.40000000000145519</v>
      </c>
      <c r="J439" s="128">
        <f t="shared" si="21"/>
        <v>-58.710000000041646</v>
      </c>
      <c r="K439" s="9"/>
    </row>
    <row r="440" spans="1:11" ht="47.25" x14ac:dyDescent="0.25">
      <c r="A440" s="269">
        <v>44700</v>
      </c>
      <c r="B440" s="341" t="s">
        <v>3906</v>
      </c>
      <c r="C440" s="460" t="s">
        <v>2933</v>
      </c>
      <c r="D440" s="464" t="s">
        <v>3907</v>
      </c>
      <c r="E440" s="51">
        <v>717816.85</v>
      </c>
      <c r="F440" s="482">
        <v>927952</v>
      </c>
      <c r="G440" s="9">
        <v>36025.94</v>
      </c>
      <c r="H440" s="9">
        <v>36025.94</v>
      </c>
      <c r="I440" s="11">
        <f t="shared" si="19"/>
        <v>0</v>
      </c>
      <c r="J440" s="128">
        <f t="shared" si="21"/>
        <v>-58.710000000041646</v>
      </c>
      <c r="K440" s="9"/>
    </row>
    <row r="441" spans="1:11" ht="54.75" customHeight="1" x14ac:dyDescent="0.25">
      <c r="A441" s="269">
        <v>44706</v>
      </c>
      <c r="B441" s="341" t="s">
        <v>3908</v>
      </c>
      <c r="C441" s="425" t="s">
        <v>2798</v>
      </c>
      <c r="D441" s="464" t="s">
        <v>3909</v>
      </c>
      <c r="E441" s="51">
        <v>750614.48</v>
      </c>
      <c r="F441" s="482">
        <v>934165</v>
      </c>
      <c r="G441" s="9">
        <v>37787.68</v>
      </c>
      <c r="H441" s="9">
        <v>37787.68</v>
      </c>
      <c r="I441" s="11">
        <f t="shared" si="19"/>
        <v>0</v>
      </c>
      <c r="J441" s="128">
        <f t="shared" si="21"/>
        <v>-58.710000000041646</v>
      </c>
      <c r="K441" s="9"/>
    </row>
    <row r="442" spans="1:11" ht="56.25" customHeight="1" x14ac:dyDescent="0.25">
      <c r="A442" s="269">
        <v>44704</v>
      </c>
      <c r="B442" s="341" t="s">
        <v>3918</v>
      </c>
      <c r="C442" s="460" t="s">
        <v>2933</v>
      </c>
      <c r="D442" s="464" t="s">
        <v>3919</v>
      </c>
      <c r="E442" s="51">
        <v>714802.5</v>
      </c>
      <c r="F442" s="482">
        <v>929667</v>
      </c>
      <c r="G442" s="9">
        <v>35955.86</v>
      </c>
      <c r="H442" s="9">
        <v>35955.86</v>
      </c>
      <c r="I442" s="11">
        <f t="shared" si="19"/>
        <v>0</v>
      </c>
      <c r="J442" s="128">
        <f t="shared" si="21"/>
        <v>-58.710000000041646</v>
      </c>
      <c r="K442" s="9"/>
    </row>
    <row r="443" spans="1:11" ht="56.25" customHeight="1" x14ac:dyDescent="0.25">
      <c r="A443" s="269">
        <v>44708</v>
      </c>
      <c r="B443" s="341" t="s">
        <v>3926</v>
      </c>
      <c r="C443" s="460" t="s">
        <v>2933</v>
      </c>
      <c r="D443" s="464" t="s">
        <v>3927</v>
      </c>
      <c r="E443" s="51">
        <v>771907.35</v>
      </c>
      <c r="F443" s="482">
        <v>936161</v>
      </c>
      <c r="G443" s="9">
        <v>39006.89</v>
      </c>
      <c r="H443" s="9">
        <v>39006.89</v>
      </c>
      <c r="I443" s="11">
        <f t="shared" si="19"/>
        <v>0</v>
      </c>
      <c r="J443" s="128">
        <f t="shared" si="21"/>
        <v>-58.710000000041646</v>
      </c>
      <c r="K443" s="9"/>
    </row>
    <row r="444" spans="1:11" ht="55.5" customHeight="1" x14ac:dyDescent="0.25">
      <c r="A444" s="269">
        <v>44708</v>
      </c>
      <c r="B444" s="341" t="s">
        <v>3924</v>
      </c>
      <c r="C444" s="460" t="s">
        <v>2933</v>
      </c>
      <c r="D444" s="464" t="s">
        <v>3925</v>
      </c>
      <c r="E444" s="51">
        <v>795210.76</v>
      </c>
      <c r="F444" s="482">
        <v>939702</v>
      </c>
      <c r="G444" s="9">
        <v>40530.620000000003</v>
      </c>
      <c r="H444" s="9">
        <v>40530.620000000003</v>
      </c>
      <c r="I444" s="11">
        <f t="shared" si="19"/>
        <v>0</v>
      </c>
      <c r="J444" s="128">
        <f t="shared" si="21"/>
        <v>-58.710000000041646</v>
      </c>
      <c r="K444" s="9"/>
    </row>
    <row r="445" spans="1:11" ht="54.75" customHeight="1" x14ac:dyDescent="0.25">
      <c r="A445" s="269">
        <v>44712</v>
      </c>
      <c r="B445" s="341" t="s">
        <v>3929</v>
      </c>
      <c r="C445" s="425" t="s">
        <v>2798</v>
      </c>
      <c r="D445" s="464" t="s">
        <v>3928</v>
      </c>
      <c r="E445" s="51">
        <v>810082.18</v>
      </c>
      <c r="F445" s="482">
        <v>944817</v>
      </c>
      <c r="G445" s="9">
        <v>41100.06</v>
      </c>
      <c r="H445" s="9">
        <v>41100.06</v>
      </c>
      <c r="I445" s="11">
        <f t="shared" si="19"/>
        <v>0</v>
      </c>
      <c r="J445" s="128">
        <f t="shared" si="21"/>
        <v>-58.710000000041646</v>
      </c>
      <c r="K445" s="9"/>
    </row>
    <row r="446" spans="1:11" ht="53.25" customHeight="1" x14ac:dyDescent="0.25">
      <c r="A446" s="269">
        <v>44715</v>
      </c>
      <c r="B446" s="343" t="s">
        <v>3939</v>
      </c>
      <c r="C446" s="425" t="s">
        <v>2798</v>
      </c>
      <c r="D446" s="464" t="s">
        <v>3940</v>
      </c>
      <c r="E446" s="51">
        <v>800435.03</v>
      </c>
      <c r="F446" s="482">
        <v>946483</v>
      </c>
      <c r="G446" s="9">
        <v>40869.800000000003</v>
      </c>
      <c r="H446" s="9">
        <v>40869.800000000003</v>
      </c>
      <c r="I446" s="11">
        <f t="shared" si="19"/>
        <v>0</v>
      </c>
      <c r="J446" s="128">
        <f t="shared" si="21"/>
        <v>-58.710000000041646</v>
      </c>
      <c r="K446" s="9"/>
    </row>
    <row r="447" spans="1:11" ht="54" customHeight="1" x14ac:dyDescent="0.25">
      <c r="A447" s="269">
        <v>44722</v>
      </c>
      <c r="B447" s="343" t="s">
        <v>3939</v>
      </c>
      <c r="C447" s="460" t="s">
        <v>2933</v>
      </c>
      <c r="D447" s="464" t="s">
        <v>3945</v>
      </c>
      <c r="E447" s="51">
        <v>889666.41</v>
      </c>
      <c r="F447" s="482">
        <v>957561</v>
      </c>
      <c r="G447" s="9">
        <v>44461.09</v>
      </c>
      <c r="H447" s="9">
        <v>44461.09</v>
      </c>
      <c r="I447" s="11">
        <f t="shared" si="19"/>
        <v>0</v>
      </c>
      <c r="J447" s="128">
        <f t="shared" si="21"/>
        <v>-58.710000000041646</v>
      </c>
      <c r="K447" s="9"/>
    </row>
    <row r="448" spans="1:11" ht="54" customHeight="1" x14ac:dyDescent="0.25">
      <c r="A448" s="269">
        <v>44726</v>
      </c>
      <c r="B448" s="343" t="s">
        <v>3956</v>
      </c>
      <c r="C448" s="460" t="s">
        <v>2933</v>
      </c>
      <c r="D448" s="464" t="s">
        <v>3957</v>
      </c>
      <c r="E448" s="51">
        <v>901407.19</v>
      </c>
      <c r="F448" s="482">
        <v>960299</v>
      </c>
      <c r="G448" s="9">
        <v>43651.68</v>
      </c>
      <c r="H448" s="9">
        <v>43651.68</v>
      </c>
      <c r="I448" s="11">
        <f t="shared" si="19"/>
        <v>0</v>
      </c>
      <c r="J448" s="128">
        <f t="shared" si="21"/>
        <v>-58.710000000041646</v>
      </c>
      <c r="K448" s="9"/>
    </row>
    <row r="449" spans="1:11" ht="54" customHeight="1" x14ac:dyDescent="0.25">
      <c r="A449" s="269">
        <v>44729</v>
      </c>
      <c r="B449" s="343" t="s">
        <v>3958</v>
      </c>
      <c r="C449" s="460" t="s">
        <v>2933</v>
      </c>
      <c r="D449" s="464" t="s">
        <v>3959</v>
      </c>
      <c r="E449" s="51">
        <v>876955.55</v>
      </c>
      <c r="F449" s="482">
        <v>964588</v>
      </c>
      <c r="G449" s="9">
        <v>42636.89</v>
      </c>
      <c r="H449" s="9">
        <v>42636.89</v>
      </c>
      <c r="I449" s="11">
        <f t="shared" si="19"/>
        <v>0</v>
      </c>
      <c r="J449" s="128">
        <f t="shared" si="21"/>
        <v>-58.710000000041646</v>
      </c>
      <c r="K449" s="9"/>
    </row>
    <row r="450" spans="1:11" ht="60" customHeight="1" x14ac:dyDescent="0.25">
      <c r="A450" s="269">
        <v>44729</v>
      </c>
      <c r="B450" s="343" t="s">
        <v>3946</v>
      </c>
      <c r="C450" s="425" t="s">
        <v>2798</v>
      </c>
      <c r="D450" s="464" t="s">
        <v>3947</v>
      </c>
      <c r="E450" s="51">
        <v>848778.29</v>
      </c>
      <c r="F450" s="482">
        <v>966130</v>
      </c>
      <c r="G450" s="9">
        <v>41529.42</v>
      </c>
      <c r="H450" s="9">
        <v>41529.42</v>
      </c>
      <c r="I450" s="11">
        <f t="shared" si="19"/>
        <v>0</v>
      </c>
      <c r="J450" s="128">
        <f t="shared" si="21"/>
        <v>-58.710000000041646</v>
      </c>
      <c r="K450" s="9"/>
    </row>
    <row r="451" spans="1:11" ht="63.75" customHeight="1" x14ac:dyDescent="0.25">
      <c r="A451" s="269">
        <v>44732</v>
      </c>
      <c r="B451" s="343" t="s">
        <v>3960</v>
      </c>
      <c r="C451" s="460" t="s">
        <v>2933</v>
      </c>
      <c r="D451" s="464" t="s">
        <v>3961</v>
      </c>
      <c r="E451" s="51">
        <v>899366.89</v>
      </c>
      <c r="F451" s="482">
        <v>969708</v>
      </c>
      <c r="G451" s="9">
        <v>44347.48</v>
      </c>
      <c r="H451" s="9">
        <v>44347.48</v>
      </c>
      <c r="I451" s="11">
        <f t="shared" si="19"/>
        <v>0</v>
      </c>
      <c r="J451" s="128">
        <f t="shared" si="21"/>
        <v>-58.710000000041646</v>
      </c>
      <c r="K451" s="9"/>
    </row>
    <row r="452" spans="1:11" ht="62.25" customHeight="1" x14ac:dyDescent="0.25">
      <c r="A452" s="269">
        <v>44736</v>
      </c>
      <c r="B452" s="343" t="s">
        <v>3964</v>
      </c>
      <c r="C452" s="425" t="s">
        <v>2798</v>
      </c>
      <c r="D452" s="464" t="s">
        <v>3965</v>
      </c>
      <c r="E452" s="51">
        <v>902092.25</v>
      </c>
      <c r="F452" s="482">
        <v>976537</v>
      </c>
      <c r="G452" s="9">
        <v>45354.06</v>
      </c>
      <c r="H452" s="9">
        <v>45354.06</v>
      </c>
      <c r="I452" s="11">
        <f t="shared" si="19"/>
        <v>0</v>
      </c>
      <c r="J452" s="128">
        <f t="shared" si="21"/>
        <v>-58.710000000041646</v>
      </c>
      <c r="K452" s="9"/>
    </row>
    <row r="453" spans="1:11" ht="58.5" customHeight="1" x14ac:dyDescent="0.25">
      <c r="A453" s="269">
        <v>44736</v>
      </c>
      <c r="B453" s="343" t="s">
        <v>3977</v>
      </c>
      <c r="C453" s="460" t="s">
        <v>2933</v>
      </c>
      <c r="D453" s="464" t="s">
        <v>3976</v>
      </c>
      <c r="E453" s="51">
        <v>925878.34</v>
      </c>
      <c r="F453" s="482">
        <v>974312</v>
      </c>
      <c r="G453" s="9">
        <v>46224.58</v>
      </c>
      <c r="H453" s="9">
        <v>46224.58</v>
      </c>
      <c r="I453" s="11">
        <f t="shared" si="19"/>
        <v>0</v>
      </c>
      <c r="J453" s="128">
        <f t="shared" si="21"/>
        <v>-58.710000000041646</v>
      </c>
      <c r="K453" s="9"/>
    </row>
    <row r="454" spans="1:11" ht="56.25" customHeight="1" x14ac:dyDescent="0.25">
      <c r="A454" s="269">
        <v>44739</v>
      </c>
      <c r="B454" s="343" t="s">
        <v>3978</v>
      </c>
      <c r="C454" s="460" t="s">
        <v>2933</v>
      </c>
      <c r="D454" s="464" t="s">
        <v>3979</v>
      </c>
      <c r="E454" s="51">
        <v>896931.2</v>
      </c>
      <c r="F454" s="482">
        <v>979973</v>
      </c>
      <c r="G454" s="9">
        <v>45067.39</v>
      </c>
      <c r="H454" s="9">
        <v>45067.39</v>
      </c>
      <c r="I454" s="11">
        <f t="shared" si="19"/>
        <v>0</v>
      </c>
      <c r="J454" s="128">
        <f t="shared" si="21"/>
        <v>-58.710000000041646</v>
      </c>
      <c r="K454" s="9"/>
    </row>
    <row r="455" spans="1:11" ht="57.75" customHeight="1" x14ac:dyDescent="0.25">
      <c r="A455" s="269">
        <v>44741</v>
      </c>
      <c r="B455" s="343" t="s">
        <v>3985</v>
      </c>
      <c r="C455" s="460" t="s">
        <v>2933</v>
      </c>
      <c r="D455" s="464" t="s">
        <v>3986</v>
      </c>
      <c r="E455" s="51">
        <v>864475.12</v>
      </c>
      <c r="F455" s="482">
        <v>986432</v>
      </c>
      <c r="G455" s="9">
        <v>42965.96</v>
      </c>
      <c r="H455" s="9">
        <v>42965.96</v>
      </c>
      <c r="I455" s="11">
        <f t="shared" si="19"/>
        <v>0</v>
      </c>
      <c r="J455" s="128">
        <f t="shared" si="21"/>
        <v>-58.710000000041646</v>
      </c>
      <c r="K455" s="9"/>
    </row>
    <row r="456" spans="1:11" ht="54.75" customHeight="1" x14ac:dyDescent="0.25">
      <c r="A456" s="269">
        <v>44743</v>
      </c>
      <c r="B456" s="341" t="s">
        <v>3989</v>
      </c>
      <c r="C456" s="425" t="s">
        <v>2798</v>
      </c>
      <c r="D456" s="464" t="s">
        <v>3990</v>
      </c>
      <c r="E456" s="51">
        <v>934398.74</v>
      </c>
      <c r="F456" s="482">
        <v>986256</v>
      </c>
      <c r="G456" s="9">
        <v>45916.4</v>
      </c>
      <c r="H456" s="9">
        <v>45916.4</v>
      </c>
      <c r="I456" s="11">
        <f t="shared" si="19"/>
        <v>0</v>
      </c>
      <c r="J456" s="128">
        <f t="shared" si="21"/>
        <v>-58.710000000041646</v>
      </c>
      <c r="K456" s="9"/>
    </row>
    <row r="457" spans="1:11" ht="53.25" customHeight="1" x14ac:dyDescent="0.25">
      <c r="A457" s="269">
        <v>44747</v>
      </c>
      <c r="B457" s="341" t="s">
        <v>3991</v>
      </c>
      <c r="C457" s="425" t="s">
        <v>2798</v>
      </c>
      <c r="D457" s="464" t="s">
        <v>3992</v>
      </c>
      <c r="E457" s="51">
        <v>924080.32</v>
      </c>
      <c r="F457" s="482">
        <v>990728</v>
      </c>
      <c r="G457" s="9">
        <v>44866.98</v>
      </c>
      <c r="H457" s="9">
        <v>44866.98</v>
      </c>
      <c r="I457" s="11">
        <f t="shared" si="19"/>
        <v>0</v>
      </c>
      <c r="J457" s="128">
        <f t="shared" si="21"/>
        <v>-58.710000000041646</v>
      </c>
      <c r="K457" s="9"/>
    </row>
    <row r="458" spans="1:11" ht="53.25" customHeight="1" x14ac:dyDescent="0.25">
      <c r="A458" s="269">
        <v>44749</v>
      </c>
      <c r="B458" s="341" t="s">
        <v>3995</v>
      </c>
      <c r="C458" s="460" t="s">
        <v>2933</v>
      </c>
      <c r="D458" s="464" t="s">
        <v>3996</v>
      </c>
      <c r="E458" s="51">
        <v>953912.21</v>
      </c>
      <c r="F458" s="482">
        <v>994851</v>
      </c>
      <c r="G458" s="9">
        <v>46283.95</v>
      </c>
      <c r="H458" s="9">
        <v>46283.95</v>
      </c>
      <c r="I458" s="11">
        <f t="shared" si="19"/>
        <v>0</v>
      </c>
      <c r="J458" s="128">
        <f t="shared" si="21"/>
        <v>-58.710000000041646</v>
      </c>
      <c r="K458" s="9"/>
    </row>
    <row r="459" spans="1:11" ht="53.25" customHeight="1" x14ac:dyDescent="0.25">
      <c r="A459" s="269">
        <v>44750</v>
      </c>
      <c r="B459" s="341" t="s">
        <v>3993</v>
      </c>
      <c r="C459" s="425" t="s">
        <v>2798</v>
      </c>
      <c r="D459" s="464" t="s">
        <v>3994</v>
      </c>
      <c r="E459" s="51">
        <v>931430.86</v>
      </c>
      <c r="F459" s="482">
        <v>994734</v>
      </c>
      <c r="G459" s="9">
        <v>45557.88</v>
      </c>
      <c r="H459" s="9">
        <v>45557.88</v>
      </c>
      <c r="I459" s="11">
        <f t="shared" si="19"/>
        <v>0</v>
      </c>
      <c r="J459" s="128">
        <f t="shared" si="21"/>
        <v>-58.710000000041646</v>
      </c>
      <c r="K459" s="9"/>
    </row>
    <row r="460" spans="1:11" ht="47.25" customHeight="1" x14ac:dyDescent="0.25">
      <c r="A460" s="269">
        <v>44753</v>
      </c>
      <c r="B460" s="341" t="s">
        <v>4013</v>
      </c>
      <c r="C460" s="460" t="s">
        <v>2933</v>
      </c>
      <c r="D460" s="464" t="s">
        <v>4014</v>
      </c>
      <c r="E460" s="51">
        <v>956621.42</v>
      </c>
      <c r="F460" s="482">
        <v>996652</v>
      </c>
      <c r="G460" s="9">
        <v>46080.03</v>
      </c>
      <c r="H460" s="9">
        <v>46080.03</v>
      </c>
      <c r="I460" s="11">
        <f>H460-G460</f>
        <v>0</v>
      </c>
      <c r="J460" s="128">
        <f t="shared" si="21"/>
        <v>-58.710000000041646</v>
      </c>
      <c r="K460" s="9"/>
    </row>
    <row r="461" spans="1:11" ht="47.25" x14ac:dyDescent="0.25">
      <c r="A461" s="269">
        <v>44756</v>
      </c>
      <c r="B461" s="341" t="s">
        <v>3999</v>
      </c>
      <c r="C461" s="425" t="s">
        <v>2798</v>
      </c>
      <c r="D461" s="464" t="s">
        <v>4000</v>
      </c>
      <c r="E461" s="51">
        <v>1028351.32</v>
      </c>
      <c r="F461" s="482">
        <v>1003624</v>
      </c>
      <c r="G461" s="9">
        <v>49611.7</v>
      </c>
      <c r="H461" s="9">
        <v>49611.7</v>
      </c>
      <c r="I461" s="11">
        <f>H461-G461</f>
        <v>0</v>
      </c>
      <c r="J461" s="128">
        <f t="shared" si="21"/>
        <v>-58.710000000041646</v>
      </c>
      <c r="K461" s="9"/>
    </row>
    <row r="462" spans="1:11" ht="58.5" customHeight="1" x14ac:dyDescent="0.25">
      <c r="A462" s="269">
        <v>44757</v>
      </c>
      <c r="B462" s="341" t="s">
        <v>4001</v>
      </c>
      <c r="C462" s="425" t="s">
        <v>2798</v>
      </c>
      <c r="D462" s="464" t="s">
        <v>4002</v>
      </c>
      <c r="E462" s="51">
        <v>1012564.43</v>
      </c>
      <c r="F462" s="482">
        <v>1006845</v>
      </c>
      <c r="G462" s="9">
        <v>49285.2</v>
      </c>
      <c r="H462" s="9">
        <v>49285.2</v>
      </c>
      <c r="I462" s="11">
        <f>H462-G462</f>
        <v>0</v>
      </c>
      <c r="J462" s="128">
        <f t="shared" si="21"/>
        <v>-58.710000000041646</v>
      </c>
      <c r="K462" s="9"/>
    </row>
    <row r="463" spans="1:11" ht="61.5" customHeight="1" x14ac:dyDescent="0.25">
      <c r="A463" s="269">
        <v>44760</v>
      </c>
      <c r="B463" s="341" t="s">
        <v>4025</v>
      </c>
      <c r="C463" s="460" t="s">
        <v>2933</v>
      </c>
      <c r="D463" s="464" t="s">
        <v>4026</v>
      </c>
      <c r="E463" s="51">
        <v>1044839.94</v>
      </c>
      <c r="F463" s="482">
        <v>1009475</v>
      </c>
      <c r="G463" s="9">
        <v>51167.48</v>
      </c>
      <c r="H463" s="9">
        <v>51167.48</v>
      </c>
      <c r="I463" s="11">
        <f t="shared" si="19"/>
        <v>0</v>
      </c>
      <c r="J463" s="128">
        <f t="shared" si="21"/>
        <v>-58.710000000041646</v>
      </c>
      <c r="K463" s="9"/>
    </row>
    <row r="464" spans="1:11" ht="57" customHeight="1" x14ac:dyDescent="0.25">
      <c r="A464" s="269">
        <v>44764</v>
      </c>
      <c r="B464" s="341" t="s">
        <v>4027</v>
      </c>
      <c r="C464" s="460" t="s">
        <v>2933</v>
      </c>
      <c r="D464" s="464" t="s">
        <v>4028</v>
      </c>
      <c r="E464" s="51">
        <v>1015465.39</v>
      </c>
      <c r="F464" s="482">
        <v>1013353</v>
      </c>
      <c r="G464" s="9">
        <v>49390.34</v>
      </c>
      <c r="H464" s="9">
        <v>49390.34</v>
      </c>
      <c r="I464" s="11">
        <f t="shared" si="19"/>
        <v>0</v>
      </c>
      <c r="J464" s="128">
        <f t="shared" si="21"/>
        <v>-58.710000000041646</v>
      </c>
      <c r="K464" s="9"/>
    </row>
    <row r="465" spans="1:11" ht="60" customHeight="1" x14ac:dyDescent="0.25">
      <c r="A465" s="269">
        <v>44767</v>
      </c>
      <c r="B465" s="341" t="s">
        <v>4029</v>
      </c>
      <c r="C465" s="460" t="s">
        <v>2933</v>
      </c>
      <c r="D465" s="464" t="s">
        <v>4030</v>
      </c>
      <c r="E465" s="51">
        <v>1017683.06</v>
      </c>
      <c r="F465" s="482">
        <v>1015646</v>
      </c>
      <c r="G465" s="9">
        <v>49740.13</v>
      </c>
      <c r="H465" s="9">
        <v>49740.13</v>
      </c>
      <c r="I465" s="11">
        <f t="shared" si="19"/>
        <v>0</v>
      </c>
      <c r="J465" s="128">
        <f t="shared" si="21"/>
        <v>-58.710000000041646</v>
      </c>
      <c r="K465" s="9"/>
    </row>
    <row r="466" spans="1:11" ht="60" customHeight="1" x14ac:dyDescent="0.25">
      <c r="A466" s="269">
        <v>44770</v>
      </c>
      <c r="B466" s="341" t="s">
        <v>4033</v>
      </c>
      <c r="C466" s="460" t="s">
        <v>2933</v>
      </c>
      <c r="D466" s="464" t="s">
        <v>4034</v>
      </c>
      <c r="E466" s="51">
        <v>1085372.68</v>
      </c>
      <c r="F466" s="482">
        <v>1024116</v>
      </c>
      <c r="G466" s="9">
        <v>53209.74</v>
      </c>
      <c r="H466" s="9">
        <v>53209.74</v>
      </c>
      <c r="I466" s="11">
        <f t="shared" si="19"/>
        <v>0</v>
      </c>
      <c r="J466" s="128">
        <f t="shared" si="21"/>
        <v>-58.710000000041646</v>
      </c>
      <c r="K466" s="9"/>
    </row>
    <row r="467" spans="1:11" ht="54.75" customHeight="1" x14ac:dyDescent="0.25">
      <c r="A467" s="269">
        <v>44771</v>
      </c>
      <c r="B467" s="341" t="s">
        <v>4035</v>
      </c>
      <c r="C467" s="425" t="s">
        <v>2798</v>
      </c>
      <c r="D467" s="464" t="s">
        <v>4036</v>
      </c>
      <c r="E467" s="51">
        <v>1098259.3899999999</v>
      </c>
      <c r="F467" s="482">
        <v>1023492</v>
      </c>
      <c r="G467" s="9">
        <v>53757.19</v>
      </c>
      <c r="H467" s="9">
        <v>53757.19</v>
      </c>
      <c r="I467" s="11">
        <f t="shared" si="19"/>
        <v>0</v>
      </c>
      <c r="J467" s="128">
        <f t="shared" si="21"/>
        <v>-58.710000000041646</v>
      </c>
      <c r="K467" s="9"/>
    </row>
    <row r="468" spans="1:11" ht="54.75" customHeight="1" x14ac:dyDescent="0.25">
      <c r="A468" s="269">
        <v>44774</v>
      </c>
      <c r="B468" s="427" t="s">
        <v>4052</v>
      </c>
      <c r="C468" s="460" t="s">
        <v>2933</v>
      </c>
      <c r="D468" s="435" t="s">
        <v>4053</v>
      </c>
      <c r="E468" s="51">
        <v>1092346.1000000001</v>
      </c>
      <c r="F468" s="482">
        <v>1025187</v>
      </c>
      <c r="G468" s="9">
        <v>53261.67</v>
      </c>
      <c r="H468" s="9">
        <v>53757.19</v>
      </c>
      <c r="I468" s="11">
        <f t="shared" si="19"/>
        <v>495.52000000000407</v>
      </c>
      <c r="J468" s="128">
        <f t="shared" si="21"/>
        <v>436.80999999996243</v>
      </c>
      <c r="K468" s="9"/>
    </row>
    <row r="469" spans="1:11" ht="54.75" customHeight="1" x14ac:dyDescent="0.25">
      <c r="A469" s="269">
        <v>44777</v>
      </c>
      <c r="B469" s="427" t="s">
        <v>4068</v>
      </c>
      <c r="C469" s="425" t="s">
        <v>2798</v>
      </c>
      <c r="D469" s="464" t="s">
        <v>4051</v>
      </c>
      <c r="E469" s="51">
        <v>1134950.8400000001</v>
      </c>
      <c r="F469" s="482">
        <v>1036042</v>
      </c>
      <c r="G469" s="9">
        <f>55907.53</f>
        <v>55907.53</v>
      </c>
      <c r="H469" s="9">
        <v>55412.11</v>
      </c>
      <c r="I469" s="11">
        <f t="shared" si="19"/>
        <v>-495.41999999999825</v>
      </c>
      <c r="J469" s="128">
        <f t="shared" si="21"/>
        <v>-58.610000000035825</v>
      </c>
      <c r="K469" s="9"/>
    </row>
    <row r="470" spans="1:11" ht="47.25" x14ac:dyDescent="0.25">
      <c r="A470" s="269">
        <v>44778</v>
      </c>
      <c r="B470" s="427" t="s">
        <v>4058</v>
      </c>
      <c r="C470" s="460" t="s">
        <v>2933</v>
      </c>
      <c r="D470" s="464" t="s">
        <v>4059</v>
      </c>
      <c r="E470" s="51">
        <v>1128440.53</v>
      </c>
      <c r="F470" s="482">
        <v>1035579</v>
      </c>
      <c r="G470" s="9">
        <v>55288.61</v>
      </c>
      <c r="H470" s="9">
        <v>55288.61</v>
      </c>
      <c r="I470" s="11">
        <f t="shared" si="19"/>
        <v>0</v>
      </c>
      <c r="J470" s="128">
        <f t="shared" si="21"/>
        <v>-58.610000000035825</v>
      </c>
      <c r="K470" s="9"/>
    </row>
    <row r="471" spans="1:11" ht="60" customHeight="1" x14ac:dyDescent="0.25">
      <c r="A471" s="269">
        <v>44781</v>
      </c>
      <c r="B471" s="427" t="s">
        <v>4062</v>
      </c>
      <c r="C471" s="460" t="s">
        <v>2933</v>
      </c>
      <c r="D471" s="464" t="s">
        <v>4063</v>
      </c>
      <c r="E471" s="51">
        <v>1115354.72</v>
      </c>
      <c r="F471" s="482">
        <v>1038821</v>
      </c>
      <c r="G471" s="9">
        <v>54916.53</v>
      </c>
      <c r="H471" s="9">
        <v>54916.53</v>
      </c>
      <c r="I471" s="11">
        <f t="shared" si="19"/>
        <v>0</v>
      </c>
      <c r="J471" s="128">
        <f t="shared" si="21"/>
        <v>-58.610000000035825</v>
      </c>
      <c r="K471" s="9"/>
    </row>
    <row r="472" spans="1:11" ht="55.5" customHeight="1" x14ac:dyDescent="0.25">
      <c r="A472" s="269">
        <v>44782</v>
      </c>
      <c r="B472" s="427" t="s">
        <v>4064</v>
      </c>
      <c r="C472" s="460" t="s">
        <v>2933</v>
      </c>
      <c r="D472" s="464" t="s">
        <v>4065</v>
      </c>
      <c r="E472" s="51">
        <v>1100780</v>
      </c>
      <c r="F472" s="482">
        <v>1041436</v>
      </c>
      <c r="G472" s="9">
        <v>54332.69</v>
      </c>
      <c r="H472" s="9">
        <v>54332.69</v>
      </c>
      <c r="I472" s="11">
        <f t="shared" si="19"/>
        <v>0</v>
      </c>
      <c r="J472" s="128">
        <f t="shared" si="21"/>
        <v>-58.610000000035825</v>
      </c>
      <c r="K472" s="9"/>
    </row>
    <row r="473" spans="1:11" ht="56.25" customHeight="1" x14ac:dyDescent="0.25">
      <c r="A473" s="269">
        <v>44791</v>
      </c>
      <c r="B473" s="427" t="s">
        <v>4079</v>
      </c>
      <c r="C473" s="460" t="s">
        <v>2933</v>
      </c>
      <c r="D473" s="464" t="s">
        <v>4080</v>
      </c>
      <c r="E473" s="51">
        <v>996965.11</v>
      </c>
      <c r="F473" s="482">
        <v>1054010</v>
      </c>
      <c r="G473" s="9">
        <v>49575.59</v>
      </c>
      <c r="H473" s="9">
        <v>49575.59</v>
      </c>
      <c r="I473" s="11">
        <f t="shared" si="19"/>
        <v>0</v>
      </c>
      <c r="J473" s="128">
        <f t="shared" si="21"/>
        <v>-58.610000000035825</v>
      </c>
      <c r="K473" s="9"/>
    </row>
    <row r="474" spans="1:11" ht="62.25" customHeight="1" x14ac:dyDescent="0.25">
      <c r="A474" s="269">
        <v>44799</v>
      </c>
      <c r="B474" s="427" t="s">
        <v>4091</v>
      </c>
      <c r="C474" s="425" t="s">
        <v>2798</v>
      </c>
      <c r="D474" s="464" t="s">
        <v>4092</v>
      </c>
      <c r="E474" s="51">
        <v>982299.82</v>
      </c>
      <c r="F474" s="482">
        <v>1061869</v>
      </c>
      <c r="G474" s="9">
        <v>49361.8</v>
      </c>
      <c r="H474" s="9">
        <v>49361.8</v>
      </c>
      <c r="I474" s="11">
        <f t="shared" si="19"/>
        <v>0</v>
      </c>
      <c r="J474" s="128">
        <f t="shared" si="21"/>
        <v>-58.610000000035825</v>
      </c>
      <c r="K474" s="9"/>
    </row>
    <row r="475" spans="1:11" ht="61.5" customHeight="1" x14ac:dyDescent="0.25">
      <c r="A475" s="269">
        <v>44806</v>
      </c>
      <c r="B475" s="436" t="s">
        <v>4110</v>
      </c>
      <c r="C475" s="460" t="s">
        <v>2933</v>
      </c>
      <c r="D475" s="464" t="s">
        <v>4111</v>
      </c>
      <c r="E475" s="51">
        <v>840851.41</v>
      </c>
      <c r="F475" s="482">
        <v>1071385</v>
      </c>
      <c r="G475" s="9">
        <v>42000.57</v>
      </c>
      <c r="H475" s="9">
        <v>42000.57</v>
      </c>
      <c r="I475" s="11">
        <f t="shared" si="19"/>
        <v>0</v>
      </c>
      <c r="J475" s="128">
        <f t="shared" si="21"/>
        <v>-58.610000000035825</v>
      </c>
      <c r="K475" s="9"/>
    </row>
    <row r="476" spans="1:11" ht="56.25" customHeight="1" x14ac:dyDescent="0.25">
      <c r="A476" s="269">
        <v>44813</v>
      </c>
      <c r="B476" s="436" t="s">
        <v>4112</v>
      </c>
      <c r="C476" s="460" t="s">
        <v>2933</v>
      </c>
      <c r="D476" s="464" t="s">
        <v>4113</v>
      </c>
      <c r="E476" s="51">
        <v>894436.54</v>
      </c>
      <c r="F476" s="482">
        <v>1089822</v>
      </c>
      <c r="G476" s="9">
        <v>44946.559999999998</v>
      </c>
      <c r="H476" s="9">
        <v>44946.559999999998</v>
      </c>
      <c r="I476" s="11">
        <f t="shared" si="19"/>
        <v>0</v>
      </c>
      <c r="J476" s="128">
        <f t="shared" si="21"/>
        <v>-58.610000000035825</v>
      </c>
      <c r="K476" s="9"/>
    </row>
    <row r="477" spans="1:11" ht="47.25" x14ac:dyDescent="0.25">
      <c r="A477" s="269">
        <v>44819</v>
      </c>
      <c r="B477" s="436" t="s">
        <v>4119</v>
      </c>
      <c r="C477" s="469" t="s">
        <v>2933</v>
      </c>
      <c r="D477" s="464" t="s">
        <v>4120</v>
      </c>
      <c r="E477" s="51">
        <v>947858.02</v>
      </c>
      <c r="F477" s="482">
        <v>1092177</v>
      </c>
      <c r="G477" s="9">
        <v>47511.68</v>
      </c>
      <c r="H477" s="9">
        <v>47511.68</v>
      </c>
      <c r="I477" s="11">
        <f t="shared" si="19"/>
        <v>0</v>
      </c>
      <c r="J477" s="128">
        <f t="shared" si="21"/>
        <v>-58.610000000035825</v>
      </c>
      <c r="K477" s="9"/>
    </row>
    <row r="478" spans="1:11" ht="55.5" customHeight="1" x14ac:dyDescent="0.25">
      <c r="A478" s="269">
        <v>44823</v>
      </c>
      <c r="B478" s="436" t="s">
        <v>4135</v>
      </c>
      <c r="C478" s="460" t="s">
        <v>2933</v>
      </c>
      <c r="D478" s="464" t="s">
        <v>4136</v>
      </c>
      <c r="E478" s="51">
        <v>924471.75</v>
      </c>
      <c r="F478" s="482">
        <v>1098370</v>
      </c>
      <c r="G478" s="9">
        <v>46177.41</v>
      </c>
      <c r="H478" s="9">
        <v>46177.41</v>
      </c>
      <c r="I478" s="11">
        <f t="shared" si="19"/>
        <v>0</v>
      </c>
      <c r="J478" s="128">
        <f t="shared" si="21"/>
        <v>-58.610000000035825</v>
      </c>
      <c r="K478" s="9"/>
    </row>
    <row r="479" spans="1:11" ht="54" customHeight="1" x14ac:dyDescent="0.25">
      <c r="A479" s="269">
        <v>44825</v>
      </c>
      <c r="B479" s="436" t="s">
        <v>4137</v>
      </c>
      <c r="C479" s="460" t="s">
        <v>2933</v>
      </c>
      <c r="D479" s="464" t="s">
        <v>4138</v>
      </c>
      <c r="E479" s="51">
        <v>971145.15</v>
      </c>
      <c r="F479" s="482">
        <v>1104336</v>
      </c>
      <c r="G479" s="9">
        <v>48569.4</v>
      </c>
      <c r="H479" s="9">
        <v>48569.4</v>
      </c>
      <c r="I479" s="11">
        <f t="shared" si="19"/>
        <v>0</v>
      </c>
      <c r="J479" s="128">
        <f t="shared" si="21"/>
        <v>-58.610000000035825</v>
      </c>
      <c r="K479" s="9"/>
    </row>
    <row r="480" spans="1:11" ht="54.75" customHeight="1" x14ac:dyDescent="0.25">
      <c r="A480" s="269">
        <v>44827</v>
      </c>
      <c r="B480" s="436" t="s">
        <v>4139</v>
      </c>
      <c r="C480" s="460" t="s">
        <v>2933</v>
      </c>
      <c r="D480" s="464" t="s">
        <v>4140</v>
      </c>
      <c r="E480" s="51">
        <v>972030.41</v>
      </c>
      <c r="F480" s="482">
        <v>1104808</v>
      </c>
      <c r="G480" s="9">
        <v>48894.89</v>
      </c>
      <c r="H480" s="9">
        <v>48894.89</v>
      </c>
      <c r="I480" s="11">
        <f t="shared" si="19"/>
        <v>0</v>
      </c>
      <c r="J480" s="128">
        <f t="shared" si="21"/>
        <v>-58.610000000035825</v>
      </c>
      <c r="K480" s="9"/>
    </row>
    <row r="481" spans="1:11" ht="47.25" x14ac:dyDescent="0.25">
      <c r="A481" s="269">
        <v>44833</v>
      </c>
      <c r="B481" s="436" t="s">
        <v>4149</v>
      </c>
      <c r="C481" s="425" t="s">
        <v>2798</v>
      </c>
      <c r="D481" s="464" t="s">
        <v>4150</v>
      </c>
      <c r="E481" s="51">
        <v>1022662.38</v>
      </c>
      <c r="F481" s="482">
        <v>1112478</v>
      </c>
      <c r="G481" s="9">
        <v>50594.29</v>
      </c>
      <c r="H481" s="9">
        <v>50594.29</v>
      </c>
      <c r="I481" s="11">
        <f t="shared" si="19"/>
        <v>0</v>
      </c>
      <c r="J481" s="128">
        <f t="shared" si="21"/>
        <v>-58.610000000035825</v>
      </c>
      <c r="K481" s="9"/>
    </row>
    <row r="482" spans="1:11" ht="47.25" x14ac:dyDescent="0.25">
      <c r="A482" s="269">
        <v>44834</v>
      </c>
      <c r="B482" s="436" t="s">
        <v>4151</v>
      </c>
      <c r="C482" s="425" t="s">
        <v>2798</v>
      </c>
      <c r="D482" s="464" t="s">
        <v>4152</v>
      </c>
      <c r="E482" s="51">
        <v>990490.21</v>
      </c>
      <c r="F482" s="482">
        <v>1120284</v>
      </c>
      <c r="G482" s="9">
        <v>49204.68</v>
      </c>
      <c r="H482" s="9">
        <v>49204.68</v>
      </c>
      <c r="I482" s="11">
        <f t="shared" si="19"/>
        <v>0</v>
      </c>
      <c r="J482" s="128">
        <f t="shared" si="21"/>
        <v>-58.610000000035825</v>
      </c>
      <c r="K482" s="9"/>
    </row>
    <row r="483" spans="1:11" ht="56.25" customHeight="1" x14ac:dyDescent="0.25">
      <c r="A483" s="269">
        <v>44840</v>
      </c>
      <c r="B483" s="437" t="s">
        <v>4169</v>
      </c>
      <c r="C483" s="460" t="s">
        <v>2933</v>
      </c>
      <c r="D483" s="464" t="s">
        <v>4170</v>
      </c>
      <c r="E483" s="51">
        <v>975222.55</v>
      </c>
      <c r="F483" s="482">
        <v>1123520</v>
      </c>
      <c r="G483" s="9">
        <v>48663.8</v>
      </c>
      <c r="H483" s="9">
        <v>48663.8</v>
      </c>
      <c r="I483" s="11">
        <f t="shared" si="19"/>
        <v>0</v>
      </c>
      <c r="J483" s="128">
        <f t="shared" si="21"/>
        <v>-58.610000000035825</v>
      </c>
      <c r="K483" s="9"/>
    </row>
    <row r="484" spans="1:11" ht="60" customHeight="1" x14ac:dyDescent="0.25">
      <c r="A484" s="269">
        <v>44845</v>
      </c>
      <c r="B484" s="437" t="s">
        <v>4173</v>
      </c>
      <c r="C484" s="460" t="s">
        <v>2933</v>
      </c>
      <c r="D484" s="464" t="s">
        <v>4174</v>
      </c>
      <c r="E484" s="51">
        <v>973192.43</v>
      </c>
      <c r="F484" s="482">
        <v>1125993</v>
      </c>
      <c r="G484" s="9">
        <v>48708.33</v>
      </c>
      <c r="H484" s="9">
        <v>48708.33</v>
      </c>
      <c r="I484" s="11">
        <f t="shared" si="19"/>
        <v>0</v>
      </c>
      <c r="J484" s="128">
        <f t="shared" si="21"/>
        <v>-58.610000000035825</v>
      </c>
      <c r="K484" s="9"/>
    </row>
    <row r="485" spans="1:11" ht="56.25" customHeight="1" x14ac:dyDescent="0.25">
      <c r="A485" s="269">
        <v>44847</v>
      </c>
      <c r="B485" s="437" t="s">
        <v>4179</v>
      </c>
      <c r="C485" s="425" t="s">
        <v>2798</v>
      </c>
      <c r="D485" s="464" t="s">
        <v>4180</v>
      </c>
      <c r="E485" s="51">
        <v>1000998.4</v>
      </c>
      <c r="F485" s="482">
        <v>1135545</v>
      </c>
      <c r="G485" s="9">
        <v>50100.02</v>
      </c>
      <c r="H485" s="9">
        <v>50100.02</v>
      </c>
      <c r="I485" s="11">
        <f t="shared" si="19"/>
        <v>0</v>
      </c>
      <c r="J485" s="128">
        <f t="shared" si="21"/>
        <v>-58.610000000035825</v>
      </c>
      <c r="K485" s="9"/>
    </row>
    <row r="486" spans="1:11" ht="63" customHeight="1" x14ac:dyDescent="0.25">
      <c r="A486" s="269">
        <v>44851</v>
      </c>
      <c r="B486" s="437" t="s">
        <v>4185</v>
      </c>
      <c r="C486" s="460" t="s">
        <v>2933</v>
      </c>
      <c r="D486" s="464" t="s">
        <v>4186</v>
      </c>
      <c r="E486" s="51">
        <v>1031689.39</v>
      </c>
      <c r="F486" s="482">
        <v>1141340</v>
      </c>
      <c r="G486" s="9">
        <v>51558.69</v>
      </c>
      <c r="H486" s="9">
        <v>51558.69</v>
      </c>
      <c r="I486" s="11">
        <f t="shared" si="19"/>
        <v>0</v>
      </c>
      <c r="J486" s="128">
        <f t="shared" si="21"/>
        <v>-58.610000000035825</v>
      </c>
      <c r="K486" s="9"/>
    </row>
    <row r="487" spans="1:11" ht="51.75" customHeight="1" x14ac:dyDescent="0.25">
      <c r="A487" s="269">
        <v>44854</v>
      </c>
      <c r="B487" s="437" t="s">
        <v>4187</v>
      </c>
      <c r="C487" s="460" t="s">
        <v>2933</v>
      </c>
      <c r="D487" s="464" t="s">
        <v>4188</v>
      </c>
      <c r="E487" s="51">
        <v>1084766.3799999999</v>
      </c>
      <c r="F487" s="482">
        <v>1145150</v>
      </c>
      <c r="G487" s="9">
        <v>54022.23</v>
      </c>
      <c r="H487" s="9">
        <v>54022.23</v>
      </c>
      <c r="I487" s="11">
        <f t="shared" si="19"/>
        <v>0</v>
      </c>
      <c r="J487" s="128">
        <f t="shared" si="21"/>
        <v>-58.610000000035825</v>
      </c>
      <c r="K487" s="9"/>
    </row>
    <row r="488" spans="1:11" ht="51.75" customHeight="1" x14ac:dyDescent="0.25">
      <c r="A488" s="269">
        <v>44858</v>
      </c>
      <c r="B488" s="437" t="s">
        <v>4205</v>
      </c>
      <c r="C488" s="460" t="s">
        <v>2933</v>
      </c>
      <c r="D488" s="464" t="s">
        <v>4206</v>
      </c>
      <c r="E488" s="51">
        <v>1080364.75</v>
      </c>
      <c r="F488" s="482">
        <v>1145927</v>
      </c>
      <c r="G488" s="9">
        <v>54180.78</v>
      </c>
      <c r="H488" s="9">
        <v>54180.78</v>
      </c>
      <c r="I488" s="11">
        <f t="shared" si="19"/>
        <v>0</v>
      </c>
      <c r="J488" s="128">
        <f t="shared" si="21"/>
        <v>-58.610000000035825</v>
      </c>
      <c r="K488" s="9"/>
    </row>
    <row r="489" spans="1:11" ht="60.75" customHeight="1" x14ac:dyDescent="0.25">
      <c r="A489" s="269">
        <v>44861</v>
      </c>
      <c r="B489" s="437" t="s">
        <v>4201</v>
      </c>
      <c r="C489" s="425" t="s">
        <v>2798</v>
      </c>
      <c r="D489" s="464" t="s">
        <v>4202</v>
      </c>
      <c r="E489" s="51">
        <v>995894.35</v>
      </c>
      <c r="F489" s="482">
        <v>1155179</v>
      </c>
      <c r="G489" s="9">
        <v>50171</v>
      </c>
      <c r="H489" s="9">
        <v>50171</v>
      </c>
      <c r="I489" s="11">
        <f t="shared" si="19"/>
        <v>0</v>
      </c>
      <c r="J489" s="128">
        <f t="shared" si="21"/>
        <v>-58.610000000035825</v>
      </c>
      <c r="K489" s="9"/>
    </row>
    <row r="490" spans="1:11" ht="51.75" customHeight="1" x14ac:dyDescent="0.25">
      <c r="A490" s="269">
        <v>44865</v>
      </c>
      <c r="B490" s="437" t="s">
        <v>4203</v>
      </c>
      <c r="C490" s="425" t="s">
        <v>2798</v>
      </c>
      <c r="D490" s="464" t="s">
        <v>4204</v>
      </c>
      <c r="E490" s="51">
        <v>979912.2</v>
      </c>
      <c r="F490" s="482">
        <v>1156799</v>
      </c>
      <c r="G490" s="9">
        <v>49426.61</v>
      </c>
      <c r="H490" s="9">
        <v>49426.61</v>
      </c>
      <c r="I490" s="11">
        <f t="shared" si="19"/>
        <v>0</v>
      </c>
      <c r="J490" s="128">
        <f t="shared" si="21"/>
        <v>-58.610000000035825</v>
      </c>
      <c r="K490" s="9"/>
    </row>
    <row r="491" spans="1:11" ht="51.75" customHeight="1" x14ac:dyDescent="0.25">
      <c r="A491" s="269">
        <v>44868</v>
      </c>
      <c r="B491" s="441" t="s">
        <v>4231</v>
      </c>
      <c r="C491" s="460" t="s">
        <v>2933</v>
      </c>
      <c r="D491" s="464" t="s">
        <v>4232</v>
      </c>
      <c r="E491" s="51">
        <v>956878.65</v>
      </c>
      <c r="F491" s="482">
        <v>1165651</v>
      </c>
      <c r="G491" s="9">
        <v>48466.73</v>
      </c>
      <c r="H491" s="9">
        <v>48466.73</v>
      </c>
      <c r="I491" s="11">
        <f t="shared" si="19"/>
        <v>0</v>
      </c>
      <c r="J491" s="128">
        <f t="shared" si="21"/>
        <v>-58.610000000035825</v>
      </c>
      <c r="K491" s="9"/>
    </row>
    <row r="492" spans="1:11" ht="51.75" customHeight="1" x14ac:dyDescent="0.25">
      <c r="A492" s="269">
        <v>44872</v>
      </c>
      <c r="B492" s="441" t="s">
        <v>4235</v>
      </c>
      <c r="C492" s="460" t="s">
        <v>2933</v>
      </c>
      <c r="D492" s="464" t="s">
        <v>4236</v>
      </c>
      <c r="E492" s="51">
        <v>920789.31</v>
      </c>
      <c r="F492" s="482">
        <v>1168387</v>
      </c>
      <c r="G492" s="9">
        <v>47207.86</v>
      </c>
      <c r="H492" s="9">
        <v>47207.86</v>
      </c>
      <c r="I492" s="11">
        <f t="shared" si="19"/>
        <v>0</v>
      </c>
      <c r="J492" s="128">
        <f t="shared" si="21"/>
        <v>-58.610000000035825</v>
      </c>
      <c r="K492" s="9"/>
    </row>
    <row r="493" spans="1:11" ht="51.75" customHeight="1" x14ac:dyDescent="0.25">
      <c r="A493" s="269">
        <v>44874</v>
      </c>
      <c r="B493" s="441" t="s">
        <v>4241</v>
      </c>
      <c r="C493" s="460" t="s">
        <v>2933</v>
      </c>
      <c r="D493" s="464" t="s">
        <v>4242</v>
      </c>
      <c r="E493" s="51">
        <v>933010.27</v>
      </c>
      <c r="F493" s="482">
        <v>1176365</v>
      </c>
      <c r="G493" s="9">
        <v>47663.360000000001</v>
      </c>
      <c r="H493" s="9">
        <v>47663.360000000001</v>
      </c>
      <c r="I493" s="11">
        <f t="shared" si="19"/>
        <v>0</v>
      </c>
      <c r="J493" s="128">
        <f t="shared" si="21"/>
        <v>-58.610000000035825</v>
      </c>
      <c r="K493" s="9"/>
    </row>
    <row r="494" spans="1:11" ht="51.75" customHeight="1" x14ac:dyDescent="0.25">
      <c r="A494" s="269">
        <v>44875</v>
      </c>
      <c r="B494" s="441" t="s">
        <v>4244</v>
      </c>
      <c r="C494" s="460" t="s">
        <v>2933</v>
      </c>
      <c r="D494" s="464" t="s">
        <v>4245</v>
      </c>
      <c r="E494" s="51">
        <v>920168.29</v>
      </c>
      <c r="F494" s="482">
        <v>1177754</v>
      </c>
      <c r="G494" s="9">
        <v>47333.760000000002</v>
      </c>
      <c r="H494" s="9">
        <v>47333.760000000002</v>
      </c>
      <c r="I494" s="11">
        <f t="shared" si="19"/>
        <v>0</v>
      </c>
      <c r="J494" s="128">
        <f t="shared" si="21"/>
        <v>-58.610000000035825</v>
      </c>
      <c r="K494" s="9"/>
    </row>
    <row r="495" spans="1:11" ht="51.75" customHeight="1" x14ac:dyDescent="0.25">
      <c r="A495" s="269">
        <v>44879</v>
      </c>
      <c r="B495" s="441" t="s">
        <v>4246</v>
      </c>
      <c r="C495" s="460" t="s">
        <v>2933</v>
      </c>
      <c r="D495" s="464" t="s">
        <v>4247</v>
      </c>
      <c r="E495" s="51">
        <v>926985.66</v>
      </c>
      <c r="F495" s="482">
        <v>1184459</v>
      </c>
      <c r="G495" s="9">
        <v>47525.54</v>
      </c>
      <c r="H495" s="9">
        <v>47525.54</v>
      </c>
      <c r="I495" s="11">
        <f t="shared" si="19"/>
        <v>0</v>
      </c>
      <c r="J495" s="128">
        <f t="shared" si="21"/>
        <v>-58.610000000035825</v>
      </c>
      <c r="K495" s="9"/>
    </row>
    <row r="496" spans="1:11" ht="51.75" customHeight="1" x14ac:dyDescent="0.25">
      <c r="A496" s="269">
        <v>44879</v>
      </c>
      <c r="B496" s="441" t="s">
        <v>4248</v>
      </c>
      <c r="C496" s="460" t="s">
        <v>2933</v>
      </c>
      <c r="D496" s="464" t="s">
        <v>4249</v>
      </c>
      <c r="E496" s="51">
        <v>895071.2</v>
      </c>
      <c r="F496" s="482">
        <v>1182081</v>
      </c>
      <c r="G496" s="9">
        <v>46213.919999999998</v>
      </c>
      <c r="H496" s="9">
        <v>46213.919999999998</v>
      </c>
      <c r="I496" s="11">
        <f t="shared" si="19"/>
        <v>0</v>
      </c>
      <c r="J496" s="128">
        <f t="shared" si="21"/>
        <v>-58.610000000035825</v>
      </c>
      <c r="K496" s="9"/>
    </row>
    <row r="497" spans="1:11" ht="56.25" customHeight="1" x14ac:dyDescent="0.25">
      <c r="A497" s="269">
        <v>44882</v>
      </c>
      <c r="B497" s="441" t="s">
        <v>4226</v>
      </c>
      <c r="C497" s="425" t="s">
        <v>2798</v>
      </c>
      <c r="D497" s="464" t="s">
        <v>4225</v>
      </c>
      <c r="E497" s="51">
        <v>965405.42</v>
      </c>
      <c r="F497" s="482">
        <v>1188463</v>
      </c>
      <c r="G497" s="9">
        <v>49917.55</v>
      </c>
      <c r="H497" s="9">
        <v>49917.55</v>
      </c>
      <c r="I497" s="11">
        <f t="shared" ref="I497:I572" si="22">H497-G497</f>
        <v>0</v>
      </c>
      <c r="J497" s="128">
        <f t="shared" si="21"/>
        <v>-58.610000000035825</v>
      </c>
      <c r="K497" s="9"/>
    </row>
    <row r="498" spans="1:11" ht="54" customHeight="1" x14ac:dyDescent="0.25">
      <c r="A498" s="269">
        <v>44883</v>
      </c>
      <c r="B498" s="441" t="s">
        <v>4250</v>
      </c>
      <c r="C498" s="460" t="s">
        <v>2933</v>
      </c>
      <c r="D498" s="464" t="s">
        <v>4251</v>
      </c>
      <c r="E498" s="51">
        <v>1014960.26</v>
      </c>
      <c r="F498" s="482">
        <v>1192355</v>
      </c>
      <c r="G498" s="9">
        <v>52209.89</v>
      </c>
      <c r="H498" s="9">
        <v>52209.89</v>
      </c>
      <c r="I498" s="11">
        <f t="shared" si="22"/>
        <v>0</v>
      </c>
      <c r="J498" s="128">
        <f t="shared" si="21"/>
        <v>-58.610000000035825</v>
      </c>
      <c r="K498" s="9"/>
    </row>
    <row r="499" spans="1:11" ht="54" customHeight="1" x14ac:dyDescent="0.25">
      <c r="A499" s="269">
        <v>44888</v>
      </c>
      <c r="B499" s="441" t="s">
        <v>4273</v>
      </c>
      <c r="C499" s="460" t="s">
        <v>2933</v>
      </c>
      <c r="D499" s="464" t="s">
        <v>4274</v>
      </c>
      <c r="E499" s="51">
        <v>950637.55</v>
      </c>
      <c r="F499" s="482">
        <v>1200108</v>
      </c>
      <c r="G499" s="9">
        <v>48976.69</v>
      </c>
      <c r="H499" s="9">
        <v>48976.69</v>
      </c>
      <c r="I499" s="11">
        <f t="shared" si="22"/>
        <v>0</v>
      </c>
      <c r="J499" s="128">
        <f t="shared" si="21"/>
        <v>-58.610000000035825</v>
      </c>
      <c r="K499" s="9"/>
    </row>
    <row r="500" spans="1:11" ht="60" customHeight="1" x14ac:dyDescent="0.25">
      <c r="A500" s="269">
        <v>44893</v>
      </c>
      <c r="B500" s="441" t="s">
        <v>4261</v>
      </c>
      <c r="C500" s="425" t="s">
        <v>2798</v>
      </c>
      <c r="D500" s="464" t="s">
        <v>4262</v>
      </c>
      <c r="E500" s="51">
        <v>943144.09</v>
      </c>
      <c r="F500" s="482">
        <v>1202505</v>
      </c>
      <c r="G500" s="9">
        <v>48690.97</v>
      </c>
      <c r="H500" s="9">
        <v>48690.97</v>
      </c>
      <c r="I500" s="11">
        <f t="shared" si="22"/>
        <v>0</v>
      </c>
      <c r="J500" s="128">
        <f t="shared" si="21"/>
        <v>-58.610000000035825</v>
      </c>
      <c r="K500" s="9"/>
    </row>
    <row r="501" spans="1:11" ht="52.5" customHeight="1" x14ac:dyDescent="0.25">
      <c r="A501" s="269">
        <v>44895</v>
      </c>
      <c r="B501" s="441" t="s">
        <v>4263</v>
      </c>
      <c r="C501" s="425" t="s">
        <v>2798</v>
      </c>
      <c r="D501" s="464" t="s">
        <v>4264</v>
      </c>
      <c r="E501" s="51">
        <v>850413.97</v>
      </c>
      <c r="F501" s="482">
        <v>1211480</v>
      </c>
      <c r="G501" s="9">
        <v>44062.9</v>
      </c>
      <c r="H501" s="9">
        <v>44062.9</v>
      </c>
      <c r="I501" s="11">
        <f t="shared" si="22"/>
        <v>0</v>
      </c>
      <c r="J501" s="128">
        <f t="shared" si="21"/>
        <v>-58.610000000035825</v>
      </c>
      <c r="K501" s="9"/>
    </row>
    <row r="502" spans="1:11" ht="56.25" customHeight="1" x14ac:dyDescent="0.25">
      <c r="A502" s="269">
        <v>44897</v>
      </c>
      <c r="B502" s="443" t="s">
        <v>4285</v>
      </c>
      <c r="C502" s="460" t="s">
        <v>2933</v>
      </c>
      <c r="D502" s="464" t="s">
        <v>4286</v>
      </c>
      <c r="E502" s="51">
        <v>850350.27</v>
      </c>
      <c r="F502" s="482">
        <v>1213583</v>
      </c>
      <c r="G502" s="9">
        <v>43731.05</v>
      </c>
      <c r="H502" s="9">
        <v>43731.05</v>
      </c>
      <c r="I502" s="11">
        <f t="shared" si="22"/>
        <v>0</v>
      </c>
      <c r="J502" s="128">
        <f t="shared" si="21"/>
        <v>-58.610000000035825</v>
      </c>
      <c r="K502" s="9"/>
    </row>
    <row r="503" spans="1:11" ht="59.25" customHeight="1" x14ac:dyDescent="0.25">
      <c r="A503" s="269">
        <v>44904</v>
      </c>
      <c r="B503" s="443" t="s">
        <v>4292</v>
      </c>
      <c r="C503" s="460" t="s">
        <v>2933</v>
      </c>
      <c r="D503" s="464" t="s">
        <v>4293</v>
      </c>
      <c r="E503" s="51">
        <v>836224.67</v>
      </c>
      <c r="F503" s="482">
        <v>1219005</v>
      </c>
      <c r="G503" s="9">
        <v>42254.961000000003</v>
      </c>
      <c r="H503" s="9">
        <v>42254.91</v>
      </c>
      <c r="I503" s="11">
        <f t="shared" si="22"/>
        <v>-5.0999999999476131E-2</v>
      </c>
      <c r="J503" s="128">
        <f t="shared" si="21"/>
        <v>-58.661000000035301</v>
      </c>
      <c r="K503" s="9"/>
    </row>
    <row r="504" spans="1:11" ht="59.25" customHeight="1" x14ac:dyDescent="0.25">
      <c r="A504" s="269">
        <v>44908</v>
      </c>
      <c r="B504" s="443" t="s">
        <v>4329</v>
      </c>
      <c r="C504" s="460" t="s">
        <v>2933</v>
      </c>
      <c r="D504" s="464" t="s">
        <v>4330</v>
      </c>
      <c r="E504" s="51">
        <v>826074.83</v>
      </c>
      <c r="F504" s="482">
        <v>1220853</v>
      </c>
      <c r="G504" s="9">
        <v>41553.06</v>
      </c>
      <c r="H504" s="9">
        <v>41553.06</v>
      </c>
      <c r="I504" s="11">
        <f t="shared" si="22"/>
        <v>0</v>
      </c>
      <c r="J504" s="128">
        <f t="shared" si="21"/>
        <v>-58.661000000035301</v>
      </c>
      <c r="K504" s="9"/>
    </row>
    <row r="505" spans="1:11" ht="61.5" customHeight="1" x14ac:dyDescent="0.25">
      <c r="A505" s="269">
        <v>44909</v>
      </c>
      <c r="B505" s="443" t="s">
        <v>4301</v>
      </c>
      <c r="C505" s="425" t="s">
        <v>2798</v>
      </c>
      <c r="D505" s="464" t="s">
        <v>4302</v>
      </c>
      <c r="E505" s="51">
        <v>812663.43</v>
      </c>
      <c r="F505" s="482">
        <v>1220782</v>
      </c>
      <c r="G505" s="9">
        <v>41547.21</v>
      </c>
      <c r="H505" s="9">
        <v>41547.21</v>
      </c>
      <c r="I505" s="11">
        <f t="shared" si="22"/>
        <v>0</v>
      </c>
      <c r="J505" s="128">
        <f t="shared" ref="J505" si="23">J504+I505</f>
        <v>-58.661000000035301</v>
      </c>
      <c r="K505" s="9"/>
    </row>
    <row r="506" spans="1:11" ht="60" customHeight="1" x14ac:dyDescent="0.25">
      <c r="A506" s="269">
        <v>44910</v>
      </c>
      <c r="B506" s="443" t="s">
        <v>4303</v>
      </c>
      <c r="C506" s="425" t="s">
        <v>2798</v>
      </c>
      <c r="D506" s="464" t="s">
        <v>4304</v>
      </c>
      <c r="E506" s="51">
        <v>833286.98</v>
      </c>
      <c r="F506" s="482">
        <v>1231770</v>
      </c>
      <c r="G506" s="9">
        <v>42032.13</v>
      </c>
      <c r="H506" s="9">
        <v>42032.13</v>
      </c>
      <c r="I506" s="11">
        <f t="shared" si="22"/>
        <v>0</v>
      </c>
      <c r="J506" s="128">
        <f t="shared" ref="J506:J579" si="24">J505+I506</f>
        <v>-58.661000000035301</v>
      </c>
      <c r="K506" s="9"/>
    </row>
    <row r="507" spans="1:11" ht="58.5" customHeight="1" x14ac:dyDescent="0.25">
      <c r="A507" s="269">
        <v>44911</v>
      </c>
      <c r="B507" s="443" t="s">
        <v>4309</v>
      </c>
      <c r="C507" s="425" t="s">
        <v>2798</v>
      </c>
      <c r="D507" s="464" t="s">
        <v>4310</v>
      </c>
      <c r="E507" s="51">
        <v>816851.88</v>
      </c>
      <c r="F507" s="482">
        <v>1231769</v>
      </c>
      <c r="G507" s="9">
        <v>41171.97</v>
      </c>
      <c r="H507" s="9">
        <v>41171.97</v>
      </c>
      <c r="I507" s="11">
        <f t="shared" si="22"/>
        <v>0</v>
      </c>
      <c r="J507" s="128">
        <f t="shared" si="24"/>
        <v>-58.661000000035301</v>
      </c>
      <c r="K507" s="9"/>
    </row>
    <row r="508" spans="1:11" ht="55.5" customHeight="1" x14ac:dyDescent="0.25">
      <c r="A508" s="269">
        <v>44914</v>
      </c>
      <c r="B508" s="443" t="s">
        <v>4341</v>
      </c>
      <c r="C508" s="460" t="s">
        <v>2933</v>
      </c>
      <c r="D508" s="464" t="s">
        <v>4342</v>
      </c>
      <c r="E508" s="51">
        <v>861246.19</v>
      </c>
      <c r="F508" s="482">
        <v>1233100</v>
      </c>
      <c r="G508" s="9">
        <v>43530.26</v>
      </c>
      <c r="H508" s="9">
        <v>43530.26</v>
      </c>
      <c r="I508" s="11">
        <f t="shared" si="22"/>
        <v>0</v>
      </c>
      <c r="J508" s="128">
        <f t="shared" si="24"/>
        <v>-58.661000000035301</v>
      </c>
      <c r="K508" s="9"/>
    </row>
    <row r="509" spans="1:11" ht="57.75" customHeight="1" x14ac:dyDescent="0.25">
      <c r="A509" s="269">
        <v>44916</v>
      </c>
      <c r="B509" s="443" t="s">
        <v>4343</v>
      </c>
      <c r="C509" s="460" t="s">
        <v>2933</v>
      </c>
      <c r="D509" s="464" t="s">
        <v>4344</v>
      </c>
      <c r="E509" s="51">
        <v>814275.09</v>
      </c>
      <c r="F509" s="482">
        <v>1238364</v>
      </c>
      <c r="G509" s="9">
        <v>41312.79</v>
      </c>
      <c r="H509" s="9">
        <v>41312.79</v>
      </c>
      <c r="I509" s="11">
        <f t="shared" si="22"/>
        <v>0</v>
      </c>
      <c r="J509" s="128">
        <f>J508+I509</f>
        <v>-58.661000000035301</v>
      </c>
      <c r="K509" s="9"/>
    </row>
    <row r="510" spans="1:11" ht="59.25" customHeight="1" x14ac:dyDescent="0.25">
      <c r="A510" s="269">
        <v>44917</v>
      </c>
      <c r="B510" s="444" t="s">
        <v>4350</v>
      </c>
      <c r="C510" s="460" t="s">
        <v>2933</v>
      </c>
      <c r="D510" s="464" t="s">
        <v>4345</v>
      </c>
      <c r="E510" s="51">
        <v>799647.46</v>
      </c>
      <c r="F510" s="482">
        <v>1239758</v>
      </c>
      <c r="G510" s="9">
        <v>40653.15</v>
      </c>
      <c r="H510" s="9">
        <v>40653.15</v>
      </c>
      <c r="I510" s="11">
        <f t="shared" si="22"/>
        <v>0</v>
      </c>
      <c r="J510" s="128">
        <f t="shared" si="24"/>
        <v>-58.661000000035301</v>
      </c>
      <c r="K510" s="9"/>
    </row>
    <row r="511" spans="1:11" ht="60.75" customHeight="1" x14ac:dyDescent="0.25">
      <c r="A511" s="269">
        <v>44922</v>
      </c>
      <c r="B511" s="444" t="s">
        <v>4351</v>
      </c>
      <c r="C511" s="425" t="s">
        <v>2798</v>
      </c>
      <c r="D511" s="464" t="s">
        <v>4352</v>
      </c>
      <c r="E511" s="51">
        <v>774300.07</v>
      </c>
      <c r="F511" s="482">
        <v>1243711</v>
      </c>
      <c r="G511" s="9">
        <v>39717.879999999997</v>
      </c>
      <c r="H511" s="9">
        <v>39717.879999999997</v>
      </c>
      <c r="I511" s="11">
        <f t="shared" si="22"/>
        <v>0</v>
      </c>
      <c r="J511" s="128">
        <f t="shared" si="24"/>
        <v>-58.661000000035301</v>
      </c>
      <c r="K511" s="9"/>
    </row>
    <row r="512" spans="1:11" ht="56.25" x14ac:dyDescent="0.25">
      <c r="A512" s="269">
        <v>44925</v>
      </c>
      <c r="B512" s="444" t="s">
        <v>4355</v>
      </c>
      <c r="C512" s="425" t="s">
        <v>2798</v>
      </c>
      <c r="D512" s="464" t="s">
        <v>4356</v>
      </c>
      <c r="E512" s="51">
        <v>795529.19</v>
      </c>
      <c r="F512" s="482">
        <v>1251040</v>
      </c>
      <c r="G512" s="9">
        <v>41038.39</v>
      </c>
      <c r="H512" s="9">
        <v>41038.39</v>
      </c>
      <c r="I512" s="11">
        <f t="shared" si="22"/>
        <v>0</v>
      </c>
      <c r="J512" s="128">
        <f t="shared" si="24"/>
        <v>-58.661000000035301</v>
      </c>
      <c r="K512" s="9"/>
    </row>
    <row r="513" spans="1:11" ht="18.75" x14ac:dyDescent="0.25">
      <c r="A513" s="274"/>
      <c r="B513" s="447"/>
      <c r="C513" s="470"/>
      <c r="D513" s="481"/>
      <c r="E513" s="449"/>
      <c r="F513" s="489"/>
      <c r="G513" s="450"/>
      <c r="H513" s="450"/>
      <c r="I513" s="451">
        <f t="shared" si="22"/>
        <v>0</v>
      </c>
      <c r="J513" s="448">
        <f t="shared" si="24"/>
        <v>-58.661000000035301</v>
      </c>
      <c r="K513" s="9"/>
    </row>
    <row r="514" spans="1:11" s="280" customFormat="1" ht="56.25" x14ac:dyDescent="0.25">
      <c r="A514" s="278">
        <v>44930</v>
      </c>
      <c r="B514" s="444" t="s">
        <v>4379</v>
      </c>
      <c r="C514" s="460" t="s">
        <v>2933</v>
      </c>
      <c r="D514" s="478" t="s">
        <v>4380</v>
      </c>
      <c r="E514" s="279">
        <v>756451.21</v>
      </c>
      <c r="F514" s="487">
        <v>1259424</v>
      </c>
      <c r="G514" s="246">
        <v>39103.19</v>
      </c>
      <c r="H514" s="246">
        <v>39103.19</v>
      </c>
      <c r="I514" s="11">
        <f t="shared" si="22"/>
        <v>0</v>
      </c>
      <c r="J514" s="128">
        <f t="shared" si="24"/>
        <v>-58.661000000035301</v>
      </c>
      <c r="K514" s="246"/>
    </row>
    <row r="515" spans="1:11" s="280" customFormat="1" ht="69.75" customHeight="1" x14ac:dyDescent="0.25">
      <c r="A515" s="278">
        <v>44932</v>
      </c>
      <c r="B515" s="444" t="s">
        <v>4383</v>
      </c>
      <c r="C515" s="460" t="s">
        <v>2933</v>
      </c>
      <c r="D515" s="478" t="s">
        <v>4384</v>
      </c>
      <c r="E515" s="279">
        <v>758175.74</v>
      </c>
      <c r="F515" s="487">
        <v>1260647</v>
      </c>
      <c r="G515" s="246">
        <v>39161.97</v>
      </c>
      <c r="H515" s="246">
        <v>39161.97</v>
      </c>
      <c r="I515" s="11">
        <f t="shared" si="22"/>
        <v>0</v>
      </c>
      <c r="J515" s="128">
        <f t="shared" si="24"/>
        <v>-58.661000000035301</v>
      </c>
      <c r="K515" s="246"/>
    </row>
    <row r="516" spans="1:11" ht="56.25" x14ac:dyDescent="0.25">
      <c r="A516" s="269">
        <v>44937</v>
      </c>
      <c r="B516" s="444" t="s">
        <v>4375</v>
      </c>
      <c r="C516" s="425" t="s">
        <v>2798</v>
      </c>
      <c r="D516" s="464" t="s">
        <v>4376</v>
      </c>
      <c r="E516" s="51">
        <v>708614.03</v>
      </c>
      <c r="F516" s="482">
        <v>1270344</v>
      </c>
      <c r="G516" s="9">
        <v>37129.370000000003</v>
      </c>
      <c r="H516" s="9">
        <v>37129.370000000003</v>
      </c>
      <c r="I516" s="11">
        <f t="shared" si="22"/>
        <v>0</v>
      </c>
      <c r="J516" s="128">
        <f t="shared" si="24"/>
        <v>-58.661000000035301</v>
      </c>
      <c r="K516" s="9"/>
    </row>
    <row r="517" spans="1:11" ht="56.25" x14ac:dyDescent="0.25">
      <c r="A517" s="269">
        <v>44938</v>
      </c>
      <c r="B517" s="444" t="s">
        <v>4377</v>
      </c>
      <c r="C517" s="425" t="s">
        <v>2798</v>
      </c>
      <c r="D517" s="464" t="s">
        <v>4378</v>
      </c>
      <c r="E517" s="51">
        <v>688738.39</v>
      </c>
      <c r="F517" s="482">
        <v>1270373</v>
      </c>
      <c r="G517" s="9">
        <v>36547.54</v>
      </c>
      <c r="H517" s="9">
        <v>36547.54</v>
      </c>
      <c r="I517" s="11">
        <f t="shared" si="22"/>
        <v>0</v>
      </c>
      <c r="J517" s="128">
        <f t="shared" si="24"/>
        <v>-58.661000000035301</v>
      </c>
      <c r="K517" s="9"/>
    </row>
    <row r="518" spans="1:11" ht="56.25" x14ac:dyDescent="0.25">
      <c r="A518" s="269">
        <v>44944</v>
      </c>
      <c r="B518" s="444" t="s">
        <v>4395</v>
      </c>
      <c r="C518" s="460" t="s">
        <v>2933</v>
      </c>
      <c r="D518" s="464" t="s">
        <v>4396</v>
      </c>
      <c r="E518" s="51">
        <v>635768.48</v>
      </c>
      <c r="F518" s="482">
        <v>1279687</v>
      </c>
      <c r="G518" s="9">
        <v>33965.620000000003</v>
      </c>
      <c r="H518" s="9">
        <v>33965.620000000003</v>
      </c>
      <c r="I518" s="11">
        <f t="shared" si="22"/>
        <v>0</v>
      </c>
      <c r="J518" s="128">
        <f t="shared" si="24"/>
        <v>-58.661000000035301</v>
      </c>
      <c r="K518" s="9"/>
    </row>
    <row r="519" spans="1:11" ht="56.25" x14ac:dyDescent="0.25">
      <c r="A519" s="269">
        <v>44946</v>
      </c>
      <c r="B519" s="444" t="s">
        <v>4399</v>
      </c>
      <c r="C519" s="460" t="s">
        <v>2933</v>
      </c>
      <c r="D519" s="464" t="s">
        <v>4400</v>
      </c>
      <c r="E519" s="51">
        <v>638882.22</v>
      </c>
      <c r="F519" s="482">
        <v>1281502</v>
      </c>
      <c r="G519" s="9">
        <v>33627.15</v>
      </c>
      <c r="H519" s="9">
        <v>33627.15</v>
      </c>
      <c r="I519" s="11">
        <f t="shared" si="22"/>
        <v>0</v>
      </c>
      <c r="J519" s="128">
        <f t="shared" si="24"/>
        <v>-58.661000000035301</v>
      </c>
      <c r="K519" s="9"/>
    </row>
    <row r="520" spans="1:11" ht="56.25" x14ac:dyDescent="0.25">
      <c r="A520" s="269">
        <v>44950</v>
      </c>
      <c r="B520" s="444" t="s">
        <v>4401</v>
      </c>
      <c r="C520" s="460" t="s">
        <v>2933</v>
      </c>
      <c r="D520" s="464" t="s">
        <v>4402</v>
      </c>
      <c r="E520" s="51">
        <v>655435.80000000005</v>
      </c>
      <c r="F520" s="482">
        <v>1289286</v>
      </c>
      <c r="G520" s="9">
        <v>34771.129999999997</v>
      </c>
      <c r="H520" s="9">
        <v>34771.129999999997</v>
      </c>
      <c r="I520" s="11">
        <f t="shared" si="22"/>
        <v>0</v>
      </c>
      <c r="J520" s="128">
        <f t="shared" si="24"/>
        <v>-58.661000000035301</v>
      </c>
      <c r="K520" s="9"/>
    </row>
    <row r="521" spans="1:11" ht="56.25" x14ac:dyDescent="0.25">
      <c r="A521" s="269">
        <v>44952</v>
      </c>
      <c r="B521" s="444" t="s">
        <v>4411</v>
      </c>
      <c r="C521" s="460" t="s">
        <v>2933</v>
      </c>
      <c r="D521" s="464" t="s">
        <v>4412</v>
      </c>
      <c r="E521" s="51">
        <v>687587.57</v>
      </c>
      <c r="F521" s="482">
        <v>1289206</v>
      </c>
      <c r="G521" s="9">
        <v>36534.94</v>
      </c>
      <c r="H521" s="9">
        <v>36534.94</v>
      </c>
      <c r="I521" s="11">
        <f t="shared" si="22"/>
        <v>0</v>
      </c>
      <c r="J521" s="128">
        <f t="shared" si="24"/>
        <v>-58.661000000035301</v>
      </c>
      <c r="K521" s="9"/>
    </row>
    <row r="522" spans="1:11" ht="56.25" x14ac:dyDescent="0.25">
      <c r="A522" s="269">
        <v>44953</v>
      </c>
      <c r="B522" s="444" t="s">
        <v>4403</v>
      </c>
      <c r="C522" s="425" t="s">
        <v>2798</v>
      </c>
      <c r="D522" s="464" t="s">
        <v>4404</v>
      </c>
      <c r="E522" s="51">
        <v>661469.06999999995</v>
      </c>
      <c r="F522" s="482">
        <v>1293168</v>
      </c>
      <c r="G522" s="9">
        <v>35240.76</v>
      </c>
      <c r="H522" s="9">
        <v>35240.76</v>
      </c>
      <c r="I522" s="11">
        <f t="shared" si="22"/>
        <v>0</v>
      </c>
      <c r="J522" s="128">
        <f t="shared" si="24"/>
        <v>-58.661000000035301</v>
      </c>
      <c r="K522" s="9"/>
    </row>
    <row r="523" spans="1:11" ht="56.25" x14ac:dyDescent="0.25">
      <c r="A523" s="269">
        <v>44957</v>
      </c>
      <c r="B523" s="444" t="s">
        <v>4419</v>
      </c>
      <c r="C523" s="460" t="s">
        <v>2933</v>
      </c>
      <c r="D523" s="464" t="s">
        <v>4420</v>
      </c>
      <c r="E523" s="51">
        <v>702037.37</v>
      </c>
      <c r="F523" s="482">
        <v>1299456</v>
      </c>
      <c r="G523" s="9">
        <v>37249.29</v>
      </c>
      <c r="H523" s="9">
        <v>37249.29</v>
      </c>
      <c r="I523" s="11">
        <f t="shared" si="22"/>
        <v>0</v>
      </c>
      <c r="J523" s="128">
        <f t="shared" si="24"/>
        <v>-58.661000000035301</v>
      </c>
      <c r="K523" s="9"/>
    </row>
    <row r="524" spans="1:11" ht="56.25" x14ac:dyDescent="0.25">
      <c r="A524" s="269">
        <v>44960</v>
      </c>
      <c r="B524" s="453" t="s">
        <v>4427</v>
      </c>
      <c r="C524" s="460" t="s">
        <v>2933</v>
      </c>
      <c r="D524" s="464" t="s">
        <v>4428</v>
      </c>
      <c r="E524" s="51">
        <v>693345.47</v>
      </c>
      <c r="F524" s="482">
        <v>1301452</v>
      </c>
      <c r="G524" s="9">
        <v>36762.75</v>
      </c>
      <c r="H524" s="9">
        <v>36762.75</v>
      </c>
      <c r="I524" s="11">
        <f t="shared" si="22"/>
        <v>0</v>
      </c>
      <c r="J524" s="128">
        <f t="shared" si="24"/>
        <v>-58.661000000035301</v>
      </c>
      <c r="K524" s="9"/>
    </row>
    <row r="525" spans="1:11" ht="56.25" x14ac:dyDescent="0.25">
      <c r="A525" s="269">
        <v>44964</v>
      </c>
      <c r="B525" s="453" t="s">
        <v>4431</v>
      </c>
      <c r="C525" s="460" t="s">
        <v>2933</v>
      </c>
      <c r="D525" s="464" t="s">
        <v>4432</v>
      </c>
      <c r="E525" s="51">
        <v>659838.92000000004</v>
      </c>
      <c r="F525" s="482">
        <v>1307537</v>
      </c>
      <c r="G525" s="9">
        <v>34838.379999999997</v>
      </c>
      <c r="H525" s="9">
        <v>34838.379999999997</v>
      </c>
      <c r="I525" s="11">
        <f t="shared" si="22"/>
        <v>0</v>
      </c>
      <c r="J525" s="128">
        <f t="shared" si="24"/>
        <v>-58.661000000035301</v>
      </c>
      <c r="K525" s="9"/>
    </row>
    <row r="526" spans="1:11" ht="56.25" x14ac:dyDescent="0.25">
      <c r="A526" s="269">
        <v>44966</v>
      </c>
      <c r="B526" s="453" t="s">
        <v>4433</v>
      </c>
      <c r="C526" s="460" t="s">
        <v>2933</v>
      </c>
      <c r="D526" s="464" t="s">
        <v>4434</v>
      </c>
      <c r="E526" s="51">
        <v>656616.43000000005</v>
      </c>
      <c r="F526" s="482">
        <v>1311770</v>
      </c>
      <c r="G526" s="9">
        <v>34688.699999999997</v>
      </c>
      <c r="H526" s="9">
        <v>34688.699999999997</v>
      </c>
      <c r="I526" s="11">
        <f t="shared" si="22"/>
        <v>0</v>
      </c>
      <c r="J526" s="128">
        <f t="shared" si="24"/>
        <v>-58.661000000035301</v>
      </c>
      <c r="K526" s="9"/>
    </row>
    <row r="527" spans="1:11" ht="56.25" x14ac:dyDescent="0.25">
      <c r="A527" s="269">
        <v>44971</v>
      </c>
      <c r="B527" s="453" t="s">
        <v>4435</v>
      </c>
      <c r="C527" s="460" t="s">
        <v>2933</v>
      </c>
      <c r="D527" s="464" t="s">
        <v>4436</v>
      </c>
      <c r="E527" s="51">
        <v>653444.56999999995</v>
      </c>
      <c r="F527" s="482">
        <v>1320230</v>
      </c>
      <c r="G527" s="9">
        <v>35254.629999999997</v>
      </c>
      <c r="H527" s="9">
        <v>35254.629999999997</v>
      </c>
      <c r="I527" s="11">
        <f t="shared" si="22"/>
        <v>0</v>
      </c>
      <c r="J527" s="128">
        <f t="shared" si="24"/>
        <v>-58.661000000035301</v>
      </c>
      <c r="K527" s="9"/>
    </row>
    <row r="528" spans="1:11" ht="56.25" x14ac:dyDescent="0.25">
      <c r="A528" s="269">
        <v>44973</v>
      </c>
      <c r="B528" s="453" t="s">
        <v>4447</v>
      </c>
      <c r="C528" s="460" t="s">
        <v>2933</v>
      </c>
      <c r="D528" s="464" t="s">
        <v>4448</v>
      </c>
      <c r="E528" s="51">
        <v>652633.18000000005</v>
      </c>
      <c r="F528" s="482">
        <v>1322181</v>
      </c>
      <c r="G528" s="9">
        <v>35135.03</v>
      </c>
      <c r="H528" s="9">
        <v>35135.03</v>
      </c>
      <c r="I528" s="11">
        <f t="shared" si="22"/>
        <v>0</v>
      </c>
      <c r="J528" s="128">
        <f t="shared" si="24"/>
        <v>-58.661000000035301</v>
      </c>
      <c r="K528" s="9"/>
    </row>
    <row r="529" spans="1:17" ht="75" x14ac:dyDescent="0.25">
      <c r="A529" s="269">
        <v>44977</v>
      </c>
      <c r="B529" s="453" t="s">
        <v>4460</v>
      </c>
      <c r="C529" s="460" t="s">
        <v>2933</v>
      </c>
      <c r="D529" s="464" t="s">
        <v>4457</v>
      </c>
      <c r="E529" s="51">
        <v>767334.64</v>
      </c>
      <c r="F529" s="482">
        <v>1326864</v>
      </c>
      <c r="G529" s="9">
        <v>36327.03</v>
      </c>
      <c r="H529" s="9">
        <v>41669</v>
      </c>
      <c r="I529" s="457">
        <f t="shared" si="22"/>
        <v>5341.9700000000012</v>
      </c>
      <c r="J529" s="458">
        <f t="shared" si="24"/>
        <v>5283.3089999999656</v>
      </c>
      <c r="K529" s="133"/>
      <c r="L529" s="563" t="s">
        <v>4450</v>
      </c>
      <c r="M529" s="563"/>
      <c r="N529" s="563"/>
      <c r="O529" s="563"/>
      <c r="P529" s="563"/>
      <c r="Q529" s="563"/>
    </row>
    <row r="530" spans="1:17" ht="56.25" x14ac:dyDescent="0.25">
      <c r="A530" s="269">
        <v>44981</v>
      </c>
      <c r="B530" s="453" t="s">
        <v>4458</v>
      </c>
      <c r="C530" s="460" t="s">
        <v>2933</v>
      </c>
      <c r="D530" s="464" t="s">
        <v>4459</v>
      </c>
      <c r="E530" s="51">
        <v>672255.97</v>
      </c>
      <c r="F530" s="482">
        <v>1331366</v>
      </c>
      <c r="G530" s="9">
        <v>36428.74</v>
      </c>
      <c r="H530" s="9">
        <v>36428.74</v>
      </c>
      <c r="I530" s="248">
        <f t="shared" si="22"/>
        <v>0</v>
      </c>
      <c r="J530" s="455">
        <f t="shared" si="24"/>
        <v>5283.3089999999656</v>
      </c>
      <c r="K530" s="246"/>
      <c r="L530" s="459"/>
      <c r="M530" s="459"/>
      <c r="N530" s="459"/>
      <c r="O530" s="459"/>
      <c r="P530" s="459"/>
      <c r="Q530" s="459"/>
    </row>
    <row r="531" spans="1:17" ht="56.25" x14ac:dyDescent="0.25">
      <c r="A531" s="269">
        <v>44987</v>
      </c>
      <c r="B531" s="456" t="s">
        <v>4474</v>
      </c>
      <c r="C531" s="425" t="s">
        <v>2798</v>
      </c>
      <c r="D531" s="464" t="s">
        <v>4475</v>
      </c>
      <c r="E531" s="51">
        <v>709224.27</v>
      </c>
      <c r="F531" s="482">
        <v>1342346</v>
      </c>
      <c r="G531" s="9">
        <v>39054.199999999997</v>
      </c>
      <c r="H531" s="9">
        <v>39054.199999999997</v>
      </c>
      <c r="I531" s="248">
        <f t="shared" si="22"/>
        <v>0</v>
      </c>
      <c r="J531" s="455">
        <f t="shared" si="24"/>
        <v>5283.3089999999656</v>
      </c>
      <c r="K531" s="246"/>
      <c r="L531" s="459"/>
      <c r="M531" s="459"/>
      <c r="N531" s="459"/>
      <c r="O531" s="459"/>
      <c r="P531" s="459"/>
      <c r="Q531" s="459"/>
    </row>
    <row r="532" spans="1:17" ht="75" x14ac:dyDescent="0.25">
      <c r="A532" s="269">
        <v>44988</v>
      </c>
      <c r="B532" s="456" t="s">
        <v>4476</v>
      </c>
      <c r="C532" s="425" t="s">
        <v>2798</v>
      </c>
      <c r="D532" s="464" t="s">
        <v>4477</v>
      </c>
      <c r="E532" s="51">
        <v>607751.05000000005</v>
      </c>
      <c r="F532" s="482">
        <v>1341867</v>
      </c>
      <c r="G532" s="9">
        <v>39087.17</v>
      </c>
      <c r="H532" s="9">
        <v>33745.199999999997</v>
      </c>
      <c r="I532" s="457">
        <f t="shared" si="22"/>
        <v>-5341.9700000000012</v>
      </c>
      <c r="J532" s="458">
        <f t="shared" si="24"/>
        <v>-58.661000000035529</v>
      </c>
      <c r="K532" s="246"/>
      <c r="L532" s="459"/>
      <c r="M532" s="459"/>
      <c r="N532" s="459"/>
      <c r="O532" s="459"/>
      <c r="P532" s="459"/>
      <c r="Q532" s="459"/>
    </row>
    <row r="533" spans="1:17" ht="66" customHeight="1" x14ac:dyDescent="0.25">
      <c r="A533" s="269">
        <v>44994</v>
      </c>
      <c r="B533" s="456" t="s">
        <v>4473</v>
      </c>
      <c r="C533" s="425" t="s">
        <v>2798</v>
      </c>
      <c r="D533" s="464" t="s">
        <v>4491</v>
      </c>
      <c r="E533" s="51">
        <v>710820.16</v>
      </c>
      <c r="F533" s="482">
        <v>1352392</v>
      </c>
      <c r="G533" s="9">
        <v>39577.96</v>
      </c>
      <c r="H533" s="9">
        <v>39577.96</v>
      </c>
      <c r="I533" s="248">
        <f t="shared" si="22"/>
        <v>0</v>
      </c>
      <c r="J533" s="455">
        <f t="shared" si="24"/>
        <v>-58.661000000035529</v>
      </c>
      <c r="K533" s="246"/>
      <c r="L533" s="459"/>
      <c r="M533" s="459"/>
      <c r="N533" s="459"/>
      <c r="O533" s="459"/>
      <c r="P533" s="459"/>
      <c r="Q533" s="459"/>
    </row>
    <row r="534" spans="1:17" ht="69" customHeight="1" x14ac:dyDescent="0.25">
      <c r="A534" s="269">
        <v>44994</v>
      </c>
      <c r="B534" s="456" t="s">
        <v>4484</v>
      </c>
      <c r="C534" s="460" t="s">
        <v>2933</v>
      </c>
      <c r="D534" s="464">
        <v>53535</v>
      </c>
      <c r="E534" s="51">
        <v>728573.43999999994</v>
      </c>
      <c r="F534" s="482">
        <v>1349352</v>
      </c>
      <c r="G534" s="9">
        <v>40566.449999999997</v>
      </c>
      <c r="H534" s="9">
        <v>40566.449999999997</v>
      </c>
      <c r="I534" s="248">
        <f t="shared" si="22"/>
        <v>0</v>
      </c>
      <c r="J534" s="455">
        <f t="shared" si="24"/>
        <v>-58.661000000035529</v>
      </c>
      <c r="K534" s="246"/>
      <c r="L534" s="459"/>
      <c r="M534" s="459"/>
      <c r="N534" s="459"/>
      <c r="O534" s="459"/>
      <c r="P534" s="459"/>
      <c r="Q534" s="459"/>
    </row>
    <row r="535" spans="1:17" ht="56.25" x14ac:dyDescent="0.25">
      <c r="A535" s="269">
        <v>44999</v>
      </c>
      <c r="B535" s="456" t="s">
        <v>4487</v>
      </c>
      <c r="C535" s="460" t="s">
        <v>2933</v>
      </c>
      <c r="D535" s="464" t="s">
        <v>4488</v>
      </c>
      <c r="E535" s="51">
        <v>787961.22</v>
      </c>
      <c r="F535" s="482">
        <v>1360796</v>
      </c>
      <c r="G535" s="9">
        <v>41979.82</v>
      </c>
      <c r="H535" s="9">
        <v>41979.82</v>
      </c>
      <c r="I535" s="248">
        <f t="shared" si="22"/>
        <v>0</v>
      </c>
      <c r="J535" s="455">
        <f t="shared" si="24"/>
        <v>-58.661000000035529</v>
      </c>
      <c r="K535" s="246"/>
      <c r="L535" s="459"/>
      <c r="M535" s="459"/>
      <c r="N535" s="459"/>
      <c r="O535" s="459"/>
      <c r="P535" s="459"/>
      <c r="Q535" s="459"/>
    </row>
    <row r="536" spans="1:17" ht="69" customHeight="1" x14ac:dyDescent="0.25">
      <c r="A536" s="269">
        <v>45001</v>
      </c>
      <c r="B536" s="456" t="s">
        <v>4489</v>
      </c>
      <c r="C536" s="460" t="s">
        <v>2933</v>
      </c>
      <c r="D536" s="464">
        <v>44174</v>
      </c>
      <c r="E536" s="51">
        <v>818645.19</v>
      </c>
      <c r="F536" s="482">
        <v>1359270</v>
      </c>
      <c r="G536" s="9">
        <v>43337.49</v>
      </c>
      <c r="H536" s="9">
        <v>43337.49</v>
      </c>
      <c r="I536" s="11">
        <f t="shared" si="22"/>
        <v>0</v>
      </c>
      <c r="J536" s="128">
        <f t="shared" si="24"/>
        <v>-58.661000000035529</v>
      </c>
      <c r="K536" s="9"/>
    </row>
    <row r="537" spans="1:17" ht="69" customHeight="1" x14ac:dyDescent="0.25">
      <c r="A537" s="269">
        <v>45002</v>
      </c>
      <c r="B537" s="456" t="s">
        <v>4490</v>
      </c>
      <c r="C537" s="460" t="s">
        <v>2933</v>
      </c>
      <c r="D537" s="464">
        <v>44210</v>
      </c>
      <c r="E537" s="51">
        <v>838171.69</v>
      </c>
      <c r="F537" s="482">
        <v>1360555</v>
      </c>
      <c r="G537" s="9">
        <v>44702.49</v>
      </c>
      <c r="H537" s="9">
        <v>44702.49</v>
      </c>
      <c r="I537" s="11">
        <f t="shared" si="22"/>
        <v>0</v>
      </c>
      <c r="J537" s="128">
        <f t="shared" si="24"/>
        <v>-58.661000000035529</v>
      </c>
      <c r="K537" s="9"/>
      <c r="L537" s="454" t="s">
        <v>4449</v>
      </c>
    </row>
    <row r="538" spans="1:17" ht="64.5" customHeight="1" x14ac:dyDescent="0.25">
      <c r="A538" s="269">
        <v>45007</v>
      </c>
      <c r="B538" s="456" t="s">
        <v>4498</v>
      </c>
      <c r="C538" s="460" t="s">
        <v>2933</v>
      </c>
      <c r="D538" s="464">
        <v>44203</v>
      </c>
      <c r="E538" s="51">
        <v>685508.52</v>
      </c>
      <c r="F538" s="482">
        <v>1369223</v>
      </c>
      <c r="G538" s="9">
        <v>36726.949999999997</v>
      </c>
      <c r="H538" s="9">
        <v>36726.949999999997</v>
      </c>
      <c r="I538" s="11">
        <f t="shared" si="22"/>
        <v>0</v>
      </c>
      <c r="J538" s="128">
        <f t="shared" si="24"/>
        <v>-58.661000000035529</v>
      </c>
      <c r="K538" s="9"/>
    </row>
    <row r="539" spans="1:17" ht="63.75" customHeight="1" x14ac:dyDescent="0.25">
      <c r="A539" s="269">
        <v>45008</v>
      </c>
      <c r="B539" s="456" t="s">
        <v>4499</v>
      </c>
      <c r="C539" s="460" t="s">
        <v>2933</v>
      </c>
      <c r="D539" s="464">
        <v>44221</v>
      </c>
      <c r="E539" s="51">
        <v>650810.48</v>
      </c>
      <c r="F539" s="482">
        <v>1372113</v>
      </c>
      <c r="G539" s="9">
        <v>35065.22</v>
      </c>
      <c r="H539" s="9">
        <v>35065.22</v>
      </c>
      <c r="I539" s="11">
        <f t="shared" si="22"/>
        <v>0</v>
      </c>
      <c r="J539" s="128">
        <f t="shared" si="24"/>
        <v>-58.661000000035529</v>
      </c>
      <c r="K539" s="9"/>
    </row>
    <row r="540" spans="1:17" ht="65.25" customHeight="1" x14ac:dyDescent="0.25">
      <c r="A540" s="269">
        <v>45014</v>
      </c>
      <c r="B540" s="456" t="s">
        <v>4505</v>
      </c>
      <c r="C540" s="460" t="s">
        <v>2933</v>
      </c>
      <c r="D540" s="464">
        <v>44204</v>
      </c>
      <c r="E540" s="51">
        <v>652850.81999999995</v>
      </c>
      <c r="F540" s="482">
        <v>1382418</v>
      </c>
      <c r="G540" s="9">
        <v>35983.620000000003</v>
      </c>
      <c r="H540" s="9">
        <v>35983.620000000003</v>
      </c>
      <c r="I540" s="11">
        <f t="shared" si="22"/>
        <v>0</v>
      </c>
      <c r="J540" s="128">
        <f t="shared" si="24"/>
        <v>-58.661000000035529</v>
      </c>
      <c r="K540" s="9"/>
    </row>
    <row r="541" spans="1:17" ht="65.25" customHeight="1" x14ac:dyDescent="0.25">
      <c r="A541" s="269">
        <v>45021</v>
      </c>
      <c r="B541" s="519" t="s">
        <v>4523</v>
      </c>
      <c r="C541" s="460" t="s">
        <v>2933</v>
      </c>
      <c r="D541" s="464">
        <v>44206</v>
      </c>
      <c r="E541" s="51">
        <v>620661.52</v>
      </c>
      <c r="F541" s="482">
        <v>1389115</v>
      </c>
      <c r="G541" s="9">
        <v>33869.660000000003</v>
      </c>
      <c r="H541" s="9">
        <v>33869.660000000003</v>
      </c>
      <c r="I541" s="11">
        <f t="shared" si="22"/>
        <v>0</v>
      </c>
      <c r="J541" s="128">
        <f t="shared" si="24"/>
        <v>-58.661000000035529</v>
      </c>
      <c r="K541" s="9"/>
    </row>
    <row r="542" spans="1:17" ht="65.25" customHeight="1" x14ac:dyDescent="0.25">
      <c r="A542" s="269">
        <v>45021</v>
      </c>
      <c r="B542" s="519" t="s">
        <v>4524</v>
      </c>
      <c r="C542" s="460" t="s">
        <v>2933</v>
      </c>
      <c r="D542" s="464">
        <v>44207</v>
      </c>
      <c r="E542" s="51">
        <v>623446.92000000004</v>
      </c>
      <c r="F542" s="482">
        <v>1392639</v>
      </c>
      <c r="G542" s="9">
        <v>34021.660000000003</v>
      </c>
      <c r="H542" s="9">
        <v>34021.660000000003</v>
      </c>
      <c r="I542" s="11">
        <f t="shared" si="22"/>
        <v>0</v>
      </c>
      <c r="J542" s="128">
        <f t="shared" si="24"/>
        <v>-58.661000000035529</v>
      </c>
      <c r="K542" s="9"/>
    </row>
    <row r="543" spans="1:17" ht="63.75" customHeight="1" x14ac:dyDescent="0.25">
      <c r="A543" s="269">
        <v>45028</v>
      </c>
      <c r="B543" s="519" t="s">
        <v>4517</v>
      </c>
      <c r="C543" s="425" t="s">
        <v>2798</v>
      </c>
      <c r="D543" s="464" t="s">
        <v>4518</v>
      </c>
      <c r="E543" s="51">
        <v>569162.59</v>
      </c>
      <c r="F543" s="482">
        <v>1399193</v>
      </c>
      <c r="G543" s="9">
        <v>31488.94</v>
      </c>
      <c r="H543" s="9">
        <v>31488.94</v>
      </c>
      <c r="I543" s="11">
        <f t="shared" si="22"/>
        <v>0</v>
      </c>
      <c r="J543" s="128">
        <f t="shared" si="24"/>
        <v>-58.661000000035529</v>
      </c>
      <c r="K543" s="9"/>
    </row>
    <row r="544" spans="1:17" ht="62.25" customHeight="1" x14ac:dyDescent="0.25">
      <c r="A544" s="269">
        <v>45034</v>
      </c>
      <c r="B544" s="519" t="s">
        <v>4532</v>
      </c>
      <c r="C544" s="460" t="s">
        <v>2933</v>
      </c>
      <c r="D544" s="464" t="s">
        <v>4533</v>
      </c>
      <c r="E544" s="51">
        <v>596732.30000000005</v>
      </c>
      <c r="F544" s="482">
        <v>1409038</v>
      </c>
      <c r="G544" s="9">
        <v>33014.22</v>
      </c>
      <c r="H544" s="9">
        <v>33014.22</v>
      </c>
      <c r="I544" s="11">
        <f t="shared" si="22"/>
        <v>0</v>
      </c>
      <c r="J544" s="128">
        <f t="shared" si="24"/>
        <v>-58.661000000035529</v>
      </c>
      <c r="K544" s="9"/>
    </row>
    <row r="545" spans="1:11" ht="70.5" customHeight="1" x14ac:dyDescent="0.25">
      <c r="A545" s="269">
        <v>45035</v>
      </c>
      <c r="B545" s="519" t="s">
        <v>4536</v>
      </c>
      <c r="C545" s="460" t="s">
        <v>2933</v>
      </c>
      <c r="D545" s="464" t="s">
        <v>4537</v>
      </c>
      <c r="E545" s="51">
        <v>607981.96</v>
      </c>
      <c r="F545" s="482">
        <v>1411166</v>
      </c>
      <c r="G545" s="9">
        <v>33645.93</v>
      </c>
      <c r="H545" s="9">
        <v>33645.93</v>
      </c>
      <c r="I545" s="11">
        <f t="shared" si="22"/>
        <v>0</v>
      </c>
      <c r="J545" s="128">
        <f t="shared" si="24"/>
        <v>-58.661000000035529</v>
      </c>
      <c r="K545" s="9"/>
    </row>
    <row r="546" spans="1:11" ht="69" customHeight="1" x14ac:dyDescent="0.25">
      <c r="A546" s="269">
        <v>45041</v>
      </c>
      <c r="B546" s="519" t="s">
        <v>4542</v>
      </c>
      <c r="C546" s="460" t="s">
        <v>2933</v>
      </c>
      <c r="D546" s="464" t="s">
        <v>4543</v>
      </c>
      <c r="E546" s="51">
        <v>579838.56999999995</v>
      </c>
      <c r="F546" s="482">
        <v>1422398</v>
      </c>
      <c r="G546" s="9">
        <v>32231.16</v>
      </c>
      <c r="H546" s="9">
        <v>32231.16</v>
      </c>
      <c r="I546" s="11">
        <f t="shared" si="22"/>
        <v>0</v>
      </c>
      <c r="J546" s="128">
        <f>J545+I546</f>
        <v>-58.661000000035529</v>
      </c>
      <c r="K546" s="9"/>
    </row>
    <row r="547" spans="1:11" ht="66" customHeight="1" x14ac:dyDescent="0.25">
      <c r="A547" s="269">
        <v>45042</v>
      </c>
      <c r="B547" s="519" t="s">
        <v>4544</v>
      </c>
      <c r="C547" s="460" t="s">
        <v>2933</v>
      </c>
      <c r="D547" s="464" t="s">
        <v>4545</v>
      </c>
      <c r="E547" s="51">
        <v>624733.66</v>
      </c>
      <c r="F547" s="482">
        <v>1420890</v>
      </c>
      <c r="G547" s="9">
        <v>34506.14</v>
      </c>
      <c r="H547" s="9">
        <v>34506.14</v>
      </c>
      <c r="I547" s="11">
        <f t="shared" si="22"/>
        <v>0</v>
      </c>
      <c r="J547" s="128">
        <f t="shared" si="24"/>
        <v>-58.661000000035529</v>
      </c>
      <c r="K547" s="9"/>
    </row>
    <row r="548" spans="1:11" ht="66" customHeight="1" x14ac:dyDescent="0.25">
      <c r="A548" s="269">
        <v>45049</v>
      </c>
      <c r="B548" s="524" t="s">
        <v>4566</v>
      </c>
      <c r="C548" s="460" t="s">
        <v>2933</v>
      </c>
      <c r="D548" s="464" t="s">
        <v>4567</v>
      </c>
      <c r="E548" s="51">
        <v>633642.85</v>
      </c>
      <c r="F548" s="482">
        <v>1428719</v>
      </c>
      <c r="G548" s="9">
        <v>35163.31</v>
      </c>
      <c r="H548" s="9">
        <v>35163.31</v>
      </c>
      <c r="I548" s="11">
        <f t="shared" si="22"/>
        <v>0</v>
      </c>
      <c r="J548" s="128">
        <f t="shared" si="24"/>
        <v>-58.661000000035529</v>
      </c>
      <c r="K548" s="9"/>
    </row>
    <row r="549" spans="1:11" ht="66" customHeight="1" x14ac:dyDescent="0.25">
      <c r="A549" s="269">
        <v>45049</v>
      </c>
      <c r="B549" s="524" t="s">
        <v>4564</v>
      </c>
      <c r="C549" s="460" t="s">
        <v>2933</v>
      </c>
      <c r="D549" s="464" t="s">
        <v>4565</v>
      </c>
      <c r="E549" s="51">
        <v>645038.85</v>
      </c>
      <c r="F549" s="482">
        <v>1431263</v>
      </c>
      <c r="G549" s="9">
        <v>36035.69</v>
      </c>
      <c r="H549" s="9">
        <v>36035.69</v>
      </c>
      <c r="I549" s="11">
        <f t="shared" si="22"/>
        <v>0</v>
      </c>
      <c r="J549" s="128">
        <f t="shared" si="24"/>
        <v>-58.661000000035529</v>
      </c>
      <c r="K549" s="9"/>
    </row>
    <row r="550" spans="1:11" ht="66" customHeight="1" x14ac:dyDescent="0.25">
      <c r="A550" s="269">
        <v>45055</v>
      </c>
      <c r="B550" s="524" t="s">
        <v>4562</v>
      </c>
      <c r="C550" s="460" t="s">
        <v>2933</v>
      </c>
      <c r="D550" s="464" t="s">
        <v>4563</v>
      </c>
      <c r="E550" s="51">
        <v>642461.04</v>
      </c>
      <c r="F550" s="482">
        <v>1440550</v>
      </c>
      <c r="G550" s="9">
        <v>36012.39</v>
      </c>
      <c r="H550" s="9">
        <v>36012.39</v>
      </c>
      <c r="I550" s="11">
        <f t="shared" si="22"/>
        <v>0</v>
      </c>
      <c r="J550" s="128">
        <f t="shared" si="24"/>
        <v>-58.661000000035529</v>
      </c>
      <c r="K550" s="9"/>
    </row>
    <row r="551" spans="1:11" ht="65.25" customHeight="1" x14ac:dyDescent="0.25">
      <c r="A551" s="269">
        <v>45055</v>
      </c>
      <c r="B551" s="524" t="s">
        <v>4560</v>
      </c>
      <c r="C551" s="460" t="s">
        <v>2933</v>
      </c>
      <c r="D551" s="464" t="s">
        <v>4561</v>
      </c>
      <c r="E551" s="51">
        <v>667690.37</v>
      </c>
      <c r="F551" s="482">
        <v>1438092</v>
      </c>
      <c r="G551" s="9">
        <v>37426.589999999997</v>
      </c>
      <c r="H551" s="9">
        <v>37426.589999999997</v>
      </c>
      <c r="I551" s="11">
        <f t="shared" si="22"/>
        <v>0</v>
      </c>
      <c r="J551" s="128">
        <f t="shared" si="24"/>
        <v>-58.661000000035529</v>
      </c>
      <c r="K551" s="9"/>
    </row>
    <row r="552" spans="1:11" ht="72.75" customHeight="1" x14ac:dyDescent="0.25">
      <c r="A552" s="269">
        <v>45058</v>
      </c>
      <c r="B552" s="524" t="s">
        <v>4584</v>
      </c>
      <c r="C552" s="460" t="s">
        <v>2933</v>
      </c>
      <c r="D552" s="464" t="s">
        <v>4585</v>
      </c>
      <c r="E552" s="51">
        <v>705238.79</v>
      </c>
      <c r="F552" s="482">
        <v>1444128</v>
      </c>
      <c r="G552" s="9">
        <v>40040.81</v>
      </c>
      <c r="H552" s="9">
        <v>40040.81</v>
      </c>
      <c r="I552" s="11">
        <f t="shared" si="22"/>
        <v>0</v>
      </c>
      <c r="J552" s="128">
        <f t="shared" si="24"/>
        <v>-58.661000000035529</v>
      </c>
      <c r="K552" s="9"/>
    </row>
    <row r="553" spans="1:11" ht="64.5" customHeight="1" x14ac:dyDescent="0.25">
      <c r="A553" s="269">
        <v>45064</v>
      </c>
      <c r="B553" s="524" t="s">
        <v>4586</v>
      </c>
      <c r="C553" s="460" t="s">
        <v>2933</v>
      </c>
      <c r="D553" s="464" t="s">
        <v>4587</v>
      </c>
      <c r="E553" s="51">
        <v>772222.73</v>
      </c>
      <c r="F553" s="482">
        <v>1453314</v>
      </c>
      <c r="G553" s="9">
        <v>43530.03</v>
      </c>
      <c r="H553" s="9">
        <v>43530.03</v>
      </c>
      <c r="I553" s="11">
        <f t="shared" si="22"/>
        <v>0</v>
      </c>
      <c r="J553" s="128">
        <f t="shared" si="24"/>
        <v>-58.661000000035529</v>
      </c>
      <c r="K553" s="9"/>
    </row>
    <row r="554" spans="1:11" ht="78" customHeight="1" x14ac:dyDescent="0.25">
      <c r="A554" s="269">
        <v>45071</v>
      </c>
      <c r="B554" s="524" t="s">
        <v>4604</v>
      </c>
      <c r="C554" s="460" t="s">
        <v>2933</v>
      </c>
      <c r="D554" s="464" t="s">
        <v>4605</v>
      </c>
      <c r="E554" s="51">
        <v>715646.96</v>
      </c>
      <c r="F554" s="482">
        <v>1463110</v>
      </c>
      <c r="G554" s="9">
        <v>40114.74</v>
      </c>
      <c r="H554" s="9">
        <v>40114.74</v>
      </c>
      <c r="I554" s="11">
        <f t="shared" si="22"/>
        <v>0</v>
      </c>
      <c r="J554" s="128">
        <f t="shared" si="24"/>
        <v>-58.661000000035529</v>
      </c>
      <c r="K554" s="9"/>
    </row>
    <row r="555" spans="1:11" ht="21" x14ac:dyDescent="0.25">
      <c r="A555" s="269"/>
      <c r="B555" s="27"/>
      <c r="C555" s="460" t="s">
        <v>2933</v>
      </c>
      <c r="D555" s="464"/>
      <c r="E555" s="51"/>
      <c r="F555" s="482"/>
      <c r="G555" s="9"/>
      <c r="H555" s="9"/>
      <c r="I555" s="11">
        <f t="shared" si="22"/>
        <v>0</v>
      </c>
      <c r="J555" s="128">
        <f t="shared" si="24"/>
        <v>-58.661000000035529</v>
      </c>
      <c r="K555" s="9"/>
    </row>
    <row r="556" spans="1:11" ht="21" x14ac:dyDescent="0.25">
      <c r="A556" s="269"/>
      <c r="B556" s="27"/>
      <c r="C556" s="460" t="s">
        <v>2933</v>
      </c>
      <c r="D556" s="464"/>
      <c r="E556" s="51"/>
      <c r="F556" s="482"/>
      <c r="G556" s="9"/>
      <c r="H556" s="9"/>
      <c r="I556" s="11">
        <f t="shared" si="22"/>
        <v>0</v>
      </c>
      <c r="J556" s="128">
        <f t="shared" si="24"/>
        <v>-58.661000000035529</v>
      </c>
      <c r="K556" s="9"/>
    </row>
    <row r="557" spans="1:11" ht="21" x14ac:dyDescent="0.25">
      <c r="A557" s="269"/>
      <c r="B557" s="27"/>
      <c r="C557" s="460" t="s">
        <v>2933</v>
      </c>
      <c r="D557" s="464"/>
      <c r="E557" s="51"/>
      <c r="F557" s="482"/>
      <c r="G557" s="9"/>
      <c r="H557" s="9"/>
      <c r="I557" s="11">
        <f t="shared" si="22"/>
        <v>0</v>
      </c>
      <c r="J557" s="128">
        <f t="shared" si="24"/>
        <v>-58.661000000035529</v>
      </c>
      <c r="K557" s="9"/>
    </row>
    <row r="558" spans="1:11" ht="21" x14ac:dyDescent="0.25">
      <c r="A558" s="269"/>
      <c r="B558" s="27"/>
      <c r="C558" s="460" t="s">
        <v>2933</v>
      </c>
      <c r="D558" s="464"/>
      <c r="E558" s="51"/>
      <c r="F558" s="482"/>
      <c r="G558" s="9"/>
      <c r="H558" s="9"/>
      <c r="I558" s="11">
        <f t="shared" si="22"/>
        <v>0</v>
      </c>
      <c r="J558" s="128">
        <f t="shared" si="24"/>
        <v>-58.661000000035529</v>
      </c>
      <c r="K558" s="9"/>
    </row>
    <row r="559" spans="1:11" ht="21" x14ac:dyDescent="0.25">
      <c r="A559" s="269"/>
      <c r="B559" s="27"/>
      <c r="C559" s="460" t="s">
        <v>2933</v>
      </c>
      <c r="D559" s="464"/>
      <c r="E559" s="51"/>
      <c r="F559" s="482"/>
      <c r="G559" s="9"/>
      <c r="H559" s="9"/>
      <c r="I559" s="11">
        <f t="shared" si="22"/>
        <v>0</v>
      </c>
      <c r="J559" s="128">
        <f t="shared" si="24"/>
        <v>-58.661000000035529</v>
      </c>
      <c r="K559" s="9"/>
    </row>
    <row r="560" spans="1:11" ht="21" x14ac:dyDescent="0.25">
      <c r="A560" s="269"/>
      <c r="B560" s="27"/>
      <c r="C560" s="460" t="s">
        <v>2933</v>
      </c>
      <c r="D560" s="464"/>
      <c r="E560" s="51"/>
      <c r="F560" s="482"/>
      <c r="G560" s="9"/>
      <c r="H560" s="9"/>
      <c r="I560" s="11">
        <f t="shared" si="22"/>
        <v>0</v>
      </c>
      <c r="J560" s="128">
        <f t="shared" si="24"/>
        <v>-58.661000000035529</v>
      </c>
      <c r="K560" s="9"/>
    </row>
    <row r="561" spans="1:11" ht="15.75" x14ac:dyDescent="0.25">
      <c r="A561" s="269"/>
      <c r="B561" s="27"/>
      <c r="D561" s="464"/>
      <c r="E561" s="51"/>
      <c r="F561" s="482"/>
      <c r="G561" s="9"/>
      <c r="H561" s="9"/>
      <c r="I561" s="11">
        <f t="shared" si="22"/>
        <v>0</v>
      </c>
      <c r="J561" s="128">
        <f t="shared" si="24"/>
        <v>-58.661000000035529</v>
      </c>
      <c r="K561" s="9"/>
    </row>
    <row r="562" spans="1:11" ht="15.75" x14ac:dyDescent="0.25">
      <c r="A562" s="269"/>
      <c r="B562" s="27"/>
      <c r="D562" s="464"/>
      <c r="E562" s="51"/>
      <c r="F562" s="482"/>
      <c r="G562" s="9"/>
      <c r="H562" s="9"/>
      <c r="I562" s="11">
        <f t="shared" si="22"/>
        <v>0</v>
      </c>
      <c r="J562" s="128">
        <f t="shared" si="24"/>
        <v>-58.661000000035529</v>
      </c>
      <c r="K562" s="9"/>
    </row>
    <row r="563" spans="1:11" ht="15.75" x14ac:dyDescent="0.25">
      <c r="A563" s="269"/>
      <c r="B563" s="27"/>
      <c r="D563" s="464"/>
      <c r="E563" s="51"/>
      <c r="F563" s="482"/>
      <c r="G563" s="9"/>
      <c r="H563" s="9"/>
      <c r="I563" s="11">
        <f t="shared" si="22"/>
        <v>0</v>
      </c>
      <c r="J563" s="128">
        <f t="shared" si="24"/>
        <v>-58.661000000035529</v>
      </c>
      <c r="K563" s="9"/>
    </row>
    <row r="564" spans="1:11" ht="15.75" x14ac:dyDescent="0.25">
      <c r="A564" s="269"/>
      <c r="B564" s="27"/>
      <c r="D564" s="464"/>
      <c r="E564" s="51"/>
      <c r="F564" s="482"/>
      <c r="G564" s="9"/>
      <c r="H564" s="9"/>
      <c r="I564" s="11">
        <f t="shared" si="22"/>
        <v>0</v>
      </c>
      <c r="J564" s="128">
        <f t="shared" si="24"/>
        <v>-58.661000000035529</v>
      </c>
      <c r="K564" s="9"/>
    </row>
    <row r="565" spans="1:11" ht="15.75" x14ac:dyDescent="0.25">
      <c r="A565" s="269"/>
      <c r="B565" s="27"/>
      <c r="D565" s="464"/>
      <c r="E565" s="51"/>
      <c r="F565" s="482"/>
      <c r="G565" s="9"/>
      <c r="H565" s="9"/>
      <c r="I565" s="11">
        <f t="shared" si="22"/>
        <v>0</v>
      </c>
      <c r="J565" s="128">
        <f t="shared" si="24"/>
        <v>-58.661000000035529</v>
      </c>
      <c r="K565" s="9"/>
    </row>
    <row r="566" spans="1:11" ht="15.75" x14ac:dyDescent="0.25">
      <c r="A566" s="269"/>
      <c r="B566" s="27"/>
      <c r="D566" s="464"/>
      <c r="E566" s="51"/>
      <c r="F566" s="482"/>
      <c r="G566" s="9"/>
      <c r="H566" s="9"/>
      <c r="I566" s="11">
        <f t="shared" si="22"/>
        <v>0</v>
      </c>
      <c r="J566" s="128">
        <f t="shared" si="24"/>
        <v>-58.661000000035529</v>
      </c>
      <c r="K566" s="9"/>
    </row>
    <row r="567" spans="1:11" ht="15.75" x14ac:dyDescent="0.25">
      <c r="A567" s="269"/>
      <c r="B567" s="27"/>
      <c r="D567" s="464"/>
      <c r="E567" s="51"/>
      <c r="F567" s="482"/>
      <c r="G567" s="9"/>
      <c r="H567" s="9"/>
      <c r="I567" s="11">
        <f t="shared" si="22"/>
        <v>0</v>
      </c>
      <c r="J567" s="128">
        <f t="shared" si="24"/>
        <v>-58.661000000035529</v>
      </c>
      <c r="K567" s="9"/>
    </row>
    <row r="568" spans="1:11" ht="15.75" x14ac:dyDescent="0.25">
      <c r="A568" s="269"/>
      <c r="B568" s="27"/>
      <c r="D568" s="464"/>
      <c r="E568" s="51"/>
      <c r="F568" s="482"/>
      <c r="G568" s="9"/>
      <c r="H568" s="9"/>
      <c r="I568" s="11">
        <f t="shared" si="22"/>
        <v>0</v>
      </c>
      <c r="J568" s="128">
        <f t="shared" si="24"/>
        <v>-58.661000000035529</v>
      </c>
      <c r="K568" s="9"/>
    </row>
    <row r="569" spans="1:11" ht="15.75" x14ac:dyDescent="0.25">
      <c r="A569" s="269"/>
      <c r="B569" s="27"/>
      <c r="D569" s="464"/>
      <c r="E569" s="51"/>
      <c r="F569" s="482"/>
      <c r="G569" s="9"/>
      <c r="H569" s="9"/>
      <c r="I569" s="11">
        <f t="shared" si="22"/>
        <v>0</v>
      </c>
      <c r="J569" s="128">
        <f t="shared" si="24"/>
        <v>-58.661000000035529</v>
      </c>
      <c r="K569" s="9"/>
    </row>
    <row r="570" spans="1:11" ht="15.75" x14ac:dyDescent="0.25">
      <c r="A570" s="269"/>
      <c r="B570" s="27"/>
      <c r="D570" s="464"/>
      <c r="E570" s="51"/>
      <c r="F570" s="482"/>
      <c r="G570" s="9"/>
      <c r="H570" s="9"/>
      <c r="I570" s="11">
        <f t="shared" si="22"/>
        <v>0</v>
      </c>
      <c r="J570" s="128">
        <f t="shared" si="24"/>
        <v>-58.661000000035529</v>
      </c>
      <c r="K570" s="9"/>
    </row>
    <row r="571" spans="1:11" ht="15.75" x14ac:dyDescent="0.25">
      <c r="A571" s="269"/>
      <c r="B571" s="27"/>
      <c r="D571" s="464"/>
      <c r="E571" s="51"/>
      <c r="F571" s="482"/>
      <c r="G571" s="9"/>
      <c r="H571" s="9"/>
      <c r="I571" s="11">
        <f t="shared" si="22"/>
        <v>0</v>
      </c>
      <c r="J571" s="128">
        <f t="shared" si="24"/>
        <v>-58.661000000035529</v>
      </c>
      <c r="K571" s="9"/>
    </row>
    <row r="572" spans="1:11" ht="15.75" x14ac:dyDescent="0.25">
      <c r="A572" s="269"/>
      <c r="B572" s="27"/>
      <c r="D572" s="464"/>
      <c r="E572" s="51"/>
      <c r="F572" s="482"/>
      <c r="G572" s="9"/>
      <c r="H572" s="9"/>
      <c r="I572" s="11">
        <f t="shared" si="22"/>
        <v>0</v>
      </c>
      <c r="J572" s="128">
        <f t="shared" si="24"/>
        <v>-58.661000000035529</v>
      </c>
      <c r="K572" s="9"/>
    </row>
    <row r="573" spans="1:11" ht="15.75" x14ac:dyDescent="0.25">
      <c r="A573" s="269"/>
      <c r="B573" s="27"/>
      <c r="D573" s="464"/>
      <c r="E573" s="51"/>
      <c r="F573" s="482"/>
      <c r="G573" s="9"/>
      <c r="H573" s="9"/>
      <c r="I573" s="11">
        <f t="shared" ref="I573:I607" si="25">H573-G573</f>
        <v>0</v>
      </c>
      <c r="J573" s="128">
        <f t="shared" si="24"/>
        <v>-58.661000000035529</v>
      </c>
      <c r="K573" s="9"/>
    </row>
    <row r="574" spans="1:11" ht="15.75" x14ac:dyDescent="0.25">
      <c r="A574" s="269"/>
      <c r="B574" s="27"/>
      <c r="D574" s="464"/>
      <c r="E574" s="51"/>
      <c r="F574" s="482"/>
      <c r="G574" s="9"/>
      <c r="H574" s="9"/>
      <c r="I574" s="11">
        <f t="shared" si="25"/>
        <v>0</v>
      </c>
      <c r="J574" s="128">
        <f t="shared" si="24"/>
        <v>-58.661000000035529</v>
      </c>
      <c r="K574" s="9"/>
    </row>
    <row r="575" spans="1:11" ht="15.75" x14ac:dyDescent="0.25">
      <c r="A575" s="269"/>
      <c r="B575" s="27"/>
      <c r="D575" s="464"/>
      <c r="E575" s="51"/>
      <c r="F575" s="482"/>
      <c r="G575" s="9"/>
      <c r="H575" s="9"/>
      <c r="I575" s="11">
        <f t="shared" si="25"/>
        <v>0</v>
      </c>
      <c r="J575" s="128">
        <f t="shared" si="24"/>
        <v>-58.661000000035529</v>
      </c>
      <c r="K575" s="9"/>
    </row>
    <row r="576" spans="1:11" ht="15.75" x14ac:dyDescent="0.25">
      <c r="A576" s="269"/>
      <c r="B576" s="27"/>
      <c r="D576" s="464"/>
      <c r="E576" s="51"/>
      <c r="F576" s="482"/>
      <c r="G576" s="9"/>
      <c r="H576" s="9"/>
      <c r="I576" s="11">
        <f t="shared" si="25"/>
        <v>0</v>
      </c>
      <c r="J576" s="128">
        <f t="shared" si="24"/>
        <v>-58.661000000035529</v>
      </c>
      <c r="K576" s="9"/>
    </row>
    <row r="577" spans="1:11" ht="15.75" x14ac:dyDescent="0.25">
      <c r="A577" s="269"/>
      <c r="B577" s="27"/>
      <c r="D577" s="464"/>
      <c r="E577" s="51"/>
      <c r="F577" s="482"/>
      <c r="G577" s="9"/>
      <c r="H577" s="9"/>
      <c r="I577" s="11">
        <f t="shared" si="25"/>
        <v>0</v>
      </c>
      <c r="J577" s="128">
        <f t="shared" si="24"/>
        <v>-58.661000000035529</v>
      </c>
      <c r="K577" s="9"/>
    </row>
    <row r="578" spans="1:11" ht="15.75" x14ac:dyDescent="0.25">
      <c r="A578" s="269"/>
      <c r="B578" s="27"/>
      <c r="D578" s="464"/>
      <c r="E578" s="51"/>
      <c r="F578" s="482"/>
      <c r="G578" s="9"/>
      <c r="H578" s="9"/>
      <c r="I578" s="11">
        <f t="shared" si="25"/>
        <v>0</v>
      </c>
      <c r="J578" s="128">
        <f t="shared" si="24"/>
        <v>-58.661000000035529</v>
      </c>
      <c r="K578" s="9"/>
    </row>
    <row r="579" spans="1:11" ht="15.75" x14ac:dyDescent="0.25">
      <c r="A579" s="269"/>
      <c r="B579" s="27"/>
      <c r="D579" s="464"/>
      <c r="E579" s="51"/>
      <c r="F579" s="482"/>
      <c r="G579" s="9"/>
      <c r="H579" s="9"/>
      <c r="I579" s="11">
        <f t="shared" si="25"/>
        <v>0</v>
      </c>
      <c r="J579" s="128">
        <f t="shared" si="24"/>
        <v>-58.661000000035529</v>
      </c>
      <c r="K579" s="9"/>
    </row>
    <row r="580" spans="1:11" ht="15.75" x14ac:dyDescent="0.25">
      <c r="A580" s="269"/>
      <c r="B580" s="27"/>
      <c r="D580" s="464"/>
      <c r="E580" s="51"/>
      <c r="F580" s="482"/>
      <c r="G580" s="9"/>
      <c r="H580" s="9"/>
      <c r="I580" s="11">
        <f t="shared" si="25"/>
        <v>0</v>
      </c>
      <c r="J580" s="128">
        <f t="shared" ref="J580:J603" si="26">J579+I580</f>
        <v>-58.661000000035529</v>
      </c>
      <c r="K580" s="9"/>
    </row>
    <row r="581" spans="1:11" ht="15.75" x14ac:dyDescent="0.25">
      <c r="A581" s="269"/>
      <c r="B581" s="27"/>
      <c r="D581" s="464"/>
      <c r="E581" s="51"/>
      <c r="F581" s="482"/>
      <c r="G581" s="9"/>
      <c r="H581" s="9"/>
      <c r="I581" s="11">
        <f t="shared" si="25"/>
        <v>0</v>
      </c>
      <c r="J581" s="128">
        <f t="shared" si="26"/>
        <v>-58.661000000035529</v>
      </c>
      <c r="K581" s="9"/>
    </row>
    <row r="582" spans="1:11" ht="15.75" x14ac:dyDescent="0.25">
      <c r="A582" s="269"/>
      <c r="B582" s="27"/>
      <c r="D582" s="464"/>
      <c r="E582" s="51"/>
      <c r="F582" s="482"/>
      <c r="G582" s="9"/>
      <c r="H582" s="9"/>
      <c r="I582" s="11">
        <f t="shared" si="25"/>
        <v>0</v>
      </c>
      <c r="J582" s="128">
        <f t="shared" si="26"/>
        <v>-58.661000000035529</v>
      </c>
      <c r="K582" s="9"/>
    </row>
    <row r="583" spans="1:11" ht="15.75" x14ac:dyDescent="0.25">
      <c r="A583" s="269"/>
      <c r="B583" s="27"/>
      <c r="D583" s="464"/>
      <c r="E583" s="51"/>
      <c r="F583" s="482"/>
      <c r="G583" s="9"/>
      <c r="H583" s="9"/>
      <c r="I583" s="11">
        <f t="shared" si="25"/>
        <v>0</v>
      </c>
      <c r="J583" s="128">
        <f t="shared" si="26"/>
        <v>-58.661000000035529</v>
      </c>
      <c r="K583" s="9"/>
    </row>
    <row r="584" spans="1:11" ht="15.75" x14ac:dyDescent="0.25">
      <c r="A584" s="269"/>
      <c r="B584" s="27"/>
      <c r="D584" s="464"/>
      <c r="E584" s="51"/>
      <c r="F584" s="482"/>
      <c r="G584" s="9"/>
      <c r="H584" s="9"/>
      <c r="I584" s="11">
        <f t="shared" si="25"/>
        <v>0</v>
      </c>
      <c r="J584" s="128">
        <f t="shared" si="26"/>
        <v>-58.661000000035529</v>
      </c>
      <c r="K584" s="9"/>
    </row>
    <row r="585" spans="1:11" ht="15.75" x14ac:dyDescent="0.25">
      <c r="A585" s="269"/>
      <c r="B585" s="27"/>
      <c r="D585" s="464"/>
      <c r="E585" s="51"/>
      <c r="F585" s="482"/>
      <c r="G585" s="9"/>
      <c r="H585" s="9"/>
      <c r="I585" s="11">
        <f t="shared" si="25"/>
        <v>0</v>
      </c>
      <c r="J585" s="128">
        <f t="shared" si="26"/>
        <v>-58.661000000035529</v>
      </c>
      <c r="K585" s="9"/>
    </row>
    <row r="586" spans="1:11" ht="15.75" x14ac:dyDescent="0.25">
      <c r="A586" s="269"/>
      <c r="B586" s="27"/>
      <c r="D586" s="464"/>
      <c r="E586" s="51"/>
      <c r="F586" s="482"/>
      <c r="G586" s="9"/>
      <c r="H586" s="9"/>
      <c r="I586" s="11">
        <f t="shared" si="25"/>
        <v>0</v>
      </c>
      <c r="J586" s="128">
        <f t="shared" si="26"/>
        <v>-58.661000000035529</v>
      </c>
      <c r="K586" s="9"/>
    </row>
    <row r="587" spans="1:11" ht="15.75" x14ac:dyDescent="0.25">
      <c r="A587" s="269"/>
      <c r="B587" s="27"/>
      <c r="D587" s="464"/>
      <c r="E587" s="51"/>
      <c r="F587" s="482"/>
      <c r="G587" s="9"/>
      <c r="H587" s="9"/>
      <c r="I587" s="11">
        <f t="shared" si="25"/>
        <v>0</v>
      </c>
      <c r="J587" s="128">
        <f t="shared" si="26"/>
        <v>-58.661000000035529</v>
      </c>
      <c r="K587" s="9"/>
    </row>
    <row r="588" spans="1:11" ht="15.75" x14ac:dyDescent="0.25">
      <c r="A588" s="269"/>
      <c r="B588" s="27"/>
      <c r="D588" s="464"/>
      <c r="E588" s="51"/>
      <c r="F588" s="482"/>
      <c r="G588" s="9"/>
      <c r="H588" s="9"/>
      <c r="I588" s="11">
        <f t="shared" si="25"/>
        <v>0</v>
      </c>
      <c r="J588" s="128">
        <f t="shared" si="26"/>
        <v>-58.661000000035529</v>
      </c>
      <c r="K588" s="9"/>
    </row>
    <row r="589" spans="1:11" ht="15.75" x14ac:dyDescent="0.25">
      <c r="A589" s="269"/>
      <c r="B589" s="27"/>
      <c r="D589" s="464"/>
      <c r="E589" s="51"/>
      <c r="F589" s="482"/>
      <c r="G589" s="9"/>
      <c r="H589" s="9"/>
      <c r="I589" s="11">
        <f t="shared" si="25"/>
        <v>0</v>
      </c>
      <c r="J589" s="128">
        <f t="shared" si="26"/>
        <v>-58.661000000035529</v>
      </c>
      <c r="K589" s="9"/>
    </row>
    <row r="590" spans="1:11" ht="15.75" x14ac:dyDescent="0.25">
      <c r="A590" s="269"/>
      <c r="B590" s="27"/>
      <c r="D590" s="464"/>
      <c r="E590" s="51"/>
      <c r="F590" s="482"/>
      <c r="G590" s="9"/>
      <c r="H590" s="9"/>
      <c r="I590" s="11">
        <f t="shared" si="25"/>
        <v>0</v>
      </c>
      <c r="J590" s="128">
        <f t="shared" si="26"/>
        <v>-58.661000000035529</v>
      </c>
      <c r="K590" s="9"/>
    </row>
    <row r="591" spans="1:11" ht="15.75" x14ac:dyDescent="0.25">
      <c r="A591" s="269"/>
      <c r="B591" s="27"/>
      <c r="D591" s="464"/>
      <c r="E591" s="51"/>
      <c r="F591" s="482"/>
      <c r="G591" s="9"/>
      <c r="H591" s="9"/>
      <c r="I591" s="11">
        <f t="shared" si="25"/>
        <v>0</v>
      </c>
      <c r="J591" s="128">
        <f t="shared" si="26"/>
        <v>-58.661000000035529</v>
      </c>
      <c r="K591" s="9"/>
    </row>
    <row r="592" spans="1:11" ht="15.75" x14ac:dyDescent="0.25">
      <c r="A592" s="269"/>
      <c r="B592" s="27"/>
      <c r="D592" s="464"/>
      <c r="E592" s="51"/>
      <c r="F592" s="482"/>
      <c r="G592" s="9"/>
      <c r="H592" s="9"/>
      <c r="I592" s="11">
        <f t="shared" si="25"/>
        <v>0</v>
      </c>
      <c r="J592" s="128">
        <f t="shared" si="26"/>
        <v>-58.661000000035529</v>
      </c>
      <c r="K592" s="9"/>
    </row>
    <row r="593" spans="1:11" ht="15.75" x14ac:dyDescent="0.25">
      <c r="A593" s="269"/>
      <c r="B593" s="27"/>
      <c r="D593" s="464"/>
      <c r="E593" s="51"/>
      <c r="F593" s="482"/>
      <c r="G593" s="9"/>
      <c r="H593" s="9"/>
      <c r="I593" s="11">
        <f t="shared" si="25"/>
        <v>0</v>
      </c>
      <c r="J593" s="128">
        <f t="shared" si="26"/>
        <v>-58.661000000035529</v>
      </c>
      <c r="K593" s="9"/>
    </row>
    <row r="594" spans="1:11" ht="15.75" x14ac:dyDescent="0.25">
      <c r="A594" s="269"/>
      <c r="B594" s="27"/>
      <c r="D594" s="464"/>
      <c r="E594" s="51"/>
      <c r="F594" s="482"/>
      <c r="G594" s="9"/>
      <c r="H594" s="9"/>
      <c r="I594" s="11">
        <f t="shared" si="25"/>
        <v>0</v>
      </c>
      <c r="J594" s="128">
        <f t="shared" si="26"/>
        <v>-58.661000000035529</v>
      </c>
      <c r="K594" s="9"/>
    </row>
    <row r="595" spans="1:11" ht="15.75" x14ac:dyDescent="0.25">
      <c r="A595" s="269"/>
      <c r="B595" s="27"/>
      <c r="D595" s="464"/>
      <c r="E595" s="51"/>
      <c r="F595" s="482"/>
      <c r="G595" s="9"/>
      <c r="H595" s="9"/>
      <c r="I595" s="11">
        <f t="shared" si="25"/>
        <v>0</v>
      </c>
      <c r="J595" s="128">
        <f t="shared" si="26"/>
        <v>-58.661000000035529</v>
      </c>
      <c r="K595" s="9"/>
    </row>
    <row r="596" spans="1:11" ht="15.75" x14ac:dyDescent="0.25">
      <c r="A596" s="269"/>
      <c r="B596" s="27"/>
      <c r="D596" s="464"/>
      <c r="E596" s="51"/>
      <c r="F596" s="482"/>
      <c r="G596" s="9"/>
      <c r="H596" s="9"/>
      <c r="I596" s="11">
        <f t="shared" si="25"/>
        <v>0</v>
      </c>
      <c r="J596" s="128">
        <f t="shared" si="26"/>
        <v>-58.661000000035529</v>
      </c>
      <c r="K596" s="9"/>
    </row>
    <row r="597" spans="1:11" ht="15.75" x14ac:dyDescent="0.25">
      <c r="A597" s="269"/>
      <c r="B597" s="27"/>
      <c r="D597" s="464"/>
      <c r="E597" s="51"/>
      <c r="F597" s="482"/>
      <c r="G597" s="9"/>
      <c r="H597" s="9"/>
      <c r="I597" s="11">
        <f t="shared" si="25"/>
        <v>0</v>
      </c>
      <c r="J597" s="128">
        <f t="shared" si="26"/>
        <v>-58.661000000035529</v>
      </c>
      <c r="K597" s="9"/>
    </row>
    <row r="598" spans="1:11" ht="15.75" x14ac:dyDescent="0.25">
      <c r="A598" s="269"/>
      <c r="B598" s="27"/>
      <c r="D598" s="464"/>
      <c r="E598" s="51"/>
      <c r="F598" s="482"/>
      <c r="G598" s="9"/>
      <c r="H598" s="9"/>
      <c r="I598" s="11">
        <f t="shared" si="25"/>
        <v>0</v>
      </c>
      <c r="J598" s="128">
        <f t="shared" si="26"/>
        <v>-58.661000000035529</v>
      </c>
      <c r="K598" s="9"/>
    </row>
    <row r="599" spans="1:11" ht="15.75" x14ac:dyDescent="0.25">
      <c r="A599" s="269"/>
      <c r="B599" s="27"/>
      <c r="D599" s="464"/>
      <c r="E599" s="51"/>
      <c r="F599" s="482"/>
      <c r="G599" s="9"/>
      <c r="H599" s="9"/>
      <c r="I599" s="11">
        <f t="shared" si="25"/>
        <v>0</v>
      </c>
      <c r="J599" s="128">
        <f t="shared" si="26"/>
        <v>-58.661000000035529</v>
      </c>
      <c r="K599" s="9"/>
    </row>
    <row r="600" spans="1:11" ht="15.75" x14ac:dyDescent="0.25">
      <c r="A600" s="269"/>
      <c r="B600" s="27"/>
      <c r="D600" s="464"/>
      <c r="E600" s="51"/>
      <c r="F600" s="482"/>
      <c r="G600" s="9"/>
      <c r="H600" s="9"/>
      <c r="I600" s="11">
        <f t="shared" si="25"/>
        <v>0</v>
      </c>
      <c r="J600" s="128">
        <f t="shared" si="26"/>
        <v>-58.661000000035529</v>
      </c>
      <c r="K600" s="9"/>
    </row>
    <row r="601" spans="1:11" ht="15.75" x14ac:dyDescent="0.25">
      <c r="A601" s="269"/>
      <c r="B601" s="48"/>
      <c r="D601" s="464"/>
      <c r="E601" s="51"/>
      <c r="F601" s="482"/>
      <c r="G601" s="9"/>
      <c r="H601" s="9"/>
      <c r="I601" s="11">
        <f t="shared" si="25"/>
        <v>0</v>
      </c>
      <c r="J601" s="128">
        <f t="shared" si="26"/>
        <v>-58.661000000035529</v>
      </c>
      <c r="K601" s="9"/>
    </row>
    <row r="602" spans="1:11" ht="15.75" x14ac:dyDescent="0.25">
      <c r="A602" s="269"/>
      <c r="B602" s="27"/>
      <c r="D602" s="464"/>
      <c r="E602" s="51"/>
      <c r="F602" s="482"/>
      <c r="G602" s="9"/>
      <c r="H602" s="9"/>
      <c r="I602" s="11">
        <f t="shared" si="25"/>
        <v>0</v>
      </c>
      <c r="J602" s="128">
        <f t="shared" si="26"/>
        <v>-58.661000000035529</v>
      </c>
      <c r="K602" s="9"/>
    </row>
    <row r="603" spans="1:11" ht="15.75" x14ac:dyDescent="0.25">
      <c r="A603" s="269"/>
      <c r="B603" s="27"/>
      <c r="D603" s="464"/>
      <c r="E603" s="51"/>
      <c r="F603" s="482"/>
      <c r="G603" s="9"/>
      <c r="H603" s="9"/>
      <c r="I603" s="11">
        <f t="shared" si="25"/>
        <v>0</v>
      </c>
      <c r="J603" s="128">
        <f t="shared" si="26"/>
        <v>-58.661000000035529</v>
      </c>
    </row>
    <row r="604" spans="1:11" ht="18.75" x14ac:dyDescent="0.3">
      <c r="A604" s="269"/>
      <c r="B604" s="27"/>
      <c r="D604" s="464"/>
      <c r="E604" s="51"/>
      <c r="F604" s="482"/>
      <c r="G604" s="9"/>
      <c r="H604" s="9"/>
      <c r="I604" s="11">
        <f t="shared" si="25"/>
        <v>0</v>
      </c>
      <c r="K604" s="70" t="s">
        <v>1305</v>
      </c>
    </row>
    <row r="605" spans="1:11" x14ac:dyDescent="0.25">
      <c r="A605" s="269"/>
      <c r="B605" s="27"/>
      <c r="D605" s="464"/>
      <c r="E605" s="51"/>
      <c r="F605" s="482"/>
      <c r="G605" s="9"/>
      <c r="H605" s="9"/>
      <c r="I605" s="11">
        <f t="shared" si="25"/>
        <v>0</v>
      </c>
    </row>
    <row r="606" spans="1:11" ht="15.75" thickBot="1" x14ac:dyDescent="0.3">
      <c r="A606" s="269"/>
      <c r="B606" s="48"/>
      <c r="D606" s="464"/>
      <c r="E606" s="51"/>
      <c r="F606" s="490"/>
      <c r="G606" s="9"/>
      <c r="H606" s="9"/>
      <c r="I606" s="11">
        <f t="shared" si="25"/>
        <v>0</v>
      </c>
    </row>
    <row r="607" spans="1:11" ht="15.75" thickBot="1" x14ac:dyDescent="0.3">
      <c r="A607" s="269"/>
      <c r="D607" s="464"/>
      <c r="E607" s="51"/>
      <c r="F607" s="486"/>
      <c r="G607" s="9"/>
      <c r="H607" s="9"/>
      <c r="I607" s="11">
        <f t="shared" si="25"/>
        <v>0</v>
      </c>
    </row>
    <row r="608" spans="1:11" x14ac:dyDescent="0.25">
      <c r="A608" s="269"/>
      <c r="D608" s="464"/>
      <c r="E608" s="51"/>
      <c r="F608" s="537" t="s">
        <v>638</v>
      </c>
      <c r="G608" s="538"/>
      <c r="H608" s="535">
        <f>SUM(I3:I607)</f>
        <v>-58.661000000035529</v>
      </c>
      <c r="I608" s="531"/>
    </row>
    <row r="609" spans="1:9" ht="15.75" thickBot="1" x14ac:dyDescent="0.3">
      <c r="A609" s="269"/>
      <c r="D609" s="464"/>
      <c r="E609" s="51"/>
      <c r="F609" s="539"/>
      <c r="G609" s="540"/>
      <c r="H609" s="536"/>
      <c r="I609" s="533"/>
    </row>
    <row r="610" spans="1:9" x14ac:dyDescent="0.25">
      <c r="A610" s="269"/>
      <c r="D610" s="464"/>
      <c r="E610" s="51"/>
      <c r="F610" s="486"/>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0" sqref="B20"/>
    </sheetView>
  </sheetViews>
  <sheetFormatPr baseColWidth="10" defaultRowHeight="15" x14ac:dyDescent="0.25"/>
  <cols>
    <col min="1" max="1" width="10.42578125" bestFit="1" customWidth="1"/>
    <col min="2" max="2" width="64" customWidth="1"/>
    <col min="4" max="4" width="12.28515625" customWidth="1"/>
    <col min="5" max="5" width="11.140625" bestFit="1" customWidth="1"/>
    <col min="6" max="6" width="15.140625" customWidth="1"/>
    <col min="7" max="10" width="14.7109375" customWidth="1"/>
  </cols>
  <sheetData>
    <row r="1" spans="1:12" ht="21.75" thickBot="1" x14ac:dyDescent="0.4">
      <c r="A1" s="2"/>
      <c r="B1" s="214" t="s">
        <v>2317</v>
      </c>
      <c r="C1" s="215"/>
      <c r="D1" s="216"/>
      <c r="E1" s="564" t="s">
        <v>2318</v>
      </c>
      <c r="F1" s="564"/>
      <c r="G1" s="564"/>
      <c r="H1" s="564"/>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8:10" ht="15.75" x14ac:dyDescent="0.25">
      <c r="H17" s="218"/>
      <c r="I17" s="219">
        <f t="shared" si="2"/>
        <v>0</v>
      </c>
      <c r="J17" s="220">
        <f t="shared" si="3"/>
        <v>0</v>
      </c>
    </row>
    <row r="18" spans="8:10" ht="15.75" x14ac:dyDescent="0.25">
      <c r="I18" s="11">
        <f t="shared" si="2"/>
        <v>0</v>
      </c>
      <c r="J18" s="128">
        <f t="shared" si="3"/>
        <v>0</v>
      </c>
    </row>
    <row r="19" spans="8:10" ht="15.75" x14ac:dyDescent="0.25">
      <c r="I19" s="11">
        <f t="shared" si="2"/>
        <v>0</v>
      </c>
      <c r="J19" s="128">
        <f t="shared" si="3"/>
        <v>0</v>
      </c>
    </row>
    <row r="20" spans="8:10" ht="15.75" x14ac:dyDescent="0.25">
      <c r="I20" s="11">
        <f t="shared" si="2"/>
        <v>0</v>
      </c>
      <c r="J20" s="128">
        <f t="shared" si="3"/>
        <v>0</v>
      </c>
    </row>
    <row r="21" spans="8:10" ht="15.75" x14ac:dyDescent="0.25">
      <c r="I21" s="11">
        <f t="shared" si="2"/>
        <v>0</v>
      </c>
      <c r="J21" s="128">
        <f t="shared" si="3"/>
        <v>0</v>
      </c>
    </row>
    <row r="22" spans="8:10" ht="15.75" x14ac:dyDescent="0.25">
      <c r="I22" s="11">
        <f t="shared" si="2"/>
        <v>0</v>
      </c>
      <c r="J22" s="128">
        <f t="shared" si="3"/>
        <v>0</v>
      </c>
    </row>
    <row r="23" spans="8:10" ht="15.75" x14ac:dyDescent="0.25">
      <c r="I23" s="11">
        <f t="shared" si="2"/>
        <v>0</v>
      </c>
      <c r="J23" s="128">
        <f t="shared" si="3"/>
        <v>0</v>
      </c>
    </row>
    <row r="24" spans="8:10" ht="15.75" x14ac:dyDescent="0.25">
      <c r="I24" s="11">
        <f t="shared" si="2"/>
        <v>0</v>
      </c>
      <c r="J24" s="128">
        <f t="shared" si="3"/>
        <v>0</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7 -2019   </vt:lpstr>
      <vt:lpstr>INDIANA 2015</vt:lpstr>
      <vt:lpstr>  INDIANA 2016     2017     </vt:lpstr>
      <vt:lpstr>TYSON  FRESH      </vt:lpstr>
      <vt:lpstr>SMITHFIELD   2019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2023-06-23T21:52:54Z</dcterms:modified>
</cp:coreProperties>
</file>