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5870" windowHeight="10305" firstSheet="6" activeTab="7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H5" i="8"/>
  <c r="H4" i="8"/>
  <c r="H83" i="8" l="1"/>
  <c r="G83" i="8"/>
  <c r="E87" i="8" s="1"/>
  <c r="G63" i="7"/>
  <c r="G71" i="7" l="1"/>
  <c r="G67" i="7" l="1"/>
  <c r="G66" i="7"/>
  <c r="B67" i="7"/>
  <c r="B68" i="7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87" i="7" l="1"/>
  <c r="H83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<sst xmlns="http://schemas.openxmlformats.org/spreadsheetml/2006/main" count="470" uniqueCount="62">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</sst>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 wrapText="1"/>
    </xf>
    <xf numFmtId="166" fontId="2" fillId="0" borderId="10" xfId="0" applyNumberFormat="1" applyFont="1" applyFill="1" applyBorder="1"/>
    <xf numFmtId="165" fontId="7" fillId="0" borderId="0" xfId="0" applyNumberFormat="1" applyFont="1" applyFill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Fill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wrapText="1"/>
    </xf>
    <xf numFmtId="0" fontId="2" fillId="4" borderId="7" xfId="0" applyFont="1" applyFill="1" applyBorder="1"/>
    <xf numFmtId="44" fontId="2" fillId="4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13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82">
        <f>E41-G41</f>
        <v>0</v>
      </c>
      <c r="F45" s="83"/>
      <c r="G45" s="8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85" t="s">
        <v>12</v>
      </c>
      <c r="F47" s="85"/>
      <c r="G47" s="8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18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82">
        <f>E51-G51</f>
        <v>0</v>
      </c>
      <c r="F55" s="83"/>
      <c r="G55" s="8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85" t="s">
        <v>12</v>
      </c>
      <c r="F57" s="85"/>
      <c r="G57" s="8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21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82">
        <f>E48-G48</f>
        <v>0</v>
      </c>
      <c r="F52" s="83"/>
      <c r="G52" s="8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85" t="s">
        <v>12</v>
      </c>
      <c r="F54" s="85"/>
      <c r="G54" s="8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25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82">
        <f>E59-G59</f>
        <v>0</v>
      </c>
      <c r="F63" s="83"/>
      <c r="G63" s="8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85" t="s">
        <v>12</v>
      </c>
      <c r="F65" s="85"/>
      <c r="G65" s="8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27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82">
        <f>E53-G53</f>
        <v>0</v>
      </c>
      <c r="F57" s="83"/>
      <c r="G57" s="8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85" t="s">
        <v>12</v>
      </c>
      <c r="F59" s="85"/>
      <c r="G59" s="8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30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8" t="s">
        <v>34</v>
      </c>
      <c r="G65" s="67">
        <f>16000+3000+4000+3728</f>
        <v>26728</v>
      </c>
      <c r="H65" s="70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555151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82">
        <f>E72-G72</f>
        <v>0</v>
      </c>
      <c r="F76" s="83"/>
      <c r="G76" s="84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85" t="s">
        <v>12</v>
      </c>
      <c r="F78" s="85"/>
      <c r="G78" s="85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32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9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9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9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9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31">
        <v>44759</v>
      </c>
      <c r="B35" s="34">
        <f t="shared" si="1"/>
        <v>352</v>
      </c>
      <c r="C35" s="32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31">
        <v>44760</v>
      </c>
      <c r="B36" s="34">
        <f t="shared" si="1"/>
        <v>353</v>
      </c>
      <c r="C36" s="32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31">
        <v>44761</v>
      </c>
      <c r="B37" s="34">
        <f t="shared" si="1"/>
        <v>354</v>
      </c>
      <c r="C37" s="32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31">
        <v>44761</v>
      </c>
      <c r="B38" s="34">
        <f t="shared" si="1"/>
        <v>355</v>
      </c>
      <c r="C38" s="32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31">
        <v>44761</v>
      </c>
      <c r="B39" s="34">
        <f t="shared" si="1"/>
        <v>356</v>
      </c>
      <c r="C39" s="32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31">
        <v>44762</v>
      </c>
      <c r="B40" s="34">
        <f t="shared" si="1"/>
        <v>357</v>
      </c>
      <c r="C40" s="32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31">
        <v>44763</v>
      </c>
      <c r="B41" s="34">
        <f t="shared" si="1"/>
        <v>358</v>
      </c>
      <c r="C41" s="32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9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9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7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8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9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9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6">
        <v>44778</v>
      </c>
      <c r="G65" s="67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9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9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6">
        <v>44778</v>
      </c>
      <c r="G72" s="67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9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6">
        <v>44776</v>
      </c>
      <c r="G74" s="67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8" t="s">
        <v>50</v>
      </c>
      <c r="G75" s="67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8" t="s">
        <v>47</v>
      </c>
      <c r="G77" s="67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8" t="s">
        <v>49</v>
      </c>
      <c r="G78" s="67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8" t="s">
        <v>48</v>
      </c>
      <c r="G79" s="67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591651</v>
      </c>
      <c r="F83" s="49"/>
      <c r="G83" s="49">
        <f>SUM(G4:G82)</f>
        <v>591651</v>
      </c>
      <c r="H83" s="50">
        <f>SUM(H4:H82)</f>
        <v>0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82">
        <f>E83-G83</f>
        <v>0</v>
      </c>
      <c r="F87" s="83"/>
      <c r="G87" s="84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85" t="s">
        <v>12</v>
      </c>
      <c r="F89" s="85"/>
      <c r="G89" s="85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00"/>
  <sheetViews>
    <sheetView tabSelected="1" workbookViewId="0">
      <pane xSplit="3" ySplit="3" topLeftCell="D56" activePane="bottomRight" state="frozen"/>
      <selection pane="topRight" activeCell="D1" sqref="D1"/>
      <selection pane="bottomLeft" activeCell="A4" sqref="A4"/>
      <selection pane="bottomRight"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45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71" t="s">
        <v>51</v>
      </c>
      <c r="G4" s="20">
        <f>10350+4408</f>
        <v>14758</v>
      </c>
      <c r="H4" s="21">
        <f t="shared" ref="H4:H82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9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9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9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9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9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9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9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9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31">
        <v>44786</v>
      </c>
      <c r="B35" s="34">
        <f t="shared" si="1"/>
        <v>428</v>
      </c>
      <c r="C35" s="32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31">
        <v>44786</v>
      </c>
      <c r="B36" s="34">
        <f t="shared" si="1"/>
        <v>429</v>
      </c>
      <c r="C36" s="32"/>
      <c r="D36" s="27" t="s">
        <v>9</v>
      </c>
      <c r="E36" s="23">
        <v>13453</v>
      </c>
      <c r="F36" s="69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31">
        <v>44786</v>
      </c>
      <c r="B37" s="34">
        <f t="shared" si="1"/>
        <v>430</v>
      </c>
      <c r="C37" s="32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31">
        <v>44787</v>
      </c>
      <c r="B38" s="34">
        <f t="shared" si="1"/>
        <v>431</v>
      </c>
      <c r="C38" s="32"/>
      <c r="D38" s="27" t="s">
        <v>19</v>
      </c>
      <c r="E38" s="23">
        <v>6891</v>
      </c>
      <c r="F38" s="69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31">
        <v>44787</v>
      </c>
      <c r="B39" s="34">
        <f t="shared" si="1"/>
        <v>432</v>
      </c>
      <c r="C39" s="32"/>
      <c r="D39" s="27" t="s">
        <v>17</v>
      </c>
      <c r="E39" s="23">
        <v>6122</v>
      </c>
      <c r="F39" s="69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31">
        <v>44787</v>
      </c>
      <c r="B40" s="34">
        <f t="shared" si="1"/>
        <v>433</v>
      </c>
      <c r="C40" s="32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31">
        <v>44788</v>
      </c>
      <c r="B41" s="34">
        <f t="shared" si="1"/>
        <v>434</v>
      </c>
      <c r="C41" s="32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9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9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7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8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/>
      <c r="G50" s="25"/>
      <c r="H50" s="21">
        <f t="shared" si="0"/>
        <v>333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9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7" customFormat="1" ht="47.25" x14ac:dyDescent="0.25">
      <c r="A55" s="72">
        <v>44792</v>
      </c>
      <c r="B55" s="15">
        <f t="shared" si="1"/>
        <v>448</v>
      </c>
      <c r="C55" s="29"/>
      <c r="D55" s="73" t="s">
        <v>9</v>
      </c>
      <c r="E55" s="74">
        <v>14654</v>
      </c>
      <c r="F55" s="69" t="s">
        <v>60</v>
      </c>
      <c r="G55" s="75">
        <f>3000+5000+6654</f>
        <v>14654</v>
      </c>
      <c r="H55" s="76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/>
      <c r="G58" s="25"/>
      <c r="H58" s="21">
        <f t="shared" si="0"/>
        <v>5856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9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18.75" customHeight="1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24">
        <v>44794</v>
      </c>
      <c r="G62" s="25">
        <v>5000</v>
      </c>
      <c r="H62" s="21">
        <f t="shared" si="0"/>
        <v>6620</v>
      </c>
    </row>
    <row r="63" spans="1:8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9">
        <v>44794</v>
      </c>
      <c r="G63" s="25">
        <v>6000</v>
      </c>
      <c r="H63" s="21">
        <f t="shared" si="0"/>
        <v>12618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/>
      <c r="G64" s="25"/>
      <c r="H64" s="21">
        <f t="shared" si="0"/>
        <v>14175</v>
      </c>
    </row>
    <row r="65" spans="1:8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8" ht="18.75" customHeight="1" x14ac:dyDescent="0.25">
      <c r="A66" s="86">
        <v>44795</v>
      </c>
      <c r="B66" s="87">
        <f t="shared" si="1"/>
        <v>459</v>
      </c>
      <c r="C66" s="38"/>
      <c r="D66" s="88" t="s">
        <v>8</v>
      </c>
      <c r="E66" s="89">
        <v>179.4</v>
      </c>
      <c r="F66" s="69"/>
      <c r="G66" s="25"/>
      <c r="H66" s="21">
        <f t="shared" si="0"/>
        <v>179.4</v>
      </c>
    </row>
    <row r="67" spans="1:8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9"/>
      <c r="G67" s="25"/>
      <c r="H67" s="21">
        <f t="shared" si="0"/>
        <v>6879</v>
      </c>
    </row>
    <row r="68" spans="1:8" ht="18.75" customHeight="1" x14ac:dyDescent="0.25">
      <c r="A68" s="26"/>
      <c r="B68" s="15">
        <f t="shared" si="1"/>
        <v>461</v>
      </c>
      <c r="C68" s="29"/>
      <c r="D68" s="27"/>
      <c r="E68" s="23"/>
      <c r="F68" s="24"/>
      <c r="G68" s="25"/>
      <c r="H68" s="21">
        <f t="shared" si="0"/>
        <v>0</v>
      </c>
    </row>
    <row r="69" spans="1:8" ht="18.75" customHeight="1" x14ac:dyDescent="0.25">
      <c r="A69" s="26"/>
      <c r="B69" s="15">
        <f t="shared" si="1"/>
        <v>462</v>
      </c>
      <c r="C69" s="29"/>
      <c r="D69" s="27"/>
      <c r="E69" s="23"/>
      <c r="F69" s="24"/>
      <c r="G69" s="25"/>
      <c r="H69" s="21">
        <f t="shared" si="0"/>
        <v>0</v>
      </c>
    </row>
    <row r="70" spans="1:8" ht="18.75" customHeight="1" x14ac:dyDescent="0.25">
      <c r="A70" s="26"/>
      <c r="B70" s="15">
        <f t="shared" ref="B70:B79" si="2">B69+1</f>
        <v>463</v>
      </c>
      <c r="C70" s="29"/>
      <c r="D70" s="27"/>
      <c r="E70" s="23"/>
      <c r="F70" s="24"/>
      <c r="G70" s="25"/>
      <c r="H70" s="21">
        <f t="shared" si="0"/>
        <v>0</v>
      </c>
    </row>
    <row r="71" spans="1:8" ht="18.75" customHeight="1" x14ac:dyDescent="0.25">
      <c r="A71" s="26"/>
      <c r="B71" s="15">
        <f t="shared" si="2"/>
        <v>464</v>
      </c>
      <c r="C71" s="29"/>
      <c r="D71" s="27"/>
      <c r="E71" s="23"/>
      <c r="F71" s="24"/>
      <c r="G71" s="25"/>
      <c r="H71" s="21">
        <f t="shared" si="0"/>
        <v>0</v>
      </c>
    </row>
    <row r="72" spans="1:8" ht="18.75" customHeight="1" x14ac:dyDescent="0.25">
      <c r="A72" s="26"/>
      <c r="B72" s="15">
        <f t="shared" si="2"/>
        <v>465</v>
      </c>
      <c r="C72" s="29"/>
      <c r="D72" s="27"/>
      <c r="E72" s="23"/>
      <c r="F72" s="24"/>
      <c r="G72" s="25"/>
      <c r="H72" s="21">
        <f t="shared" si="0"/>
        <v>0</v>
      </c>
    </row>
    <row r="73" spans="1:8" ht="18.75" customHeight="1" x14ac:dyDescent="0.25">
      <c r="A73" s="26"/>
      <c r="B73" s="15">
        <f t="shared" si="2"/>
        <v>466</v>
      </c>
      <c r="C73" s="29"/>
      <c r="D73" s="27"/>
      <c r="E73" s="23"/>
      <c r="F73" s="24"/>
      <c r="G73" s="25"/>
      <c r="H73" s="21">
        <f t="shared" si="0"/>
        <v>0</v>
      </c>
    </row>
    <row r="74" spans="1:8" ht="18.75" customHeight="1" x14ac:dyDescent="0.25">
      <c r="A74" s="26"/>
      <c r="B74" s="15">
        <f t="shared" si="2"/>
        <v>467</v>
      </c>
      <c r="C74" s="29"/>
      <c r="D74" s="27"/>
      <c r="E74" s="23"/>
      <c r="F74" s="24"/>
      <c r="G74" s="25"/>
      <c r="H74" s="21">
        <f t="shared" si="0"/>
        <v>0</v>
      </c>
    </row>
    <row r="75" spans="1:8" ht="18.75" customHeight="1" x14ac:dyDescent="0.25">
      <c r="A75" s="26"/>
      <c r="B75" s="15">
        <f t="shared" si="2"/>
        <v>468</v>
      </c>
      <c r="C75" s="29"/>
      <c r="D75" s="27"/>
      <c r="E75" s="23"/>
      <c r="F75" s="24"/>
      <c r="G75" s="25"/>
      <c r="H75" s="21">
        <f t="shared" si="0"/>
        <v>0</v>
      </c>
    </row>
    <row r="76" spans="1:8" ht="18.75" customHeight="1" x14ac:dyDescent="0.25">
      <c r="A76" s="26"/>
      <c r="B76" s="15">
        <f t="shared" si="2"/>
        <v>469</v>
      </c>
      <c r="C76" s="29"/>
      <c r="D76" s="27"/>
      <c r="E76" s="23"/>
      <c r="F76" s="24"/>
      <c r="G76" s="25"/>
      <c r="H76" s="21">
        <f t="shared" si="0"/>
        <v>0</v>
      </c>
    </row>
    <row r="77" spans="1:8" ht="18.75" customHeight="1" x14ac:dyDescent="0.25">
      <c r="A77" s="26"/>
      <c r="B77" s="15">
        <f t="shared" si="2"/>
        <v>470</v>
      </c>
      <c r="C77" s="29"/>
      <c r="D77" s="27"/>
      <c r="E77" s="23"/>
      <c r="F77" s="24"/>
      <c r="G77" s="25"/>
      <c r="H77" s="21">
        <f t="shared" si="0"/>
        <v>0</v>
      </c>
    </row>
    <row r="78" spans="1:8" ht="18.75" customHeight="1" x14ac:dyDescent="0.25">
      <c r="A78" s="26"/>
      <c r="B78" s="15">
        <f t="shared" si="2"/>
        <v>471</v>
      </c>
      <c r="C78" s="29"/>
      <c r="D78" s="27"/>
      <c r="E78" s="23"/>
      <c r="F78" s="24"/>
      <c r="G78" s="25"/>
      <c r="H78" s="21">
        <f t="shared" si="0"/>
        <v>0</v>
      </c>
    </row>
    <row r="79" spans="1:8" ht="18.75" customHeight="1" x14ac:dyDescent="0.25">
      <c r="A79" s="26"/>
      <c r="B79" s="15">
        <f t="shared" si="2"/>
        <v>472</v>
      </c>
      <c r="C79" s="29"/>
      <c r="D79" s="27"/>
      <c r="E79" s="23"/>
      <c r="F79" s="24"/>
      <c r="G79" s="25"/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510161.4</v>
      </c>
      <c r="F83" s="49"/>
      <c r="G83" s="49">
        <f>SUM(G4:G82)</f>
        <v>463501</v>
      </c>
      <c r="H83" s="50">
        <f>SUM(H4:H82)</f>
        <v>46660.4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82">
        <f>E83-G83</f>
        <v>46660.400000000023</v>
      </c>
      <c r="F87" s="83"/>
      <c r="G87" s="84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85" t="s">
        <v>12</v>
      </c>
      <c r="F89" s="85"/>
      <c r="G89" s="85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2022-09-03T20:52:12Z</dcterms:modified>
</cp:coreProperties>
</file>