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6" l="1"/>
  <c r="N65" i="6"/>
  <c r="N66" i="6"/>
  <c r="N67" i="6"/>
  <c r="N68" i="6"/>
  <c r="N69" i="6"/>
  <c r="J67" i="6"/>
  <c r="J68" i="6"/>
  <c r="J69" i="6"/>
  <c r="J70" i="6"/>
  <c r="J73" i="6"/>
  <c r="J6" i="6" l="1"/>
  <c r="J5" i="6" l="1"/>
  <c r="N75" i="5" l="1"/>
  <c r="J75" i="5"/>
  <c r="N74" i="5"/>
  <c r="J74" i="5"/>
  <c r="V284" i="6" l="1"/>
  <c r="S284" i="6"/>
  <c r="Q284" i="6"/>
  <c r="L284" i="6"/>
  <c r="N283" i="6"/>
  <c r="E283" i="6"/>
  <c r="N282" i="6"/>
  <c r="E282" i="6"/>
  <c r="N281" i="6"/>
  <c r="E281" i="6"/>
  <c r="I280" i="6"/>
  <c r="N280" i="6" s="1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N72" i="6"/>
  <c r="J72" i="6"/>
  <c r="N71" i="6"/>
  <c r="J71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4" i="6"/>
  <c r="J4" i="6"/>
  <c r="E4" i="6"/>
  <c r="N6" i="6"/>
  <c r="E6" i="6"/>
  <c r="N5" i="6"/>
  <c r="E5" i="6"/>
  <c r="N284" i="6" l="1"/>
  <c r="N287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<sst xmlns="http://schemas.openxmlformats.org/spreadsheetml/2006/main" count="936" uniqueCount="389">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</sst>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30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71"/>
      <c r="M90" s="57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71"/>
      <c r="M91" s="57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73"/>
      <c r="P97" s="57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74"/>
      <c r="P98" s="57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62" t="s">
        <v>27</v>
      </c>
      <c r="G262" s="562"/>
      <c r="H262" s="56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56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79" t="s">
        <v>43</v>
      </c>
      <c r="B59" s="418" t="s">
        <v>23</v>
      </c>
      <c r="C59" s="581" t="s">
        <v>144</v>
      </c>
      <c r="D59" s="409"/>
      <c r="E59" s="56"/>
      <c r="F59" s="410">
        <v>1649.6</v>
      </c>
      <c r="G59" s="583">
        <v>44981</v>
      </c>
      <c r="H59" s="58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87" t="s">
        <v>21</v>
      </c>
      <c r="P59" s="57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80"/>
      <c r="B60" s="418" t="s">
        <v>146</v>
      </c>
      <c r="C60" s="582"/>
      <c r="D60" s="409"/>
      <c r="E60" s="56"/>
      <c r="F60" s="410">
        <v>83</v>
      </c>
      <c r="G60" s="584"/>
      <c r="H60" s="58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88"/>
      <c r="P60" s="57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17" t="s">
        <v>82</v>
      </c>
      <c r="B66" s="167" t="s">
        <v>109</v>
      </c>
      <c r="C66" s="173"/>
      <c r="D66" s="174"/>
      <c r="E66" s="56"/>
      <c r="F66" s="155">
        <v>1224</v>
      </c>
      <c r="G66" s="619">
        <v>44973</v>
      </c>
      <c r="H66" s="62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23" t="s">
        <v>21</v>
      </c>
      <c r="P66" s="62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18"/>
      <c r="B67" s="167" t="s">
        <v>24</v>
      </c>
      <c r="C67" s="170"/>
      <c r="D67" s="174"/>
      <c r="E67" s="56"/>
      <c r="F67" s="155">
        <v>902.95899999999995</v>
      </c>
      <c r="G67" s="620"/>
      <c r="H67" s="62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24"/>
      <c r="P67" s="62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91" t="s">
        <v>82</v>
      </c>
      <c r="B69" s="400" t="s">
        <v>128</v>
      </c>
      <c r="C69" s="593" t="s">
        <v>129</v>
      </c>
      <c r="D69" s="409"/>
      <c r="E69" s="56"/>
      <c r="F69" s="410">
        <v>80.7</v>
      </c>
      <c r="G69" s="597">
        <v>44979</v>
      </c>
      <c r="H69" s="59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99" t="s">
        <v>127</v>
      </c>
      <c r="P69" s="58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92"/>
      <c r="B70" s="408" t="s">
        <v>131</v>
      </c>
      <c r="C70" s="594"/>
      <c r="D70" s="409"/>
      <c r="E70" s="56"/>
      <c r="F70" s="410">
        <v>151.4</v>
      </c>
      <c r="G70" s="598"/>
      <c r="H70" s="59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00"/>
      <c r="P70" s="590"/>
      <c r="Q70" s="166"/>
      <c r="R70" s="125"/>
      <c r="S70" s="176"/>
      <c r="T70" s="177"/>
      <c r="U70" s="49"/>
      <c r="V70" s="50"/>
    </row>
    <row r="71" spans="1:22" ht="17.25" x14ac:dyDescent="0.3">
      <c r="A71" s="605" t="s">
        <v>82</v>
      </c>
      <c r="B71" s="400" t="s">
        <v>122</v>
      </c>
      <c r="C71" s="603" t="s">
        <v>123</v>
      </c>
      <c r="D71" s="398"/>
      <c r="E71" s="56"/>
      <c r="F71" s="155">
        <v>130.16</v>
      </c>
      <c r="G71" s="608">
        <v>44982</v>
      </c>
      <c r="H71" s="61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13" t="s">
        <v>127</v>
      </c>
      <c r="P71" s="60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05"/>
      <c r="B72" s="400" t="s">
        <v>125</v>
      </c>
      <c r="C72" s="607"/>
      <c r="D72" s="398"/>
      <c r="E72" s="56"/>
      <c r="F72" s="155">
        <v>89.64</v>
      </c>
      <c r="G72" s="608"/>
      <c r="H72" s="61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14"/>
      <c r="P72" s="616"/>
      <c r="Q72" s="166"/>
      <c r="R72" s="125"/>
      <c r="S72" s="176"/>
      <c r="T72" s="177"/>
      <c r="U72" s="49"/>
      <c r="V72" s="50"/>
    </row>
    <row r="73" spans="1:22" ht="18" thickBot="1" x14ac:dyDescent="0.35">
      <c r="A73" s="606"/>
      <c r="B73" s="400" t="s">
        <v>126</v>
      </c>
      <c r="C73" s="604"/>
      <c r="D73" s="398"/>
      <c r="E73" s="56"/>
      <c r="F73" s="155">
        <v>152.78</v>
      </c>
      <c r="G73" s="609"/>
      <c r="H73" s="61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15"/>
      <c r="P73" s="60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17" t="s">
        <v>82</v>
      </c>
      <c r="B80" s="397" t="s">
        <v>118</v>
      </c>
      <c r="C80" s="603" t="s">
        <v>121</v>
      </c>
      <c r="D80" s="398"/>
      <c r="E80" s="56"/>
      <c r="F80" s="155">
        <v>108.66</v>
      </c>
      <c r="G80" s="156">
        <v>44985</v>
      </c>
      <c r="H80" s="62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13" t="s">
        <v>120</v>
      </c>
      <c r="P80" s="60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18"/>
      <c r="B81" s="397" t="s">
        <v>119</v>
      </c>
      <c r="C81" s="604"/>
      <c r="D81" s="398"/>
      <c r="E81" s="56"/>
      <c r="F81" s="155">
        <v>76.94</v>
      </c>
      <c r="G81" s="156">
        <v>44985</v>
      </c>
      <c r="H81" s="62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15"/>
      <c r="P81" s="60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71"/>
      <c r="M99" s="57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71"/>
      <c r="M100" s="57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3"/>
      <c r="P106" s="57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74"/>
      <c r="P107" s="57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62" t="s">
        <v>27</v>
      </c>
      <c r="G271" s="562"/>
      <c r="H271" s="56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92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17" t="s">
        <v>147</v>
      </c>
      <c r="B83" s="397" t="s">
        <v>179</v>
      </c>
      <c r="C83" s="603" t="s">
        <v>193</v>
      </c>
      <c r="D83" s="431"/>
      <c r="E83" s="56"/>
      <c r="F83" s="410">
        <v>27.48</v>
      </c>
      <c r="G83" s="583">
        <v>45014</v>
      </c>
      <c r="H83" s="629" t="s">
        <v>180</v>
      </c>
      <c r="I83" s="155">
        <v>27.48</v>
      </c>
      <c r="J83" s="39">
        <f t="shared" si="1"/>
        <v>0</v>
      </c>
      <c r="K83" s="40">
        <v>70</v>
      </c>
      <c r="L83" s="633" t="s">
        <v>194</v>
      </c>
      <c r="M83" s="61"/>
      <c r="N83" s="42">
        <f t="shared" si="2"/>
        <v>1923.6000000000001</v>
      </c>
      <c r="O83" s="573" t="s">
        <v>21</v>
      </c>
      <c r="P83" s="63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18"/>
      <c r="B84" s="430" t="s">
        <v>181</v>
      </c>
      <c r="C84" s="604"/>
      <c r="D84" s="431"/>
      <c r="E84" s="56"/>
      <c r="F84" s="410">
        <v>142.5</v>
      </c>
      <c r="G84" s="584"/>
      <c r="H84" s="630"/>
      <c r="I84" s="155">
        <v>142.5771</v>
      </c>
      <c r="J84" s="39">
        <f t="shared" si="1"/>
        <v>7.7100000000001501E-2</v>
      </c>
      <c r="K84" s="40">
        <v>70</v>
      </c>
      <c r="L84" s="633"/>
      <c r="M84" s="61"/>
      <c r="N84" s="42">
        <f t="shared" si="2"/>
        <v>9980.3970000000008</v>
      </c>
      <c r="O84" s="574"/>
      <c r="P84" s="63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71"/>
      <c r="M98" s="57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71"/>
      <c r="M99" s="57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73"/>
      <c r="P105" s="57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4"/>
      <c r="P106" s="57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62" t="s">
        <v>27</v>
      </c>
      <c r="G270" s="562"/>
      <c r="H270" s="56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224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48" t="s">
        <v>43</v>
      </c>
      <c r="B60" s="418" t="s">
        <v>23</v>
      </c>
      <c r="C60" s="603" t="s">
        <v>291</v>
      </c>
      <c r="D60" s="409"/>
      <c r="E60" s="56"/>
      <c r="F60" s="410">
        <v>847.4</v>
      </c>
      <c r="G60" s="650">
        <v>45023</v>
      </c>
      <c r="H60" s="65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34" t="s">
        <v>21</v>
      </c>
      <c r="P60" s="63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49"/>
      <c r="B61" s="418" t="s">
        <v>146</v>
      </c>
      <c r="C61" s="604"/>
      <c r="D61" s="409"/>
      <c r="E61" s="56"/>
      <c r="F61" s="410">
        <v>175.4</v>
      </c>
      <c r="G61" s="651"/>
      <c r="H61" s="65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35"/>
      <c r="P61" s="63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38" t="s">
        <v>31</v>
      </c>
      <c r="B66" s="519" t="s">
        <v>254</v>
      </c>
      <c r="C66" s="640" t="s">
        <v>255</v>
      </c>
      <c r="D66" s="517"/>
      <c r="E66" s="56"/>
      <c r="F66" s="493">
        <v>9084.5</v>
      </c>
      <c r="G66" s="644">
        <v>45041</v>
      </c>
      <c r="H66" s="64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46" t="s">
        <v>22</v>
      </c>
      <c r="P66" s="60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39"/>
      <c r="B67" s="519" t="s">
        <v>256</v>
      </c>
      <c r="C67" s="641"/>
      <c r="D67" s="517"/>
      <c r="E67" s="56"/>
      <c r="F67" s="526">
        <v>1007.3</v>
      </c>
      <c r="G67" s="645"/>
      <c r="H67" s="64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47"/>
      <c r="P67" s="60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73"/>
      <c r="P87" s="63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74"/>
      <c r="P88" s="63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71"/>
      <c r="M102" s="57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71"/>
      <c r="M103" s="57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73"/>
      <c r="P109" s="57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74"/>
      <c r="P110" s="57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62" t="s">
        <v>27</v>
      </c>
      <c r="G274" s="562"/>
      <c r="H274" s="56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58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246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573"/>
      <c r="P89" s="631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574"/>
      <c r="P90" s="632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571"/>
      <c r="M104" s="572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571"/>
      <c r="M105" s="572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573"/>
      <c r="P111" s="575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574"/>
      <c r="P112" s="576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562" t="s">
        <v>27</v>
      </c>
      <c r="G276" s="562"/>
      <c r="H276" s="563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3"/>
  <sheetViews>
    <sheetView tabSelected="1" workbookViewId="0">
      <pane xSplit="1" ySplit="3" topLeftCell="C67" activePane="bottomRight" state="frozen"/>
      <selection pane="topRight" activeCell="B1" sqref="B1"/>
      <selection pane="bottomLeft" activeCell="A4" sqref="A4"/>
      <selection pane="bottomRight" activeCell="L71" sqref="L7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7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6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335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662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ht="24" thickBot="1" x14ac:dyDescent="0.4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663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681" t="s">
        <v>360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6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/>
      <c r="D5" s="56"/>
      <c r="E5" s="34">
        <f>D5*F5</f>
        <v>0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6" si="0">I5-F5</f>
        <v>0</v>
      </c>
      <c r="K5" s="40">
        <v>46</v>
      </c>
      <c r="L5" s="6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4">
      <c r="A6" s="76" t="s">
        <v>31</v>
      </c>
      <c r="B6" s="54" t="s">
        <v>32</v>
      </c>
      <c r="C6" s="55"/>
      <c r="D6" s="56"/>
      <c r="E6" s="34">
        <f>D6*F6</f>
        <v>0</v>
      </c>
      <c r="F6" s="504">
        <v>22060</v>
      </c>
      <c r="G6" s="376">
        <v>45086</v>
      </c>
      <c r="H6" s="453">
        <v>42568</v>
      </c>
      <c r="I6" s="491">
        <v>22060</v>
      </c>
      <c r="J6" s="39">
        <f t="shared" si="0"/>
        <v>0</v>
      </c>
      <c r="K6" s="40">
        <v>46.6</v>
      </c>
      <c r="L6" s="666"/>
      <c r="M6" s="61"/>
      <c r="N6" s="42">
        <f>K6*I6</f>
        <v>1027996</v>
      </c>
      <c r="O6" s="472" t="s">
        <v>22</v>
      </c>
      <c r="P6" s="473">
        <v>45100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4">
      <c r="A7" s="539" t="s">
        <v>31</v>
      </c>
      <c r="B7" s="54" t="s">
        <v>347</v>
      </c>
      <c r="C7" s="55"/>
      <c r="D7" s="56"/>
      <c r="E7" s="34">
        <f t="shared" ref="E7:E58" si="1">D7*F7</f>
        <v>0</v>
      </c>
      <c r="F7" s="504">
        <v>10800</v>
      </c>
      <c r="G7" s="376">
        <v>45088</v>
      </c>
      <c r="H7" s="506">
        <v>42585</v>
      </c>
      <c r="I7" s="491">
        <v>10800</v>
      </c>
      <c r="J7" s="39">
        <f t="shared" ref="J7:J141" si="2">I7-F7</f>
        <v>0</v>
      </c>
      <c r="K7" s="40">
        <v>46.6</v>
      </c>
      <c r="L7" s="666"/>
      <c r="M7" s="61"/>
      <c r="N7" s="42">
        <f t="shared" ref="N7:N9" si="3">K7*I7</f>
        <v>503280</v>
      </c>
      <c r="O7" s="472" t="s">
        <v>21</v>
      </c>
      <c r="P7" s="473">
        <v>45103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4">
      <c r="A8" s="76" t="s">
        <v>31</v>
      </c>
      <c r="B8" s="54" t="s">
        <v>346</v>
      </c>
      <c r="C8" s="67"/>
      <c r="D8" s="56"/>
      <c r="E8" s="34">
        <f t="shared" si="1"/>
        <v>0</v>
      </c>
      <c r="F8" s="504">
        <v>9400</v>
      </c>
      <c r="G8" s="376">
        <v>45089</v>
      </c>
      <c r="H8" s="506">
        <v>42604</v>
      </c>
      <c r="I8" s="491">
        <v>9400</v>
      </c>
      <c r="J8" s="39">
        <f t="shared" si="2"/>
        <v>0</v>
      </c>
      <c r="K8" s="40">
        <v>46.6</v>
      </c>
      <c r="L8" s="666"/>
      <c r="M8" s="61"/>
      <c r="N8" s="42">
        <f t="shared" si="3"/>
        <v>438040</v>
      </c>
      <c r="O8" s="508" t="s">
        <v>21</v>
      </c>
      <c r="P8" s="473">
        <v>45103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4">
      <c r="A9" s="76" t="s">
        <v>31</v>
      </c>
      <c r="B9" s="54" t="s">
        <v>70</v>
      </c>
      <c r="C9" s="67"/>
      <c r="D9" s="56"/>
      <c r="E9" s="34">
        <f t="shared" si="1"/>
        <v>0</v>
      </c>
      <c r="F9" s="504">
        <v>11233.4</v>
      </c>
      <c r="G9" s="376">
        <v>45092</v>
      </c>
      <c r="H9" s="506">
        <v>42634</v>
      </c>
      <c r="I9" s="491">
        <v>11233.4</v>
      </c>
      <c r="J9" s="39">
        <f t="shared" si="2"/>
        <v>0</v>
      </c>
      <c r="K9" s="40">
        <v>48</v>
      </c>
      <c r="L9" s="666"/>
      <c r="M9" s="61"/>
      <c r="N9" s="42">
        <f t="shared" si="3"/>
        <v>539203.19999999995</v>
      </c>
      <c r="O9" s="508" t="s">
        <v>21</v>
      </c>
      <c r="P9" s="473">
        <v>45106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4">
      <c r="A10" s="76" t="s">
        <v>31</v>
      </c>
      <c r="B10" s="54" t="s">
        <v>70</v>
      </c>
      <c r="C10" s="67"/>
      <c r="D10" s="56"/>
      <c r="E10" s="34">
        <f t="shared" si="1"/>
        <v>0</v>
      </c>
      <c r="F10" s="504">
        <v>10780</v>
      </c>
      <c r="G10" s="376">
        <v>45093</v>
      </c>
      <c r="H10" s="506">
        <v>42643</v>
      </c>
      <c r="I10" s="491">
        <v>10780</v>
      </c>
      <c r="J10" s="39">
        <f t="shared" si="2"/>
        <v>0</v>
      </c>
      <c r="K10" s="40">
        <v>48</v>
      </c>
      <c r="L10" s="666"/>
      <c r="M10" s="61"/>
      <c r="N10" s="42">
        <f t="shared" ref="N10:N135" si="4">K10*I10</f>
        <v>517440</v>
      </c>
      <c r="O10" s="474" t="s">
        <v>21</v>
      </c>
      <c r="P10" s="475">
        <v>45106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4">
      <c r="A11" s="76" t="s">
        <v>31</v>
      </c>
      <c r="B11" s="54" t="s">
        <v>71</v>
      </c>
      <c r="C11" s="67"/>
      <c r="D11" s="56"/>
      <c r="E11" s="34">
        <f t="shared" si="1"/>
        <v>0</v>
      </c>
      <c r="F11" s="504">
        <v>10420</v>
      </c>
      <c r="G11" s="376">
        <v>45095</v>
      </c>
      <c r="H11" s="506">
        <v>42658</v>
      </c>
      <c r="I11" s="491">
        <v>10420</v>
      </c>
      <c r="J11" s="39">
        <f t="shared" si="2"/>
        <v>0</v>
      </c>
      <c r="K11" s="40">
        <v>48</v>
      </c>
      <c r="L11" s="666"/>
      <c r="M11" s="61"/>
      <c r="N11" s="42">
        <f t="shared" si="4"/>
        <v>500160</v>
      </c>
      <c r="O11" s="474" t="s">
        <v>21</v>
      </c>
      <c r="P11" s="475">
        <v>45107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4">
      <c r="A12" s="53" t="s">
        <v>31</v>
      </c>
      <c r="B12" s="54" t="s">
        <v>70</v>
      </c>
      <c r="C12" s="55"/>
      <c r="D12" s="56"/>
      <c r="E12" s="34">
        <f t="shared" si="1"/>
        <v>0</v>
      </c>
      <c r="F12" s="504">
        <v>11320</v>
      </c>
      <c r="G12" s="376">
        <v>45096</v>
      </c>
      <c r="H12" s="453">
        <v>42669</v>
      </c>
      <c r="I12" s="491">
        <v>11320</v>
      </c>
      <c r="J12" s="39">
        <f t="shared" si="2"/>
        <v>0</v>
      </c>
      <c r="K12" s="40">
        <v>48</v>
      </c>
      <c r="L12" s="666"/>
      <c r="M12" s="61"/>
      <c r="N12" s="42">
        <f t="shared" si="4"/>
        <v>543360</v>
      </c>
      <c r="O12" s="476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4">
      <c r="A13" s="53" t="s">
        <v>31</v>
      </c>
      <c r="B13" s="54" t="s">
        <v>347</v>
      </c>
      <c r="C13" s="55"/>
      <c r="D13" s="56"/>
      <c r="E13" s="34">
        <f t="shared" si="1"/>
        <v>0</v>
      </c>
      <c r="F13" s="504">
        <v>13340</v>
      </c>
      <c r="G13" s="376">
        <v>45097</v>
      </c>
      <c r="H13" s="453"/>
      <c r="I13" s="491">
        <v>13340</v>
      </c>
      <c r="J13" s="39">
        <f t="shared" si="2"/>
        <v>0</v>
      </c>
      <c r="K13" s="40">
        <v>48</v>
      </c>
      <c r="L13" s="666"/>
      <c r="M13" s="61"/>
      <c r="N13" s="42">
        <f t="shared" si="4"/>
        <v>640320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4">
      <c r="A14" s="53" t="s">
        <v>31</v>
      </c>
      <c r="B14" s="54" t="s">
        <v>70</v>
      </c>
      <c r="C14" s="55"/>
      <c r="D14" s="73"/>
      <c r="E14" s="34">
        <f t="shared" si="1"/>
        <v>0</v>
      </c>
      <c r="F14" s="504">
        <v>10670</v>
      </c>
      <c r="G14" s="376">
        <v>45098</v>
      </c>
      <c r="H14" s="507"/>
      <c r="I14" s="491">
        <v>10670</v>
      </c>
      <c r="J14" s="39">
        <f t="shared" si="2"/>
        <v>0</v>
      </c>
      <c r="K14" s="40">
        <v>48</v>
      </c>
      <c r="L14" s="666"/>
      <c r="M14" s="61"/>
      <c r="N14" s="42">
        <f t="shared" si="4"/>
        <v>512160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76" t="s">
        <v>31</v>
      </c>
      <c r="B15" s="54" t="s">
        <v>71</v>
      </c>
      <c r="C15" s="55"/>
      <c r="D15" s="56"/>
      <c r="E15" s="34">
        <f t="shared" si="1"/>
        <v>0</v>
      </c>
      <c r="F15" s="504">
        <v>13770</v>
      </c>
      <c r="G15" s="376">
        <v>45099</v>
      </c>
      <c r="H15" s="453"/>
      <c r="I15" s="491">
        <v>13770</v>
      </c>
      <c r="J15" s="39">
        <f t="shared" si="2"/>
        <v>0</v>
      </c>
      <c r="K15" s="40">
        <v>48</v>
      </c>
      <c r="L15" s="666"/>
      <c r="M15" s="61"/>
      <c r="N15" s="42">
        <f t="shared" si="4"/>
        <v>660960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353</v>
      </c>
      <c r="C16" s="77"/>
      <c r="D16" s="56"/>
      <c r="E16" s="34">
        <f t="shared" si="1"/>
        <v>0</v>
      </c>
      <c r="F16" s="504">
        <v>13480</v>
      </c>
      <c r="G16" s="376">
        <v>45100</v>
      </c>
      <c r="H16" s="453"/>
      <c r="I16" s="491">
        <v>13480</v>
      </c>
      <c r="J16" s="39">
        <f t="shared" si="2"/>
        <v>0</v>
      </c>
      <c r="K16" s="40">
        <v>48</v>
      </c>
      <c r="L16" s="666"/>
      <c r="M16" s="61"/>
      <c r="N16" s="42">
        <f t="shared" si="4"/>
        <v>647040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53" t="s">
        <v>31</v>
      </c>
      <c r="B17" s="54" t="s">
        <v>45</v>
      </c>
      <c r="C17" s="77"/>
      <c r="D17" s="56"/>
      <c r="E17" s="34">
        <f t="shared" si="1"/>
        <v>0</v>
      </c>
      <c r="F17" s="504">
        <v>25988.6</v>
      </c>
      <c r="G17" s="376">
        <v>45102</v>
      </c>
      <c r="H17" s="453"/>
      <c r="I17" s="491">
        <v>25988.6</v>
      </c>
      <c r="J17" s="39">
        <f t="shared" si="2"/>
        <v>0</v>
      </c>
      <c r="K17" s="40">
        <v>48.5</v>
      </c>
      <c r="L17" s="666"/>
      <c r="M17" s="61"/>
      <c r="N17" s="42">
        <f t="shared" si="4"/>
        <v>1260447.0999999999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42</v>
      </c>
      <c r="C18" s="77"/>
      <c r="D18" s="56"/>
      <c r="E18" s="34">
        <f t="shared" si="1"/>
        <v>0</v>
      </c>
      <c r="F18" s="504">
        <v>23940</v>
      </c>
      <c r="G18" s="376">
        <v>45104</v>
      </c>
      <c r="H18" s="453"/>
      <c r="I18" s="491">
        <v>23940</v>
      </c>
      <c r="J18" s="39">
        <f t="shared" si="2"/>
        <v>0</v>
      </c>
      <c r="K18" s="40">
        <v>48.5</v>
      </c>
      <c r="L18" s="666"/>
      <c r="M18" s="61"/>
      <c r="N18" s="42">
        <f t="shared" si="4"/>
        <v>1161090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76" t="s">
        <v>31</v>
      </c>
      <c r="B19" s="54" t="s">
        <v>79</v>
      </c>
      <c r="C19" s="78"/>
      <c r="D19" s="56"/>
      <c r="E19" s="34">
        <f t="shared" si="1"/>
        <v>0</v>
      </c>
      <c r="F19" s="504">
        <v>23952.400000000001</v>
      </c>
      <c r="G19" s="376">
        <v>45107</v>
      </c>
      <c r="H19" s="453"/>
      <c r="I19" s="491">
        <v>23952.400000000001</v>
      </c>
      <c r="J19" s="39">
        <f t="shared" si="2"/>
        <v>0</v>
      </c>
      <c r="K19" s="40">
        <v>49.3</v>
      </c>
      <c r="L19" s="666"/>
      <c r="M19" s="61"/>
      <c r="N19" s="42" t="s">
        <v>26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4">
      <c r="A20" s="76"/>
      <c r="B20" s="54"/>
      <c r="C20" s="55"/>
      <c r="D20" s="56"/>
      <c r="E20" s="34">
        <f t="shared" si="1"/>
        <v>0</v>
      </c>
      <c r="F20" s="504"/>
      <c r="G20" s="376"/>
      <c r="H20" s="453"/>
      <c r="I20" s="491"/>
      <c r="J20" s="39">
        <f t="shared" si="2"/>
        <v>0</v>
      </c>
      <c r="K20" s="40"/>
      <c r="L20" s="666"/>
      <c r="M20" s="61"/>
      <c r="N20" s="42">
        <f t="shared" si="4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4">
      <c r="A21" s="53"/>
      <c r="B21" s="54"/>
      <c r="C21" s="67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666"/>
      <c r="M21" s="61"/>
      <c r="N21" s="42">
        <f t="shared" si="4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4">
      <c r="A22" s="82"/>
      <c r="B22" s="54"/>
      <c r="C22" s="55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81"/>
      <c r="L22" s="666"/>
      <c r="M22" s="61"/>
      <c r="N22" s="42">
        <f t="shared" si="4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4">
      <c r="A23" s="82"/>
      <c r="B23" s="54"/>
      <c r="C23" s="77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666"/>
      <c r="M23" s="61"/>
      <c r="N23" s="42">
        <f t="shared" si="4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4">
      <c r="A24" s="82"/>
      <c r="B24" s="54"/>
      <c r="C24" s="439"/>
      <c r="D24" s="85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666"/>
      <c r="M24" s="61"/>
      <c r="N24" s="42">
        <f t="shared" si="4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4">
      <c r="A25" s="80"/>
      <c r="B25" s="54"/>
      <c r="C25" s="88"/>
      <c r="D25" s="85"/>
      <c r="E25" s="34">
        <f t="shared" si="1"/>
        <v>0</v>
      </c>
      <c r="F25" s="57"/>
      <c r="G25" s="58"/>
      <c r="H25" s="59"/>
      <c r="I25" s="60"/>
      <c r="J25" s="39">
        <f t="shared" si="2"/>
        <v>0</v>
      </c>
      <c r="K25" s="81"/>
      <c r="L25" s="666"/>
      <c r="M25" s="61"/>
      <c r="N25" s="42">
        <f t="shared" si="4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4">
      <c r="A26" s="80"/>
      <c r="B26" s="54"/>
      <c r="C26" s="55"/>
      <c r="D26" s="56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6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7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6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6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666"/>
      <c r="M29" s="61"/>
      <c r="N29" s="42">
        <f t="shared" si="4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4">
      <c r="A30" s="71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666"/>
      <c r="M30" s="61"/>
      <c r="N30" s="42">
        <f t="shared" si="4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90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6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87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666"/>
      <c r="M32" s="61"/>
      <c r="N32" s="42">
        <f t="shared" si="4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666"/>
      <c r="M33" s="61"/>
      <c r="N33" s="42">
        <f t="shared" si="4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53"/>
      <c r="B34" s="91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666"/>
      <c r="M34" s="61"/>
      <c r="N34" s="42">
        <f t="shared" si="4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4.75" thickTop="1" thickBot="1" x14ac:dyDescent="0.4">
      <c r="A35" s="94"/>
      <c r="B35" s="95"/>
      <c r="C35" s="96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666"/>
      <c r="M35" s="61"/>
      <c r="N35" s="42">
        <f t="shared" si="4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4">
      <c r="A36" s="98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666"/>
      <c r="M36" s="61"/>
      <c r="N36" s="42">
        <f t="shared" si="4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6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4">
      <c r="A38" s="99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6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4">
      <c r="A39" s="101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6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6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4">
      <c r="A41" s="102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6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98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6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24.75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666"/>
      <c r="M43" s="61"/>
      <c r="N43" s="42">
        <f t="shared" si="4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666"/>
      <c r="M44" s="61"/>
      <c r="N44" s="42">
        <f t="shared" si="4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101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666"/>
      <c r="M45" s="61"/>
      <c r="N45" s="42">
        <f t="shared" si="4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10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6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24.75" thickTop="1" thickBot="1" x14ac:dyDescent="0.4">
      <c r="A47" s="112"/>
      <c r="B47" s="95"/>
      <c r="C47" s="113"/>
      <c r="D47" s="114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666"/>
      <c r="M47" s="61"/>
      <c r="N47" s="42">
        <f t="shared" si="4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24.75" thickTop="1" thickBot="1" x14ac:dyDescent="0.4">
      <c r="A48" s="102"/>
      <c r="B48" s="95"/>
      <c r="C48" s="96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6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1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6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2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6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6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102"/>
      <c r="C52" s="11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6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666"/>
      <c r="M53" s="61"/>
      <c r="N53" s="42">
        <f t="shared" si="4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666"/>
      <c r="M54" s="61"/>
      <c r="N54" s="42">
        <f t="shared" si="4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24.75" thickTop="1" thickBot="1" x14ac:dyDescent="0.4">
      <c r="A55" s="101"/>
      <c r="B55" s="99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666"/>
      <c r="M55" s="61"/>
      <c r="N55" s="42">
        <f t="shared" si="4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24.75" thickTop="1" thickBot="1" x14ac:dyDescent="0.4">
      <c r="A56" s="101"/>
      <c r="B56" s="99"/>
      <c r="C56" s="116"/>
      <c r="D56" s="116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6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60"/>
      <c r="G57" s="58"/>
      <c r="H57" s="59"/>
      <c r="I57" s="60"/>
      <c r="J57" s="39">
        <f t="shared" si="2"/>
        <v>0</v>
      </c>
      <c r="K57" s="81"/>
      <c r="L57" s="6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26"/>
      <c r="B58" s="127"/>
      <c r="C58" s="128"/>
      <c r="D58" s="128"/>
      <c r="E58" s="34">
        <f t="shared" si="1"/>
        <v>0</v>
      </c>
      <c r="F58" s="129"/>
      <c r="G58" s="130"/>
      <c r="H58" s="131"/>
      <c r="I58" s="132"/>
      <c r="J58" s="39">
        <f t="shared" si="2"/>
        <v>0</v>
      </c>
      <c r="K58" s="133"/>
      <c r="L58" s="667"/>
      <c r="M58" s="134"/>
      <c r="N58" s="42">
        <f t="shared" si="4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24" thickTop="1" x14ac:dyDescent="0.35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2"/>
        <v>0</v>
      </c>
      <c r="K59" s="40"/>
      <c r="L59" s="666"/>
      <c r="M59" s="61"/>
      <c r="N59" s="42">
        <f t="shared" si="4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4" thickBot="1" x14ac:dyDescent="0.4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2"/>
        <v>0</v>
      </c>
      <c r="K60" s="40"/>
      <c r="L60" s="682"/>
      <c r="M60" s="683"/>
      <c r="N60" s="42">
        <f t="shared" si="4"/>
        <v>0</v>
      </c>
      <c r="O60" s="542"/>
      <c r="P60" s="544"/>
      <c r="Q60" s="374"/>
      <c r="R60" s="125"/>
      <c r="S60" s="48"/>
      <c r="T60" s="48"/>
      <c r="U60" s="49"/>
      <c r="V60" s="50"/>
    </row>
    <row r="61" spans="1:24" ht="18.75" customHeight="1" x14ac:dyDescent="0.35">
      <c r="A61" s="617" t="s">
        <v>43</v>
      </c>
      <c r="B61" s="153" t="s">
        <v>23</v>
      </c>
      <c r="C61" s="159"/>
      <c r="D61" s="160"/>
      <c r="E61" s="56"/>
      <c r="F61" s="155">
        <v>598.4</v>
      </c>
      <c r="G61" s="660">
        <v>45080</v>
      </c>
      <c r="H61" s="658" t="s">
        <v>351</v>
      </c>
      <c r="I61" s="155">
        <v>575.6</v>
      </c>
      <c r="J61" s="39">
        <f t="shared" si="2"/>
        <v>-22.799999999999955</v>
      </c>
      <c r="K61" s="40">
        <v>90</v>
      </c>
      <c r="L61" s="682"/>
      <c r="M61" s="683"/>
      <c r="N61" s="42">
        <f t="shared" si="4"/>
        <v>51804</v>
      </c>
      <c r="O61" s="654" t="s">
        <v>64</v>
      </c>
      <c r="P61" s="656">
        <v>45100</v>
      </c>
      <c r="Q61" s="543"/>
      <c r="R61" s="125"/>
      <c r="S61" s="48"/>
      <c r="T61" s="48"/>
      <c r="U61" s="49"/>
      <c r="V61" s="50"/>
    </row>
    <row r="62" spans="1:24" ht="24" thickBot="1" x14ac:dyDescent="0.4">
      <c r="A62" s="618"/>
      <c r="B62" s="153" t="s">
        <v>126</v>
      </c>
      <c r="C62" s="161"/>
      <c r="D62" s="160"/>
      <c r="E62" s="56"/>
      <c r="F62" s="155">
        <v>105.6</v>
      </c>
      <c r="G62" s="661"/>
      <c r="H62" s="659"/>
      <c r="I62" s="155">
        <v>105.6</v>
      </c>
      <c r="J62" s="39">
        <f t="shared" si="2"/>
        <v>0</v>
      </c>
      <c r="K62" s="40">
        <v>97</v>
      </c>
      <c r="L62" s="682"/>
      <c r="M62" s="683"/>
      <c r="N62" s="42">
        <f t="shared" si="4"/>
        <v>10243.199999999999</v>
      </c>
      <c r="O62" s="655"/>
      <c r="P62" s="657"/>
      <c r="Q62" s="166"/>
      <c r="R62" s="125"/>
      <c r="S62" s="48"/>
      <c r="T62" s="48"/>
      <c r="U62" s="49"/>
      <c r="V62" s="50"/>
    </row>
    <row r="63" spans="1:24" ht="18.75" customHeight="1" x14ac:dyDescent="0.35">
      <c r="A63" s="110" t="s">
        <v>43</v>
      </c>
      <c r="B63" s="153" t="s">
        <v>23</v>
      </c>
      <c r="C63" s="161"/>
      <c r="D63" s="160"/>
      <c r="E63" s="56"/>
      <c r="F63" s="155">
        <v>794</v>
      </c>
      <c r="G63" s="156">
        <v>45086</v>
      </c>
      <c r="H63" s="421" t="s">
        <v>354</v>
      </c>
      <c r="I63" s="155">
        <v>794</v>
      </c>
      <c r="J63" s="39">
        <f t="shared" si="2"/>
        <v>0</v>
      </c>
      <c r="K63" s="40">
        <v>90</v>
      </c>
      <c r="L63" s="682"/>
      <c r="M63" s="683"/>
      <c r="N63" s="42">
        <f t="shared" si="4"/>
        <v>71460</v>
      </c>
      <c r="O63" s="394" t="s">
        <v>21</v>
      </c>
      <c r="P63" s="36">
        <v>45105</v>
      </c>
      <c r="Q63" s="158"/>
      <c r="R63" s="125"/>
      <c r="S63" s="48"/>
      <c r="T63" s="48"/>
      <c r="U63" s="49"/>
      <c r="V63" s="50"/>
    </row>
    <row r="64" spans="1:24" ht="18.75" x14ac:dyDescent="0.3">
      <c r="A64" s="110"/>
      <c r="B64" s="153" t="s">
        <v>23</v>
      </c>
      <c r="C64" s="423"/>
      <c r="D64" s="160"/>
      <c r="E64" s="56"/>
      <c r="F64" s="155"/>
      <c r="G64" s="156"/>
      <c r="H64" s="164"/>
      <c r="I64" s="155"/>
      <c r="J64" s="39">
        <f t="shared" si="2"/>
        <v>0</v>
      </c>
      <c r="K64" s="462"/>
      <c r="L64" s="684"/>
      <c r="M64" s="685"/>
      <c r="N64" s="42">
        <f t="shared" si="4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386"/>
      <c r="C65" s="423"/>
      <c r="D65" s="160"/>
      <c r="E65" s="56"/>
      <c r="F65" s="155"/>
      <c r="G65" s="156"/>
      <c r="H65" s="164"/>
      <c r="I65" s="155"/>
      <c r="J65" s="39"/>
      <c r="K65" s="462"/>
      <c r="L65" s="684"/>
      <c r="M65" s="685"/>
      <c r="N65" s="42">
        <f t="shared" si="4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684"/>
      <c r="M66" s="6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47.25" x14ac:dyDescent="0.3">
      <c r="A67" s="110" t="s">
        <v>355</v>
      </c>
      <c r="B67" s="386" t="s">
        <v>307</v>
      </c>
      <c r="C67" s="423" t="s">
        <v>370</v>
      </c>
      <c r="D67" s="160"/>
      <c r="E67" s="56"/>
      <c r="F67" s="155">
        <v>138.84</v>
      </c>
      <c r="G67" s="156">
        <v>45079</v>
      </c>
      <c r="H67" s="164" t="s">
        <v>371</v>
      </c>
      <c r="I67" s="155">
        <v>138.84</v>
      </c>
      <c r="J67" s="39">
        <f t="shared" si="2"/>
        <v>0</v>
      </c>
      <c r="K67" s="462">
        <v>110</v>
      </c>
      <c r="L67" s="684" t="s">
        <v>372</v>
      </c>
      <c r="M67" s="685"/>
      <c r="N67" s="42">
        <f t="shared" si="4"/>
        <v>15272.4</v>
      </c>
      <c r="O67" s="158" t="s">
        <v>21</v>
      </c>
      <c r="P67" s="58">
        <v>45106</v>
      </c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374</v>
      </c>
      <c r="C68" s="423" t="s">
        <v>375</v>
      </c>
      <c r="D68" s="160"/>
      <c r="E68" s="56"/>
      <c r="F68" s="155">
        <v>149.13999999999999</v>
      </c>
      <c r="G68" s="156">
        <v>45080</v>
      </c>
      <c r="H68" s="164" t="s">
        <v>376</v>
      </c>
      <c r="I68" s="155">
        <v>149.13999999999999</v>
      </c>
      <c r="J68" s="39">
        <f t="shared" si="2"/>
        <v>0</v>
      </c>
      <c r="K68" s="462">
        <v>60</v>
      </c>
      <c r="L68" s="684" t="s">
        <v>377</v>
      </c>
      <c r="M68" s="685"/>
      <c r="N68" s="42">
        <f t="shared" si="4"/>
        <v>8948.4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307</v>
      </c>
      <c r="C69" s="423" t="s">
        <v>378</v>
      </c>
      <c r="D69" s="160"/>
      <c r="E69" s="56"/>
      <c r="F69" s="155">
        <v>74.400000000000006</v>
      </c>
      <c r="G69" s="156">
        <v>45084</v>
      </c>
      <c r="H69" s="164" t="s">
        <v>379</v>
      </c>
      <c r="I69" s="155">
        <v>74.400000000000006</v>
      </c>
      <c r="J69" s="39">
        <f t="shared" si="2"/>
        <v>0</v>
      </c>
      <c r="K69" s="462">
        <v>110</v>
      </c>
      <c r="L69" s="684" t="s">
        <v>380</v>
      </c>
      <c r="M69" s="685"/>
      <c r="N69" s="42">
        <f t="shared" si="4"/>
        <v>8184.0000000000009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381</v>
      </c>
      <c r="C70" s="423" t="s">
        <v>382</v>
      </c>
      <c r="D70" s="160"/>
      <c r="E70" s="56"/>
      <c r="F70" s="155">
        <v>110</v>
      </c>
      <c r="G70" s="156">
        <v>45087</v>
      </c>
      <c r="H70" s="164" t="s">
        <v>383</v>
      </c>
      <c r="I70" s="155">
        <v>110</v>
      </c>
      <c r="J70" s="39">
        <f t="shared" si="2"/>
        <v>0</v>
      </c>
      <c r="K70" s="462">
        <v>38</v>
      </c>
      <c r="L70" s="684" t="s">
        <v>388</v>
      </c>
      <c r="M70" s="685"/>
      <c r="N70" s="42">
        <f>K70*I70+40*70</f>
        <v>6980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56.25" x14ac:dyDescent="0.3">
      <c r="A71" s="110" t="s">
        <v>355</v>
      </c>
      <c r="B71" s="386" t="s">
        <v>132</v>
      </c>
      <c r="C71" s="702" t="s">
        <v>384</v>
      </c>
      <c r="D71" s="160"/>
      <c r="E71" s="56"/>
      <c r="F71" s="155">
        <v>33018</v>
      </c>
      <c r="G71" s="156">
        <v>45092</v>
      </c>
      <c r="H71" s="59" t="s">
        <v>385</v>
      </c>
      <c r="I71" s="155">
        <v>33018</v>
      </c>
      <c r="J71" s="39">
        <f t="shared" si="2"/>
        <v>0</v>
      </c>
      <c r="K71" s="462">
        <v>1</v>
      </c>
      <c r="L71" s="684" t="s">
        <v>386</v>
      </c>
      <c r="M71" s="685"/>
      <c r="N71" s="42">
        <f t="shared" si="4"/>
        <v>33018</v>
      </c>
      <c r="O71" s="537" t="s">
        <v>64</v>
      </c>
      <c r="P71" s="58">
        <v>45106</v>
      </c>
      <c r="Q71" s="166"/>
      <c r="R71" s="125"/>
      <c r="S71" s="48"/>
      <c r="T71" s="48"/>
      <c r="U71" s="49"/>
      <c r="V71" s="50"/>
    </row>
    <row r="72" spans="1:22" ht="39.75" customHeight="1" x14ac:dyDescent="0.3">
      <c r="A72" s="110" t="s">
        <v>136</v>
      </c>
      <c r="B72" s="386"/>
      <c r="C72" s="536"/>
      <c r="D72" s="160"/>
      <c r="E72" s="56"/>
      <c r="F72" s="155">
        <v>240</v>
      </c>
      <c r="G72" s="156">
        <v>45096</v>
      </c>
      <c r="H72" s="59" t="s">
        <v>352</v>
      </c>
      <c r="I72" s="155">
        <v>240</v>
      </c>
      <c r="J72" s="39">
        <f t="shared" si="2"/>
        <v>0</v>
      </c>
      <c r="K72" s="462">
        <v>275</v>
      </c>
      <c r="L72" s="684" t="s">
        <v>387</v>
      </c>
      <c r="M72" s="685"/>
      <c r="N72" s="42">
        <f t="shared" si="4"/>
        <v>66000</v>
      </c>
      <c r="O72" s="537" t="s">
        <v>21</v>
      </c>
      <c r="P72" s="58">
        <v>45103</v>
      </c>
      <c r="Q72" s="166"/>
      <c r="R72" s="125"/>
      <c r="S72" s="48"/>
      <c r="T72" s="48"/>
      <c r="U72" s="49"/>
      <c r="V72" s="50"/>
    </row>
    <row r="73" spans="1:22" ht="56.25" x14ac:dyDescent="0.3">
      <c r="A73" s="456" t="s">
        <v>355</v>
      </c>
      <c r="B73" s="386" t="s">
        <v>367</v>
      </c>
      <c r="C73" s="694" t="s">
        <v>368</v>
      </c>
      <c r="D73" s="445"/>
      <c r="E73" s="56"/>
      <c r="F73" s="493">
        <v>184.32</v>
      </c>
      <c r="G73" s="494">
        <v>45096</v>
      </c>
      <c r="H73" s="453" t="s">
        <v>369</v>
      </c>
      <c r="I73" s="493">
        <v>184.32</v>
      </c>
      <c r="J73" s="39">
        <f t="shared" si="2"/>
        <v>0</v>
      </c>
      <c r="K73" s="511">
        <v>70</v>
      </c>
      <c r="L73" s="684" t="s">
        <v>373</v>
      </c>
      <c r="M73" s="685"/>
      <c r="N73" s="42">
        <f t="shared" si="4"/>
        <v>12902.4</v>
      </c>
      <c r="O73" s="169" t="s">
        <v>21</v>
      </c>
      <c r="P73" s="58">
        <v>45106</v>
      </c>
      <c r="Q73" s="166"/>
      <c r="R73" s="125"/>
      <c r="S73" s="48"/>
      <c r="T73" s="48"/>
      <c r="U73" s="49"/>
      <c r="V73" s="50"/>
    </row>
    <row r="74" spans="1:22" ht="47.25" x14ac:dyDescent="0.3">
      <c r="A74" s="80" t="s">
        <v>355</v>
      </c>
      <c r="B74" s="386" t="s">
        <v>132</v>
      </c>
      <c r="C74" s="444" t="s">
        <v>364</v>
      </c>
      <c r="D74" s="445"/>
      <c r="E74" s="56"/>
      <c r="F74" s="446">
        <v>16861</v>
      </c>
      <c r="G74" s="447">
        <v>45100</v>
      </c>
      <c r="H74" s="448" t="s">
        <v>365</v>
      </c>
      <c r="I74" s="446">
        <v>16861</v>
      </c>
      <c r="J74" s="39">
        <f t="shared" si="2"/>
        <v>0</v>
      </c>
      <c r="K74" s="462">
        <v>1</v>
      </c>
      <c r="L74" s="684" t="s">
        <v>366</v>
      </c>
      <c r="M74" s="685"/>
      <c r="N74" s="42">
        <f t="shared" si="4"/>
        <v>16861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449" t="s">
        <v>355</v>
      </c>
      <c r="B75" s="386" t="s">
        <v>307</v>
      </c>
      <c r="C75" s="450" t="s">
        <v>361</v>
      </c>
      <c r="D75" s="445"/>
      <c r="E75" s="56"/>
      <c r="F75" s="446">
        <v>66.400000000000006</v>
      </c>
      <c r="G75" s="447">
        <v>45101</v>
      </c>
      <c r="H75" s="453" t="s">
        <v>362</v>
      </c>
      <c r="I75" s="446">
        <v>66.400000000000006</v>
      </c>
      <c r="J75" s="39">
        <f t="shared" si="2"/>
        <v>0</v>
      </c>
      <c r="K75" s="462">
        <v>110</v>
      </c>
      <c r="L75" s="684" t="s">
        <v>363</v>
      </c>
      <c r="M75" s="686"/>
      <c r="N75" s="42">
        <f t="shared" si="4"/>
        <v>7304.0000000000009</v>
      </c>
      <c r="O75" s="169" t="s">
        <v>21</v>
      </c>
      <c r="P75" s="120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356</v>
      </c>
      <c r="C76" s="450" t="s">
        <v>358</v>
      </c>
      <c r="D76" s="445"/>
      <c r="E76" s="56"/>
      <c r="F76" s="446">
        <v>12461</v>
      </c>
      <c r="G76" s="447">
        <v>45103</v>
      </c>
      <c r="H76" s="453" t="s">
        <v>357</v>
      </c>
      <c r="I76" s="446">
        <v>12461</v>
      </c>
      <c r="J76" s="39">
        <f t="shared" si="2"/>
        <v>0</v>
      </c>
      <c r="K76" s="462">
        <v>1</v>
      </c>
      <c r="L76" s="684" t="s">
        <v>359</v>
      </c>
      <c r="M76" s="686"/>
      <c r="N76" s="42">
        <f t="shared" si="4"/>
        <v>12461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19.5" x14ac:dyDescent="0.3">
      <c r="A77" s="449"/>
      <c r="B77" s="386"/>
      <c r="C77" s="450"/>
      <c r="D77" s="445"/>
      <c r="E77" s="56"/>
      <c r="F77" s="446"/>
      <c r="G77" s="447"/>
      <c r="H77" s="453"/>
      <c r="I77" s="446"/>
      <c r="J77" s="39">
        <f t="shared" si="2"/>
        <v>0</v>
      </c>
      <c r="K77" s="462"/>
      <c r="L77" s="687"/>
      <c r="M77" s="685"/>
      <c r="N77" s="42">
        <f t="shared" si="4"/>
        <v>0</v>
      </c>
      <c r="O77" s="169"/>
      <c r="P77" s="120"/>
      <c r="Q77" s="166"/>
      <c r="R77" s="125"/>
      <c r="S77" s="48"/>
      <c r="T77" s="48"/>
      <c r="U77" s="49"/>
      <c r="V77" s="50"/>
    </row>
    <row r="78" spans="1:22" ht="19.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687"/>
      <c r="M78" s="685"/>
      <c r="N78" s="42">
        <f t="shared" si="4"/>
        <v>0</v>
      </c>
      <c r="O78" s="169"/>
      <c r="P78" s="58"/>
      <c r="Q78" s="166"/>
      <c r="R78" s="125"/>
      <c r="S78" s="48"/>
      <c r="T78" s="48"/>
      <c r="U78" s="49"/>
      <c r="V78" s="50"/>
    </row>
    <row r="79" spans="1:22" ht="21" x14ac:dyDescent="0.35">
      <c r="A79" s="456"/>
      <c r="B79" s="386"/>
      <c r="C79" s="450"/>
      <c r="D79" s="454"/>
      <c r="E79" s="56"/>
      <c r="F79" s="446"/>
      <c r="G79" s="447"/>
      <c r="H79" s="455"/>
      <c r="I79" s="446"/>
      <c r="J79" s="39">
        <f t="shared" si="2"/>
        <v>0</v>
      </c>
      <c r="K79" s="462"/>
      <c r="L79" s="687"/>
      <c r="M79" s="688"/>
      <c r="N79" s="42">
        <f>K79*I79</f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19.5" x14ac:dyDescent="0.3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687"/>
      <c r="M80" s="689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30.75" customHeight="1" x14ac:dyDescent="0.3">
      <c r="A81" s="456"/>
      <c r="B81" s="369"/>
      <c r="C81" s="450"/>
      <c r="D81" s="454"/>
      <c r="E81" s="56"/>
      <c r="F81" s="446"/>
      <c r="G81" s="447"/>
      <c r="H81" s="451"/>
      <c r="I81" s="446"/>
      <c r="J81" s="39">
        <f t="shared" si="2"/>
        <v>0</v>
      </c>
      <c r="K81" s="462"/>
      <c r="L81" s="687"/>
      <c r="M81" s="685"/>
      <c r="N81" s="42">
        <f>K81*I81</f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0" customHeight="1" x14ac:dyDescent="0.3">
      <c r="A82" s="90"/>
      <c r="B82" s="386"/>
      <c r="C82" s="454"/>
      <c r="D82" s="445"/>
      <c r="E82" s="56"/>
      <c r="F82" s="446"/>
      <c r="G82" s="447"/>
      <c r="H82" s="453"/>
      <c r="I82" s="446"/>
      <c r="J82" s="39">
        <f t="shared" si="2"/>
        <v>0</v>
      </c>
      <c r="K82" s="462"/>
      <c r="L82" s="687"/>
      <c r="M82" s="6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19.5" x14ac:dyDescent="0.3">
      <c r="A83" s="90"/>
      <c r="B83" s="386"/>
      <c r="C83" s="450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687"/>
      <c r="M83" s="685"/>
      <c r="N83" s="42">
        <f t="shared" ref="N83:N89" si="5"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690"/>
      <c r="M84" s="685"/>
      <c r="N84" s="42">
        <f t="shared" si="5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69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690"/>
      <c r="M85" s="6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90"/>
      <c r="B86" s="369"/>
      <c r="C86" s="454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687"/>
      <c r="M86" s="6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695"/>
      <c r="D87" s="454"/>
      <c r="E87" s="56"/>
      <c r="F87" s="446"/>
      <c r="G87" s="447"/>
      <c r="H87" s="448"/>
      <c r="I87" s="446"/>
      <c r="J87" s="39">
        <f t="shared" si="2"/>
        <v>0</v>
      </c>
      <c r="K87" s="462"/>
      <c r="L87" s="687"/>
      <c r="M87" s="6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5">
      <c r="A88" s="456"/>
      <c r="B88" s="386"/>
      <c r="C88" s="696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691"/>
      <c r="M88" s="6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459"/>
      <c r="C89" s="454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691"/>
      <c r="M89" s="6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454"/>
      <c r="D90" s="454"/>
      <c r="E90" s="56"/>
      <c r="F90" s="446"/>
      <c r="G90" s="447"/>
      <c r="H90" s="451"/>
      <c r="I90" s="446"/>
      <c r="J90" s="39">
        <f t="shared" si="2"/>
        <v>0</v>
      </c>
      <c r="K90" s="462"/>
      <c r="L90" s="691"/>
      <c r="M90" s="685"/>
      <c r="N90" s="42">
        <f t="shared" si="4"/>
        <v>0</v>
      </c>
      <c r="O90" s="158"/>
      <c r="P90" s="183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69"/>
      <c r="C91" s="454"/>
      <c r="D91" s="452"/>
      <c r="E91" s="56"/>
      <c r="F91" s="446"/>
      <c r="G91" s="447"/>
      <c r="H91" s="451"/>
      <c r="I91" s="446"/>
      <c r="J91" s="39">
        <f t="shared" si="2"/>
        <v>0</v>
      </c>
      <c r="K91" s="462"/>
      <c r="L91" s="691"/>
      <c r="M91" s="6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x14ac:dyDescent="0.25">
      <c r="A92" s="456"/>
      <c r="B92" s="459"/>
      <c r="C92" s="450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692"/>
      <c r="M92" s="685"/>
      <c r="N92" s="42">
        <f t="shared" si="4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32.25" customHeight="1" x14ac:dyDescent="0.3">
      <c r="A93" s="456"/>
      <c r="B93" s="386"/>
      <c r="C93" s="450"/>
      <c r="D93" s="452"/>
      <c r="E93" s="56"/>
      <c r="F93" s="446"/>
      <c r="G93" s="460"/>
      <c r="H93" s="448"/>
      <c r="I93" s="446"/>
      <c r="J93" s="39">
        <f t="shared" si="2"/>
        <v>0</v>
      </c>
      <c r="K93" s="462"/>
      <c r="L93" s="693"/>
      <c r="M93" s="685"/>
      <c r="N93" s="42">
        <f t="shared" si="4"/>
        <v>0</v>
      </c>
      <c r="O93" s="573"/>
      <c r="P93" s="631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69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693"/>
      <c r="M94" s="685"/>
      <c r="N94" s="42">
        <f t="shared" si="4"/>
        <v>0</v>
      </c>
      <c r="O94" s="574"/>
      <c r="P94" s="632"/>
      <c r="Q94" s="158"/>
      <c r="R94" s="125"/>
      <c r="S94" s="176"/>
      <c r="T94" s="177"/>
      <c r="U94" s="49"/>
      <c r="V94" s="50"/>
    </row>
    <row r="95" spans="1:22" ht="17.25" customHeight="1" x14ac:dyDescent="0.35">
      <c r="A95" s="456"/>
      <c r="B95" s="369"/>
      <c r="C95" s="454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691"/>
      <c r="M95" s="685"/>
      <c r="N95" s="42">
        <f t="shared" si="4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668"/>
      <c r="M96" s="463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152"/>
      <c r="B97" s="178"/>
      <c r="C97" s="174"/>
      <c r="D97" s="170"/>
      <c r="E97" s="56"/>
      <c r="F97" s="155"/>
      <c r="G97" s="185"/>
      <c r="H97" s="164"/>
      <c r="I97" s="155"/>
      <c r="J97" s="39">
        <f t="shared" si="2"/>
        <v>0</v>
      </c>
      <c r="K97" s="462"/>
      <c r="L97" s="6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8.75" customHeight="1" x14ac:dyDescent="0.35">
      <c r="A98" s="152"/>
      <c r="B98" s="167"/>
      <c r="C98" s="174"/>
      <c r="D98" s="174"/>
      <c r="E98" s="56"/>
      <c r="F98" s="155"/>
      <c r="G98" s="156"/>
      <c r="H98" s="168"/>
      <c r="I98" s="155"/>
      <c r="J98" s="39">
        <f t="shared" si="2"/>
        <v>0</v>
      </c>
      <c r="K98" s="462"/>
      <c r="L98" s="668"/>
      <c r="M98" s="463"/>
      <c r="N98" s="42">
        <f t="shared" si="4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5">
      <c r="A99" s="152"/>
      <c r="B99" s="167"/>
      <c r="C99" s="174"/>
      <c r="D99" s="187"/>
      <c r="E99" s="56"/>
      <c r="F99" s="155"/>
      <c r="G99" s="156"/>
      <c r="H99" s="168"/>
      <c r="I99" s="155"/>
      <c r="J99" s="39">
        <f t="shared" si="2"/>
        <v>0</v>
      </c>
      <c r="K99" s="468"/>
      <c r="L99" s="6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4"/>
      <c r="I100" s="155"/>
      <c r="J100" s="39">
        <f t="shared" si="2"/>
        <v>0</v>
      </c>
      <c r="K100" s="468"/>
      <c r="L100" s="668"/>
      <c r="M100" s="463"/>
      <c r="N100" s="42">
        <f t="shared" si="4"/>
        <v>0</v>
      </c>
      <c r="O100" s="158"/>
      <c r="P100" s="186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6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1"/>
      <c r="E102" s="56"/>
      <c r="F102" s="155"/>
      <c r="G102" s="156"/>
      <c r="H102" s="164"/>
      <c r="I102" s="155"/>
      <c r="J102" s="39">
        <f t="shared" si="2"/>
        <v>0</v>
      </c>
      <c r="K102" s="468"/>
      <c r="L102" s="6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>
        <f t="shared" ref="E103:E168" si="6">D103*F103</f>
        <v>0</v>
      </c>
      <c r="F103" s="155"/>
      <c r="G103" s="156"/>
      <c r="H103" s="164"/>
      <c r="I103" s="155"/>
      <c r="J103" s="39">
        <f t="shared" si="2"/>
        <v>0</v>
      </c>
      <c r="K103" s="81"/>
      <c r="L103" s="666"/>
      <c r="M103" s="61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98"/>
      <c r="B104" s="167"/>
      <c r="C104" s="188"/>
      <c r="D104" s="187"/>
      <c r="E104" s="56">
        <f t="shared" si="6"/>
        <v>0</v>
      </c>
      <c r="F104" s="155"/>
      <c r="G104" s="156"/>
      <c r="H104" s="168"/>
      <c r="I104" s="155"/>
      <c r="J104" s="39">
        <f t="shared" si="2"/>
        <v>0</v>
      </c>
      <c r="K104" s="81"/>
      <c r="L104" s="666"/>
      <c r="M104" s="61"/>
      <c r="N104" s="42">
        <f t="shared" si="4"/>
        <v>0</v>
      </c>
      <c r="O104" s="158"/>
      <c r="P104" s="183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9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666"/>
      <c r="M105" s="61"/>
      <c r="N105" s="42">
        <f t="shared" si="4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91"/>
      <c r="D106" s="191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6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10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2"/>
        <v>0</v>
      </c>
      <c r="K107" s="81"/>
      <c r="L107" s="6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94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71"/>
      <c r="M108" s="572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5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71"/>
      <c r="M109" s="572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21" customHeight="1" x14ac:dyDescent="0.3">
      <c r="A110" s="193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69"/>
      <c r="M110" s="19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6.25" customHeight="1" x14ac:dyDescent="0.3">
      <c r="A111" s="196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x14ac:dyDescent="0.35">
      <c r="A112" s="101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666"/>
      <c r="M112" s="61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6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6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10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666"/>
      <c r="M115" s="61"/>
      <c r="N115" s="42">
        <f t="shared" si="4"/>
        <v>0</v>
      </c>
      <c r="O115" s="573"/>
      <c r="P115" s="575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666"/>
      <c r="M116" s="61"/>
      <c r="N116" s="42">
        <f t="shared" si="4"/>
        <v>0</v>
      </c>
      <c r="O116" s="574"/>
      <c r="P116" s="576"/>
      <c r="Q116" s="158"/>
      <c r="R116" s="125"/>
      <c r="S116" s="176"/>
      <c r="T116" s="177"/>
      <c r="U116" s="49"/>
      <c r="V116" s="50"/>
    </row>
    <row r="117" spans="1:22" x14ac:dyDescent="0.35">
      <c r="A117" s="99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666"/>
      <c r="M117" s="61"/>
      <c r="N117" s="42">
        <f t="shared" si="4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6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102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6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52"/>
      <c r="B120" s="110"/>
      <c r="C120" s="194"/>
      <c r="D120" s="194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6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6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6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6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6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6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6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99"/>
      <c r="B126" s="198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6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6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6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152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6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24" thickBot="1" x14ac:dyDescent="0.4">
      <c r="A130" s="199"/>
      <c r="B130" s="199"/>
      <c r="C130" s="200"/>
      <c r="D130" s="200"/>
      <c r="E130" s="201">
        <f t="shared" si="6"/>
        <v>0</v>
      </c>
      <c r="F130" s="38"/>
      <c r="G130" s="36"/>
      <c r="H130" s="552"/>
      <c r="I130" s="60"/>
      <c r="J130" s="39">
        <f t="shared" si="2"/>
        <v>0</v>
      </c>
      <c r="K130" s="81"/>
      <c r="L130" s="6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.75" thickTop="1" thickBot="1" x14ac:dyDescent="0.4">
      <c r="A131" s="99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6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110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6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6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6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6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8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666"/>
      <c r="M136" s="61"/>
      <c r="N136" s="42">
        <f t="shared" ref="N136:N199" si="7">K136*I136</f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01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666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6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202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6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3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6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4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6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54"/>
      <c r="D142" s="154"/>
      <c r="E142" s="34">
        <f t="shared" si="6"/>
        <v>0</v>
      </c>
      <c r="F142" s="60"/>
      <c r="G142" s="58"/>
      <c r="H142" s="59"/>
      <c r="I142" s="60"/>
      <c r="J142" s="39">
        <f t="shared" ref="J142:J205" si="8">I142-F142</f>
        <v>0</v>
      </c>
      <c r="K142" s="81"/>
      <c r="L142" s="6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3"/>
      <c r="B143" s="99"/>
      <c r="C143" s="197"/>
      <c r="D143" s="197"/>
      <c r="E143" s="34">
        <f t="shared" si="6"/>
        <v>0</v>
      </c>
      <c r="F143" s="60"/>
      <c r="G143" s="58"/>
      <c r="H143" s="205"/>
      <c r="I143" s="60"/>
      <c r="J143" s="39">
        <f t="shared" si="8"/>
        <v>0</v>
      </c>
      <c r="K143" s="81"/>
      <c r="L143" s="6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54"/>
      <c r="D144" s="154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6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4"/>
      <c r="D146" s="19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66"/>
      <c r="M146" s="61"/>
      <c r="N146" s="42">
        <f t="shared" si="7"/>
        <v>0</v>
      </c>
      <c r="O146" s="158"/>
      <c r="P146" s="183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99"/>
      <c r="B147" s="99"/>
      <c r="C147" s="197"/>
      <c r="D147" s="197"/>
      <c r="E147" s="34">
        <f t="shared" si="6"/>
        <v>0</v>
      </c>
      <c r="F147" s="60"/>
      <c r="G147" s="58"/>
      <c r="H147" s="206"/>
      <c r="I147" s="60"/>
      <c r="J147" s="39">
        <f t="shared" si="8"/>
        <v>0</v>
      </c>
      <c r="K147" s="81"/>
      <c r="L147" s="666"/>
      <c r="M147" s="61"/>
      <c r="N147" s="42">
        <f t="shared" si="7"/>
        <v>0</v>
      </c>
      <c r="O147" s="158"/>
      <c r="P147" s="207"/>
      <c r="Q147" s="158"/>
      <c r="R147" s="208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6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6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6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102"/>
      <c r="B151" s="99"/>
      <c r="C151" s="197"/>
      <c r="D151" s="197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66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101"/>
      <c r="B153" s="99"/>
      <c r="C153" s="197"/>
      <c r="D153" s="181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203"/>
      <c r="B158" s="99"/>
      <c r="C158" s="197"/>
      <c r="D158" s="197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6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69"/>
      <c r="B159" s="99"/>
      <c r="C159" s="154"/>
      <c r="D159" s="182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666"/>
      <c r="M160" s="61"/>
      <c r="N160" s="42">
        <f t="shared" si="7"/>
        <v>0</v>
      </c>
      <c r="O160" s="69"/>
      <c r="P160" s="209"/>
      <c r="Q160" s="211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6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666"/>
      <c r="M162" s="61"/>
      <c r="N162" s="42">
        <f t="shared" si="7"/>
        <v>0</v>
      </c>
      <c r="O162" s="69"/>
      <c r="P162" s="212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6"/>
      <c r="I163" s="60"/>
      <c r="J163" s="39">
        <f t="shared" si="8"/>
        <v>0</v>
      </c>
      <c r="K163" s="81"/>
      <c r="L163" s="6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13"/>
      <c r="I164" s="60"/>
      <c r="J164" s="39">
        <f t="shared" si="8"/>
        <v>0</v>
      </c>
      <c r="K164" s="81"/>
      <c r="L164" s="6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5"/>
      <c r="I165" s="60"/>
      <c r="J165" s="39">
        <f t="shared" si="8"/>
        <v>0</v>
      </c>
      <c r="K165" s="81"/>
      <c r="L165" s="6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14"/>
      <c r="B166" s="99"/>
      <c r="C166" s="197"/>
      <c r="D166" s="197"/>
      <c r="E166" s="34">
        <f t="shared" si="6"/>
        <v>0</v>
      </c>
      <c r="F166" s="60"/>
      <c r="G166" s="58"/>
      <c r="H166" s="215"/>
      <c r="I166" s="60"/>
      <c r="J166" s="39">
        <f t="shared" si="8"/>
        <v>0</v>
      </c>
      <c r="K166" s="81"/>
      <c r="L166" s="666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4.75" thickTop="1" thickBot="1" x14ac:dyDescent="0.4">
      <c r="A167" s="220"/>
      <c r="B167" s="99"/>
      <c r="C167" s="197"/>
      <c r="D167" s="197"/>
      <c r="E167" s="34">
        <f t="shared" si="6"/>
        <v>0</v>
      </c>
      <c r="F167" s="60"/>
      <c r="G167" s="221"/>
      <c r="H167" s="222"/>
      <c r="I167" s="60"/>
      <c r="J167" s="39">
        <f t="shared" si="8"/>
        <v>0</v>
      </c>
      <c r="K167" s="81"/>
      <c r="L167" s="666"/>
      <c r="M167" s="61"/>
      <c r="N167" s="42">
        <f t="shared" si="7"/>
        <v>0</v>
      </c>
      <c r="O167" s="223"/>
      <c r="P167" s="224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4"/>
      <c r="B168" s="99"/>
      <c r="C168" s="197"/>
      <c r="D168" s="197"/>
      <c r="E168" s="34">
        <f t="shared" si="6"/>
        <v>0</v>
      </c>
      <c r="F168" s="60"/>
      <c r="G168" s="224"/>
      <c r="H168" s="215"/>
      <c r="I168" s="60"/>
      <c r="J168" s="39">
        <f t="shared" si="8"/>
        <v>0</v>
      </c>
      <c r="K168" s="81"/>
      <c r="L168" s="6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ref="E169:E238" si="9">D169*F169</f>
        <v>0</v>
      </c>
      <c r="F169" s="60"/>
      <c r="G169" s="224"/>
      <c r="H169" s="222"/>
      <c r="I169" s="60"/>
      <c r="J169" s="39">
        <f t="shared" si="8"/>
        <v>0</v>
      </c>
      <c r="K169" s="225"/>
      <c r="L169" s="666"/>
      <c r="M169" s="61" t="s">
        <v>26</v>
      </c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224"/>
      <c r="H170" s="222"/>
      <c r="I170" s="60"/>
      <c r="J170" s="39">
        <f t="shared" si="8"/>
        <v>0</v>
      </c>
      <c r="K170" s="225"/>
      <c r="L170" s="6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226"/>
      <c r="D171" s="226"/>
      <c r="E171" s="34">
        <f t="shared" si="9"/>
        <v>0</v>
      </c>
      <c r="F171" s="60"/>
      <c r="G171" s="224"/>
      <c r="H171" s="227"/>
      <c r="I171" s="60"/>
      <c r="J171" s="39">
        <f t="shared" si="8"/>
        <v>0</v>
      </c>
      <c r="K171" s="81"/>
      <c r="L171" s="666"/>
      <c r="M171" s="61"/>
      <c r="N171" s="42">
        <f t="shared" si="7"/>
        <v>0</v>
      </c>
      <c r="O171" s="228"/>
      <c r="P171" s="229"/>
      <c r="Q171" s="124"/>
      <c r="R171" s="125"/>
      <c r="S171" s="176"/>
      <c r="T171" s="177"/>
      <c r="U171" s="49"/>
      <c r="V171" s="50"/>
    </row>
    <row r="172" spans="1:22" ht="24.75" thickTop="1" thickBot="1" x14ac:dyDescent="0.4">
      <c r="A172" s="230"/>
      <c r="B172" s="99"/>
      <c r="C172" s="197"/>
      <c r="D172" s="197"/>
      <c r="E172" s="34">
        <f t="shared" si="9"/>
        <v>0</v>
      </c>
      <c r="F172" s="60"/>
      <c r="G172" s="224"/>
      <c r="H172" s="205"/>
      <c r="I172" s="60"/>
      <c r="J172" s="39">
        <f t="shared" si="8"/>
        <v>0</v>
      </c>
      <c r="K172" s="225"/>
      <c r="L172" s="670"/>
      <c r="M172" s="231"/>
      <c r="N172" s="42">
        <f t="shared" si="7"/>
        <v>0</v>
      </c>
      <c r="O172" s="228"/>
      <c r="P172" s="229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670"/>
      <c r="M173" s="231"/>
      <c r="N173" s="42">
        <f t="shared" si="7"/>
        <v>0</v>
      </c>
      <c r="O173" s="69"/>
      <c r="P173" s="20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9"/>
        <v>0</v>
      </c>
      <c r="F174" s="60"/>
      <c r="G174" s="224"/>
      <c r="H174" s="232"/>
      <c r="I174" s="60"/>
      <c r="J174" s="39">
        <f t="shared" si="8"/>
        <v>0</v>
      </c>
      <c r="K174" s="233"/>
      <c r="L174" s="670"/>
      <c r="M174" s="231"/>
      <c r="N174" s="42">
        <f t="shared" si="7"/>
        <v>0</v>
      </c>
      <c r="O174" s="223"/>
      <c r="P174" s="224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34"/>
      <c r="L175" s="671"/>
      <c r="M175" s="235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36"/>
      <c r="B176" s="99"/>
      <c r="C176" s="197"/>
      <c r="D176" s="197"/>
      <c r="E176" s="34">
        <f t="shared" si="9"/>
        <v>0</v>
      </c>
      <c r="F176" s="237"/>
      <c r="G176" s="224"/>
      <c r="H176" s="213"/>
      <c r="I176" s="60"/>
      <c r="J176" s="39">
        <f t="shared" si="8"/>
        <v>0</v>
      </c>
      <c r="K176" s="234"/>
      <c r="L176" s="672"/>
      <c r="M176" s="238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1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670"/>
      <c r="M177" s="23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9"/>
        <v>0</v>
      </c>
      <c r="F178" s="60"/>
      <c r="G178" s="224"/>
      <c r="H178" s="239"/>
      <c r="I178" s="60"/>
      <c r="J178" s="39">
        <f t="shared" si="8"/>
        <v>0</v>
      </c>
      <c r="K178" s="81"/>
      <c r="L178" s="6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15"/>
      <c r="I179" s="60"/>
      <c r="J179" s="39">
        <f t="shared" si="8"/>
        <v>0</v>
      </c>
      <c r="K179" s="234"/>
      <c r="L179" s="6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234"/>
      <c r="L180" s="6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40"/>
      <c r="I181" s="60"/>
      <c r="J181" s="39">
        <f t="shared" si="8"/>
        <v>0</v>
      </c>
      <c r="K181" s="234"/>
      <c r="L181" s="673"/>
      <c r="M181" s="24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6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6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81"/>
      <c r="L184" s="666"/>
      <c r="M184" s="6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42"/>
      <c r="D185" s="242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666"/>
      <c r="M185" s="61"/>
      <c r="N185" s="42">
        <f t="shared" si="7"/>
        <v>0</v>
      </c>
      <c r="O185" s="223"/>
      <c r="P185" s="243"/>
      <c r="Q185" s="124"/>
      <c r="R185" s="125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6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101"/>
      <c r="B187" s="99"/>
      <c r="C187" s="226"/>
      <c r="D187" s="226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66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4"/>
      <c r="D188" s="244"/>
      <c r="E188" s="34">
        <f t="shared" si="9"/>
        <v>0</v>
      </c>
      <c r="F188" s="60"/>
      <c r="G188" s="224"/>
      <c r="H188" s="59"/>
      <c r="I188" s="60"/>
      <c r="J188" s="39">
        <f t="shared" si="8"/>
        <v>0</v>
      </c>
      <c r="K188" s="81"/>
      <c r="L188" s="6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69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6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45"/>
      <c r="B190" s="246"/>
      <c r="C190" s="197"/>
      <c r="D190" s="181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666"/>
      <c r="M190" s="61"/>
      <c r="N190" s="42">
        <f t="shared" si="7"/>
        <v>0</v>
      </c>
      <c r="O190" s="228"/>
      <c r="P190" s="22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49"/>
      <c r="D191" s="247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6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48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697"/>
      <c r="D194" s="250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66"/>
      <c r="M194" s="61"/>
      <c r="N194" s="42">
        <f t="shared" si="7"/>
        <v>0</v>
      </c>
      <c r="O194" s="62"/>
      <c r="P194" s="252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697"/>
      <c r="D195" s="250"/>
      <c r="E195" s="34">
        <f t="shared" si="9"/>
        <v>0</v>
      </c>
      <c r="F195" s="60"/>
      <c r="G195" s="58"/>
      <c r="H195" s="227"/>
      <c r="I195" s="60"/>
      <c r="J195" s="39">
        <f t="shared" si="8"/>
        <v>0</v>
      </c>
      <c r="K195" s="81"/>
      <c r="L195" s="6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203"/>
      <c r="C196" s="188"/>
      <c r="D196" s="253"/>
      <c r="E196" s="34">
        <f t="shared" si="9"/>
        <v>0</v>
      </c>
      <c r="F196" s="254"/>
      <c r="G196" s="224"/>
      <c r="H196" s="255"/>
      <c r="I196" s="254"/>
      <c r="J196" s="39">
        <f t="shared" si="8"/>
        <v>0</v>
      </c>
      <c r="N196" s="42">
        <f t="shared" si="7"/>
        <v>0</v>
      </c>
      <c r="O196" s="257"/>
      <c r="P196" s="243"/>
      <c r="Q196" s="258"/>
      <c r="R196" s="259"/>
      <c r="S196" s="260"/>
      <c r="T196" s="261"/>
      <c r="U196" s="262"/>
      <c r="V196" s="263"/>
    </row>
    <row r="197" spans="1:22" ht="24.75" thickTop="1" thickBot="1" x14ac:dyDescent="0.4">
      <c r="A197" s="169"/>
      <c r="B197" s="99"/>
      <c r="C197" s="249"/>
      <c r="D197" s="249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60"/>
      <c r="G198" s="224"/>
      <c r="H198" s="227"/>
      <c r="I198" s="60"/>
      <c r="J198" s="39">
        <f t="shared" si="8"/>
        <v>0</v>
      </c>
      <c r="K198" s="81"/>
      <c r="L198" s="666"/>
      <c r="M198" s="61"/>
      <c r="N198" s="42">
        <f t="shared" si="7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70"/>
      <c r="D200" s="264"/>
      <c r="E200" s="34">
        <f t="shared" si="9"/>
        <v>0</v>
      </c>
      <c r="F200" s="60"/>
      <c r="G200" s="251"/>
      <c r="H200" s="227"/>
      <c r="I200" s="60"/>
      <c r="J200" s="39">
        <f t="shared" si="8"/>
        <v>0</v>
      </c>
      <c r="K200" s="81"/>
      <c r="L200" s="666"/>
      <c r="M200" s="61"/>
      <c r="N200" s="42">
        <f t="shared" ref="N200:N263" si="10">K200*I200</f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6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6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265"/>
      <c r="D203" s="265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6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6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44"/>
      <c r="E205" s="34">
        <f t="shared" si="9"/>
        <v>0</v>
      </c>
      <c r="F205" s="60"/>
      <c r="G205" s="224"/>
      <c r="H205" s="227"/>
      <c r="I205" s="60"/>
      <c r="J205" s="39">
        <f t="shared" si="8"/>
        <v>0</v>
      </c>
      <c r="K205" s="81"/>
      <c r="L205" s="6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ref="J206:J269" si="11">I206-F206</f>
        <v>0</v>
      </c>
      <c r="K206" s="81"/>
      <c r="L206" s="6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6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248"/>
      <c r="B209" s="203"/>
      <c r="C209" s="249"/>
      <c r="D209" s="249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6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66"/>
      <c r="B210" s="99"/>
      <c r="C210" s="697"/>
      <c r="D210" s="250"/>
      <c r="E210" s="34">
        <f t="shared" si="9"/>
        <v>0</v>
      </c>
      <c r="F210" s="60"/>
      <c r="G210" s="58"/>
      <c r="H210" s="227"/>
      <c r="I210" s="60"/>
      <c r="J210" s="39">
        <f t="shared" si="11"/>
        <v>0</v>
      </c>
      <c r="K210" s="81"/>
      <c r="L210" s="666"/>
      <c r="M210" s="61"/>
      <c r="N210" s="42">
        <f t="shared" si="10"/>
        <v>0</v>
      </c>
      <c r="O210" s="62"/>
      <c r="P210" s="252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203"/>
      <c r="C211" s="698"/>
      <c r="D211" s="267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6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6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6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6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6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698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6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6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6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6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6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6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6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6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6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6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6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6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698"/>
      <c r="D221" s="267"/>
      <c r="E221" s="34">
        <f t="shared" si="9"/>
        <v>0</v>
      </c>
      <c r="F221" s="60"/>
      <c r="G221" s="251"/>
      <c r="H221" s="227"/>
      <c r="I221" s="60"/>
      <c r="J221" s="39">
        <f t="shared" si="11"/>
        <v>0</v>
      </c>
      <c r="K221" s="81"/>
      <c r="L221" s="6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203"/>
      <c r="B230" s="253"/>
      <c r="C230" s="244"/>
      <c r="D230" s="244"/>
      <c r="E230" s="34">
        <f t="shared" si="9"/>
        <v>0</v>
      </c>
      <c r="F230" s="60"/>
      <c r="G230" s="58"/>
      <c r="H230" s="59"/>
      <c r="I230" s="60"/>
      <c r="J230" s="39">
        <f t="shared" si="11"/>
        <v>0</v>
      </c>
      <c r="K230" s="81"/>
      <c r="L230" s="6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66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6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6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9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6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6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6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6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ref="E239:E283" si="12">D239*F239</f>
        <v>0</v>
      </c>
      <c r="F239" s="60"/>
      <c r="G239" s="224"/>
      <c r="H239" s="227"/>
      <c r="I239" s="60"/>
      <c r="J239" s="39">
        <f t="shared" si="11"/>
        <v>0</v>
      </c>
      <c r="K239" s="81"/>
      <c r="L239" s="6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70"/>
      <c r="D245" s="270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6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65"/>
      <c r="D248" s="265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70"/>
      <c r="D250" s="26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9"/>
      <c r="D251" s="249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197"/>
      <c r="D252" s="197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204"/>
      <c r="B253" s="203"/>
      <c r="C253" s="226"/>
      <c r="D253" s="226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6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271"/>
      <c r="B256" s="272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6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72"/>
      <c r="C257" s="226"/>
      <c r="D257" s="226"/>
      <c r="E257" s="34">
        <f t="shared" si="12"/>
        <v>0</v>
      </c>
      <c r="F257" s="60"/>
      <c r="G257" s="224"/>
      <c r="H257" s="59"/>
      <c r="I257" s="60"/>
      <c r="J257" s="39">
        <f t="shared" si="11"/>
        <v>0</v>
      </c>
      <c r="K257" s="81"/>
      <c r="L257" s="6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6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72"/>
      <c r="C259" s="197"/>
      <c r="D259" s="181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6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6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42"/>
      <c r="D261" s="242"/>
      <c r="E261" s="34">
        <f t="shared" si="12"/>
        <v>0</v>
      </c>
      <c r="F261" s="60"/>
      <c r="G261" s="224"/>
      <c r="H261" s="175"/>
      <c r="I261" s="60"/>
      <c r="J261" s="39">
        <f t="shared" si="11"/>
        <v>0</v>
      </c>
      <c r="K261" s="81"/>
      <c r="L261" s="666"/>
      <c r="M261" s="61"/>
      <c r="N261" s="42">
        <f t="shared" si="10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191"/>
      <c r="D262" s="187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666"/>
      <c r="M262" s="274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5"/>
      <c r="C263" s="154"/>
      <c r="D263" s="182"/>
      <c r="E263" s="34">
        <f t="shared" si="12"/>
        <v>0</v>
      </c>
      <c r="F263" s="182"/>
      <c r="G263" s="276"/>
      <c r="H263" s="277"/>
      <c r="I263" s="57"/>
      <c r="J263" s="39">
        <f t="shared" si="11"/>
        <v>0</v>
      </c>
      <c r="K263" s="81"/>
      <c r="L263" s="6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666"/>
      <c r="M264" s="274"/>
      <c r="N264" s="42">
        <f t="shared" ref="N264:N283" si="13">K264*I264</f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8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666"/>
      <c r="M265" s="274"/>
      <c r="N265" s="42">
        <f t="shared" si="13"/>
        <v>0</v>
      </c>
      <c r="O265" s="69"/>
      <c r="P265" s="212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6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6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03"/>
      <c r="C268" s="279"/>
      <c r="D268" s="280"/>
      <c r="E268" s="34">
        <f t="shared" si="12"/>
        <v>0</v>
      </c>
      <c r="F268" s="38"/>
      <c r="G268" s="281"/>
      <c r="H268" s="282"/>
      <c r="I268" s="60"/>
      <c r="J268" s="39">
        <f t="shared" si="11"/>
        <v>0</v>
      </c>
      <c r="K268" s="81"/>
      <c r="L268" s="666"/>
      <c r="M268" s="283"/>
      <c r="N268" s="42">
        <f t="shared" si="13"/>
        <v>0</v>
      </c>
      <c r="O268" s="223"/>
      <c r="P268" s="243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79"/>
      <c r="E269" s="34">
        <f t="shared" si="12"/>
        <v>0</v>
      </c>
      <c r="F269" s="60"/>
      <c r="G269" s="224"/>
      <c r="H269" s="175"/>
      <c r="I269" s="60"/>
      <c r="J269" s="39">
        <f t="shared" si="11"/>
        <v>0</v>
      </c>
      <c r="K269" s="81"/>
      <c r="L269" s="6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ref="J270:J279" si="14">I270-F270</f>
        <v>0</v>
      </c>
      <c r="K270" s="81"/>
      <c r="L270" s="6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84"/>
      <c r="D271" s="284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6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85"/>
      <c r="B272" s="203"/>
      <c r="C272" s="699"/>
      <c r="D272" s="203"/>
      <c r="E272" s="34">
        <f t="shared" si="12"/>
        <v>0</v>
      </c>
      <c r="F272" s="254"/>
      <c r="G272" s="224"/>
      <c r="H272" s="255"/>
      <c r="I272" s="254">
        <v>0</v>
      </c>
      <c r="J272" s="39">
        <f t="shared" si="14"/>
        <v>0</v>
      </c>
      <c r="K272" s="286"/>
      <c r="L272" s="675"/>
      <c r="M272" s="286"/>
      <c r="N272" s="42">
        <f t="shared" si="13"/>
        <v>0</v>
      </c>
      <c r="O272" s="287"/>
      <c r="P272" s="243"/>
      <c r="Q272" s="124"/>
      <c r="R272" s="288"/>
      <c r="S272" s="289"/>
      <c r="T272" s="290"/>
      <c r="U272" s="259"/>
      <c r="V272" s="263"/>
    </row>
    <row r="273" spans="1:22" ht="24.75" thickTop="1" thickBot="1" x14ac:dyDescent="0.4">
      <c r="A273" s="285"/>
      <c r="B273" s="203"/>
      <c r="C273" s="6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6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6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6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699"/>
      <c r="D275" s="203"/>
      <c r="E275" s="34">
        <f t="shared" si="12"/>
        <v>0</v>
      </c>
      <c r="F275" s="254"/>
      <c r="G275" s="224"/>
      <c r="H275" s="291"/>
      <c r="I275" s="254">
        <v>0</v>
      </c>
      <c r="J275" s="39">
        <f t="shared" si="14"/>
        <v>0</v>
      </c>
      <c r="K275" s="286"/>
      <c r="L275" s="6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92"/>
      <c r="B276" s="203"/>
      <c r="C276" s="699"/>
      <c r="D276" s="203"/>
      <c r="E276" s="34">
        <f t="shared" si="12"/>
        <v>0</v>
      </c>
      <c r="F276" s="254"/>
      <c r="G276" s="224"/>
      <c r="H276" s="293"/>
      <c r="I276" s="254">
        <v>0</v>
      </c>
      <c r="J276" s="39">
        <f t="shared" si="14"/>
        <v>0</v>
      </c>
      <c r="K276" s="286"/>
      <c r="L276" s="6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49"/>
      <c r="V276" s="50"/>
    </row>
    <row r="277" spans="1:22" ht="24.75" thickTop="1" thickBot="1" x14ac:dyDescent="0.4">
      <c r="A277" s="294"/>
      <c r="B277" s="295"/>
      <c r="E277" s="34">
        <f t="shared" si="12"/>
        <v>0</v>
      </c>
      <c r="H277" s="299"/>
      <c r="I277" s="297">
        <v>0</v>
      </c>
      <c r="J277" s="39">
        <f t="shared" si="14"/>
        <v>0</v>
      </c>
      <c r="K277" s="300"/>
      <c r="M277" s="300"/>
      <c r="N277" s="42">
        <f t="shared" si="13"/>
        <v>0</v>
      </c>
      <c r="O277" s="287"/>
      <c r="P277" s="243"/>
      <c r="Q277" s="258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302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35">
      <c r="A280" s="294"/>
      <c r="B280" s="295"/>
      <c r="E280" s="34" t="e">
        <f t="shared" si="12"/>
        <v>#VALUE!</v>
      </c>
      <c r="F280" s="562" t="s">
        <v>27</v>
      </c>
      <c r="G280" s="562"/>
      <c r="H280" s="563"/>
      <c r="I280" s="303">
        <f>SUM(I4:I279)</f>
        <v>320823.7</v>
      </c>
      <c r="J280" s="304"/>
      <c r="K280" s="300"/>
      <c r="L280" s="676"/>
      <c r="M280" s="300"/>
      <c r="N280" s="42">
        <f t="shared" si="13"/>
        <v>0</v>
      </c>
      <c r="O280" s="287"/>
      <c r="P280" s="243"/>
      <c r="Q280" s="258"/>
      <c r="R280" s="288"/>
      <c r="S280" s="306"/>
      <c r="T280" s="261"/>
      <c r="U280" s="262"/>
      <c r="V280" s="50"/>
    </row>
    <row r="281" spans="1:22" ht="24.75" thickTop="1" thickBot="1" x14ac:dyDescent="0.3">
      <c r="A281" s="307"/>
      <c r="B281" s="295"/>
      <c r="E281" s="34">
        <f t="shared" si="12"/>
        <v>0</v>
      </c>
      <c r="I281" s="308"/>
      <c r="J281" s="304"/>
      <c r="K281" s="300"/>
      <c r="L281" s="676"/>
      <c r="M281" s="300"/>
      <c r="N281" s="42">
        <f t="shared" si="13"/>
        <v>0</v>
      </c>
      <c r="O281" s="309"/>
      <c r="Q281" s="6"/>
      <c r="R281" s="310"/>
      <c r="S281" s="311"/>
      <c r="T281" s="312"/>
      <c r="V281" s="9"/>
    </row>
    <row r="282" spans="1:22" ht="24.75" thickTop="1" thickBot="1" x14ac:dyDescent="0.4">
      <c r="A282" s="294"/>
      <c r="B282" s="295"/>
      <c r="E282" s="34">
        <f t="shared" si="12"/>
        <v>0</v>
      </c>
      <c r="J282" s="297"/>
      <c r="K282" s="300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14"/>
      <c r="N283" s="42">
        <f t="shared" si="13"/>
        <v>0</v>
      </c>
      <c r="O283" s="315"/>
      <c r="Q283" s="6"/>
      <c r="R283" s="310"/>
      <c r="S283" s="311"/>
      <c r="T283" s="316"/>
      <c r="V283" s="9"/>
    </row>
    <row r="284" spans="1:22" ht="24.75" thickTop="1" thickBot="1" x14ac:dyDescent="0.4">
      <c r="A284" s="294"/>
      <c r="H284" s="318"/>
      <c r="I284" s="319" t="s">
        <v>28</v>
      </c>
      <c r="J284" s="320"/>
      <c r="K284" s="320"/>
      <c r="L284" s="677">
        <f>SUM(L272:L283)</f>
        <v>0</v>
      </c>
      <c r="M284" s="322"/>
      <c r="N284" s="323">
        <f>SUM(N4:N283)</f>
        <v>11302847.9</v>
      </c>
      <c r="O284" s="324"/>
      <c r="Q284" s="325">
        <f>SUM(Q4:Q283)</f>
        <v>0</v>
      </c>
      <c r="R284" s="256"/>
      <c r="S284" s="326">
        <f>SUM(S22:S283)</f>
        <v>0</v>
      </c>
      <c r="T284" s="327"/>
      <c r="U284" s="328"/>
      <c r="V284" s="329">
        <f>SUM(V272:V283)</f>
        <v>0</v>
      </c>
    </row>
    <row r="285" spans="1:22" x14ac:dyDescent="0.35">
      <c r="A285" s="294"/>
      <c r="H285" s="318"/>
      <c r="I285" s="330"/>
      <c r="J285" s="331"/>
      <c r="K285" s="332"/>
      <c r="M285" s="332"/>
      <c r="N285" s="333"/>
      <c r="O285" s="324"/>
      <c r="R285" s="310"/>
      <c r="S285" s="334"/>
      <c r="U285" s="336"/>
      <c r="V285"/>
    </row>
    <row r="286" spans="1:22" ht="24" thickBot="1" x14ac:dyDescent="0.4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Top="1" x14ac:dyDescent="0.25">
      <c r="A287" s="294"/>
      <c r="I287" s="337" t="s">
        <v>29</v>
      </c>
      <c r="J287" s="338"/>
      <c r="K287" s="338"/>
      <c r="L287" s="678"/>
      <c r="M287" s="339"/>
      <c r="N287" s="340">
        <f>V284+S284+Q284+N284+L284</f>
        <v>11302847.9</v>
      </c>
      <c r="O287" s="341"/>
      <c r="R287" s="310"/>
      <c r="S287" s="334"/>
      <c r="U287" s="336"/>
      <c r="V287"/>
    </row>
    <row r="288" spans="1:22" ht="24" thickBot="1" x14ac:dyDescent="0.3">
      <c r="A288" s="342"/>
      <c r="I288" s="343"/>
      <c r="J288" s="344"/>
      <c r="K288" s="344"/>
      <c r="L288" s="679"/>
      <c r="M288" s="345"/>
      <c r="N288" s="346"/>
      <c r="O288" s="347"/>
      <c r="R288" s="310"/>
      <c r="S288" s="334"/>
      <c r="U288" s="336"/>
      <c r="V288"/>
    </row>
    <row r="289" spans="1:22" ht="24" thickTop="1" x14ac:dyDescent="0.35">
      <c r="A289" s="342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x14ac:dyDescent="0.35">
      <c r="A290" s="294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48"/>
      <c r="K291" s="332"/>
      <c r="M291" s="332"/>
      <c r="N291" s="333"/>
      <c r="O291" s="349"/>
      <c r="R291" s="310"/>
      <c r="S291" s="334"/>
      <c r="U291" s="336"/>
      <c r="V291"/>
    </row>
    <row r="292" spans="1:22" x14ac:dyDescent="0.35">
      <c r="A292" s="342"/>
      <c r="N292" s="333"/>
      <c r="O292" s="351"/>
      <c r="R292" s="310"/>
      <c r="S292" s="334"/>
      <c r="U292" s="336"/>
      <c r="V292"/>
    </row>
    <row r="293" spans="1:22" x14ac:dyDescent="0.35">
      <c r="A293" s="342"/>
      <c r="O293" s="351"/>
      <c r="S293" s="334"/>
      <c r="U293" s="336"/>
      <c r="V293"/>
    </row>
    <row r="294" spans="1:22" x14ac:dyDescent="0.35">
      <c r="A294" s="294"/>
      <c r="B294" s="295"/>
      <c r="N294" s="333"/>
      <c r="O294" s="324"/>
      <c r="S294" s="334"/>
      <c r="U294" s="336"/>
      <c r="V294"/>
    </row>
    <row r="295" spans="1:22" x14ac:dyDescent="0.35">
      <c r="A295" s="342"/>
      <c r="B295" s="295"/>
      <c r="N295" s="333"/>
      <c r="O295" s="324"/>
      <c r="S295" s="334"/>
      <c r="U295" s="336"/>
      <c r="V295"/>
    </row>
    <row r="296" spans="1:22" x14ac:dyDescent="0.35">
      <c r="A296" s="294"/>
      <c r="B296" s="295"/>
      <c r="I296" s="330"/>
      <c r="J296" s="331"/>
      <c r="K296" s="332"/>
      <c r="M296" s="332"/>
      <c r="N296" s="333"/>
      <c r="O296" s="324"/>
      <c r="S296" s="334"/>
      <c r="U296" s="336"/>
      <c r="V296"/>
    </row>
    <row r="297" spans="1:22" x14ac:dyDescent="0.35">
      <c r="A297" s="342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294"/>
      <c r="B298" s="295"/>
      <c r="I298" s="352"/>
      <c r="J298" s="328"/>
      <c r="K298" s="328"/>
      <c r="N298" s="333"/>
      <c r="O298" s="324"/>
      <c r="S298" s="334"/>
      <c r="U298" s="336"/>
      <c r="V298"/>
    </row>
    <row r="299" spans="1:22" x14ac:dyDescent="0.35">
      <c r="A299" s="342"/>
      <c r="S299" s="334"/>
      <c r="U299" s="336"/>
      <c r="V299"/>
    </row>
    <row r="300" spans="1:22" x14ac:dyDescent="0.35">
      <c r="A300" s="294"/>
      <c r="S300" s="334"/>
      <c r="U300" s="336"/>
      <c r="V300"/>
    </row>
    <row r="301" spans="1:22" x14ac:dyDescent="0.35">
      <c r="A301" s="294"/>
      <c r="B301" s="354"/>
      <c r="C301" s="701"/>
      <c r="D301" s="354"/>
      <c r="E301" s="355"/>
      <c r="F301" s="356"/>
      <c r="G301" s="357"/>
      <c r="H301" s="358"/>
      <c r="I301" s="359"/>
      <c r="J301"/>
      <c r="K301"/>
      <c r="L301" s="680"/>
      <c r="M301"/>
      <c r="P301" s="360"/>
      <c r="Q301" s="334"/>
      <c r="S301" s="334"/>
      <c r="U301" s="336"/>
      <c r="V301"/>
    </row>
    <row r="302" spans="1:22" x14ac:dyDescent="0.35">
      <c r="A302" s="342"/>
      <c r="B302" s="354"/>
      <c r="C302" s="701"/>
      <c r="D302" s="354"/>
      <c r="E302" s="355"/>
      <c r="F302" s="356"/>
      <c r="G302" s="357"/>
      <c r="H302" s="358"/>
      <c r="I302" s="359"/>
      <c r="J302"/>
      <c r="K302"/>
      <c r="L302" s="6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701"/>
      <c r="D303" s="354"/>
      <c r="E303" s="355"/>
      <c r="F303" s="356"/>
      <c r="G303" s="357"/>
      <c r="H303" s="358"/>
      <c r="I303" s="359"/>
      <c r="J303"/>
      <c r="K303"/>
      <c r="L303" s="6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701"/>
      <c r="D304" s="354"/>
      <c r="E304" s="355"/>
      <c r="F304" s="356"/>
      <c r="G304" s="357"/>
      <c r="H304" s="358"/>
      <c r="I304" s="359"/>
      <c r="J304"/>
      <c r="K304"/>
      <c r="L304" s="680"/>
      <c r="M304"/>
      <c r="P304" s="360"/>
      <c r="Q304" s="334"/>
      <c r="S304" s="334"/>
      <c r="U304" s="336"/>
      <c r="V304"/>
    </row>
    <row r="305" spans="1:22" x14ac:dyDescent="0.35">
      <c r="A305" s="361"/>
      <c r="B305" s="354"/>
      <c r="C305" s="701"/>
      <c r="D305" s="354"/>
      <c r="E305" s="355"/>
      <c r="F305" s="356"/>
      <c r="G305" s="357"/>
      <c r="H305" s="358"/>
      <c r="I305" s="359"/>
      <c r="J305"/>
      <c r="K305"/>
      <c r="L305" s="680"/>
      <c r="M305"/>
      <c r="P305" s="360"/>
      <c r="Q305" s="334"/>
      <c r="S305" s="334"/>
      <c r="U305" s="336"/>
      <c r="V305"/>
    </row>
    <row r="306" spans="1:22" x14ac:dyDescent="0.35">
      <c r="A306" s="307"/>
      <c r="B306" s="354"/>
      <c r="C306" s="701"/>
      <c r="D306" s="354"/>
      <c r="E306" s="355"/>
      <c r="F306" s="356"/>
      <c r="G306" s="357"/>
      <c r="H306" s="358"/>
      <c r="I306" s="359"/>
      <c r="J306"/>
      <c r="K306"/>
      <c r="L306" s="680"/>
      <c r="M306"/>
      <c r="P306" s="360"/>
      <c r="Q306" s="334"/>
      <c r="S306" s="334"/>
      <c r="U306" s="336"/>
      <c r="V306"/>
    </row>
    <row r="307" spans="1:22" x14ac:dyDescent="0.35">
      <c r="A307" s="294"/>
      <c r="B307" s="354"/>
      <c r="C307" s="701"/>
      <c r="D307" s="354"/>
      <c r="E307" s="355"/>
      <c r="F307" s="356"/>
      <c r="G307" s="357"/>
      <c r="H307" s="358"/>
      <c r="I307" s="359"/>
      <c r="J307"/>
      <c r="K307"/>
      <c r="L307" s="6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701"/>
      <c r="D308" s="354"/>
      <c r="E308" s="355"/>
      <c r="F308" s="356"/>
      <c r="G308" s="357"/>
      <c r="H308" s="358"/>
      <c r="I308" s="359"/>
      <c r="J308"/>
      <c r="K308"/>
      <c r="L308" s="6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701"/>
      <c r="D309" s="354"/>
      <c r="E309" s="355"/>
      <c r="F309" s="356"/>
      <c r="G309" s="357"/>
      <c r="H309" s="358"/>
      <c r="I309" s="359"/>
      <c r="J309"/>
      <c r="K309"/>
      <c r="L309" s="6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701"/>
      <c r="D310" s="354"/>
      <c r="E310" s="355"/>
      <c r="F310" s="356"/>
      <c r="G310" s="357"/>
      <c r="H310" s="358"/>
      <c r="I310" s="359"/>
      <c r="J310"/>
      <c r="K310"/>
      <c r="L310" s="6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701"/>
      <c r="D311" s="354"/>
      <c r="E311" s="355"/>
      <c r="F311" s="356"/>
      <c r="G311" s="357"/>
      <c r="H311" s="358"/>
      <c r="I311" s="359"/>
      <c r="J311"/>
      <c r="K311"/>
      <c r="L311" s="6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701"/>
      <c r="D312" s="354"/>
      <c r="E312" s="355"/>
      <c r="F312" s="356"/>
      <c r="G312" s="357"/>
      <c r="H312" s="358"/>
      <c r="I312" s="359"/>
      <c r="J312"/>
      <c r="K312"/>
      <c r="L312" s="6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701"/>
      <c r="D313" s="354"/>
      <c r="E313" s="355"/>
      <c r="F313" s="356"/>
      <c r="G313" s="357"/>
      <c r="H313" s="358"/>
      <c r="I313" s="359"/>
      <c r="J313"/>
      <c r="K313"/>
      <c r="L313" s="680"/>
      <c r="M313"/>
      <c r="P313" s="360"/>
      <c r="Q313" s="334"/>
      <c r="S313" s="334"/>
      <c r="U313" s="336"/>
      <c r="V313"/>
    </row>
  </sheetData>
  <sortState ref="A4:O6">
    <sortCondition ref="G4:G6"/>
  </sortState>
  <mergeCells count="15">
    <mergeCell ref="L108:M109"/>
    <mergeCell ref="O115:O116"/>
    <mergeCell ref="P115:P116"/>
    <mergeCell ref="F280:H280"/>
    <mergeCell ref="A1:J2"/>
    <mergeCell ref="A61:A62"/>
    <mergeCell ref="H61:H62"/>
    <mergeCell ref="G61:G62"/>
    <mergeCell ref="S1:T2"/>
    <mergeCell ref="W1:X1"/>
    <mergeCell ref="O3:P3"/>
    <mergeCell ref="O93:O94"/>
    <mergeCell ref="P93:P94"/>
    <mergeCell ref="O61:O62"/>
    <mergeCell ref="P61:P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2023-07-06T18:17:33Z</dcterms:modified>
</cp:coreProperties>
</file>