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J5" i="6"/>
  <c r="J6" i="6"/>
  <c r="N75" i="5" l="1"/>
  <c r="J75" i="5"/>
  <c r="N74" i="5"/>
  <c r="J74" i="5"/>
  <c r="V279" i="6" l="1"/>
  <c r="S279" i="6"/>
  <c r="Q279" i="6"/>
  <c r="L279" i="6"/>
  <c r="N278" i="6"/>
  <c r="E278" i="6"/>
  <c r="N277" i="6"/>
  <c r="E277" i="6"/>
  <c r="N276" i="6"/>
  <c r="E276" i="6"/>
  <c r="I275" i="6"/>
  <c r="N275" i="6" s="1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J7" i="6"/>
  <c r="E7" i="6"/>
  <c r="N6" i="6"/>
  <c r="E6" i="6"/>
  <c r="N279" i="6" l="1"/>
  <c r="N282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<sst xmlns="http://schemas.openxmlformats.org/spreadsheetml/2006/main" count="867" uniqueCount="354">
  <si>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</si>
  <si>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</si>
  <si>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</si>
  <si>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</si>
  <si>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</si>
  <si>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</si>
  <si>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</si>
  <si>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</si>
  <si>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</si>
  <si>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</si>
  <si>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</si>
  <si>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</si>
  <si>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</si>
  <si>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</si>
  <si>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</si>
  <si>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</si>
  <si>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</si>
  <si>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</si>
  <si>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</si>
  <si>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</si>
  <si>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</si>
  <si>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</si>
  <si>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</si>
  <si>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</si>
  <si>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</si>
  <si>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</si>
  <si>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</si>
  <si>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</si>
  <si>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</si>
  <si>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</si>
  <si>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</si>
  <si>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</si>
  <si>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</si>
  <si>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</si>
  <si>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</si>
  <si>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</si>
  <si>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</si>
  <si>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</si>
  <si>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</si>
  <si>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</si>
  <si>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</si>
  <si>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</si>
  <si>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</si>
  <si>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</si>
  <si>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</si>
  <si>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</si>
  <si>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</si>
  <si>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</si>
  <si>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</si>
  <si>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</si>
  <si>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</si>
  <si>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</si>
  <si>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</si>
  <si>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</si>
  <si>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</si>
  <si>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</si>
  <si>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</si>
  <si>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</si>
  <si>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</si>
  <si>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</si>
  <si>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</si>
  <si>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</si>
  <si>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</si>
  <si>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</si>
  <si>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</si>
  <si>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</si>
  <si>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</si>
  <si>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</si>
  <si>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</si>
  <si>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</si>
  <si>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</si>
  <si>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</si>
  <si>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</si>
  <si>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</si>
  <si>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</si>
  <si>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</si>
  <si>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</si>
  <si>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</si>
  <si>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</si>
  <si>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</si>
  <si>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</si>
  <si>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</si>
  <si>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</si>
  <si>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</si>
  <si>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</si>
  <si>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</si>
  <si>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</si>
  <si>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</si>
  <si>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</si>
  <si>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</si>
  <si>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</si>
  <si>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</si>
  <si>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</si>
  <si>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</si>
  <si>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</si>
  <si>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</si>
  <si>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</si>
  <si>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</si>
  <si>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</si>
  <si>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</si>
  <si>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</si>
  <si>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</si>
  <si>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</si>
  <si>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</si>
  <si>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</si>
  <si>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</si>
  <si>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</si>
  <si>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</si>
  <si>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</si>
  <si>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</si>
  <si>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</si>
  <si>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</si>
  <si>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</si>
  <si>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</si>
  <si>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</si>
  <si>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</si>
  <si>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</si>
  <si>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</si>
  <si>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</si>
  <si>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</si>
  <si>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</si>
  <si>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</si>
  <si>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</si>
  <si>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</si>
  <si>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</si>
  <si>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</si>
  <si>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</si>
  <si>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</si>
  <si>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</si>
  <si>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</si>
  <si>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</si>
  <si>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</si>
  <si>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</si>
  <si>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</si>
  <si>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</si>
  <si>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</si>
  <si>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</si>
  <si>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</si>
  <si>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</si>
  <si>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</si>
  <si>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</si>
  <si>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</si>
  <si>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</si>
  <si>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</si>
  <si>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</si>
  <si>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</si>
  <si>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</si>
  <si>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</si>
  <si>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</si>
  <si>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</si>
  <si>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</si>
  <si>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</si>
  <si>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</si>
  <si>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</si>
  <si>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</si>
  <si>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</si>
  <si>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</si>
  <si>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</si>
  <si>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</si>
  <si>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</si>
  <si>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</si>
  <si>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</si>
  <si>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</si>
  <si>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</si>
  <si>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</si>
  <si>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</si>
  <si>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</si>
  <si>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</si>
  <si>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</si>
  <si>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</si>
  <si>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</si>
  <si>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</si>
  <si>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</si>
  <si>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</si>
  <si>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</si>
  <si>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</si>
  <si>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</si>
  <si>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</si>
  <si>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</si>
  <si>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</si>
  <si>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</si>
  <si>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</si>
  <si>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</si>
  <si>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</si>
  <si>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</si>
  <si>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</si>
  <si>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</si>
  <si>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</si>
  <si>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</si>
  <si>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</si>
  <si>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</si>
  <si>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</si>
  <si>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</si>
  <si>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</si>
  <si>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</si>
  <si>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</si>
  <si>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</si>
  <si>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</si>
  <si>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</si>
  <si>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</si>
  <si>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</si>
  <si>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</si>
  <si>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</si>
  <si>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</si>
  <si>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</si>
  <si>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</si>
  <si>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</si>
  <si>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</si>
  <si>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</si>
  <si>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</si>
  <si>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</si>
  <si>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</si>
  <si>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</si>
  <si>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</si>
  <si>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</si>
  <si>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</si>
  <si>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</si>
  <si>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</si>
  <si>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</si>
  <si>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</si>
  <si>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</si>
  <si>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</si>
  <si>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</si>
  <si>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</si>
  <si>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</si>
  <si>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</si>
  <si>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</si>
  <si>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</si>
  <si>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</si>
  <si>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</si>
  <si>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</si>
  <si>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</si>
  <si>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</si>
  <si>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</si>
  <si>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</si>
  <si>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</si>
  <si>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</si>
  <si>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</si>
  <si>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</si>
  <si>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</si>
  <si>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</si>
  <si>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</si>
  <si>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</si>
  <si>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</si>
  <si>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</si>
  <si>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</si>
  <si>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</si>
  <si>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</si>
  <si>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</si>
  <si>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</si>
  <si>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</si>
  <si>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</si>
  <si>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</si>
  <si>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</si>
  <si>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</si>
  <si>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</si>
  <si>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</si>
  <si>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</si>
  <si>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</si>
  <si>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</si>
  <si>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</si>
  <si>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</si>
  <si>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</si>
  <si>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</si>
  <si>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</si>
  <si>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</si>
  <si>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</si>
  <si>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</si>
  <si>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</si>
  <si>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</si>
  <si>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</si>
  <si>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</si>
  <si>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</si>
  <si>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</si>
  <si>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</si>
  <si>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</si>
  <si>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</si>
  <si>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</si>
  <si>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</si>
  <si>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</si>
  <si>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</si>
  <si>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</si>
  <si>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</si>
  <si>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</si>
  <si>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</si>
  <si>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</si>
  <si>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</si>
  <si>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</si>
  <si>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</si>
  <si>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</si>
  <si>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</si>
  <si>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</si>
  <si>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</si>
  <si>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</si>
  <si>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</si>
  <si>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</si>
  <si>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</si>
  <si>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</si>
  <si>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</si>
  <si>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</si>
  <si>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</si>
  <si>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</si>
  <si>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</si>
  <si>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</si>
  <si>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</si>
  <si>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</si>
  <si>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</si>
  <si>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</si>
  <si>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</si>
  <si>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</si>
  <si>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</si>
  <si>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</si>
  <si>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</si>
  <si>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</si>
  <si>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</si>
  <si>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</si>
  <si>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</si>
  <si>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</si>
  <si>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</si>
  <si>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</si>
  <si>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</si>
  <si>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</si>
  <si>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</si>
  <si>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</si>
  <si>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</si>
  <si>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</si>
  <si>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</si>
  <si>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</si>
  <si>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</si>
  <si>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</si>
  <si>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</si>
  <si>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</si>
  <si>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</si>
  <si>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</si>
  <si>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</si>
  <si>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</si>
  <si>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</si>
  <si>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</si>
  <si>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</si>
  <si>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</si>
  <si>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</si>
  <si>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</si>
  <si>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</si>
  <si>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</si>
  <si>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</si>
  <si>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</si>
  <si>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</si>
  <si>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</si>
  <si>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</si>
  <si>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</si>
  <si>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</si>
  <si>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CABEZA</t>
  </si>
  <si>
    <t>A-1402</t>
  </si>
  <si>
    <t>V05-2757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</si>
</sst>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44" fontId="2" fillId="0" borderId="78" xfId="1" applyFont="1" applyFill="1" applyBorder="1"/>
    <xf numFmtId="166" fontId="9" fillId="0" borderId="79" xfId="0" applyNumberFormat="1" applyFont="1" applyBorder="1" applyAlignment="1">
      <alignment horizontal="center"/>
    </xf>
    <xf numFmtId="0" fontId="15" fillId="0" borderId="80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15" fillId="3" borderId="80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center" vertical="center" wrapText="1"/>
    </xf>
    <xf numFmtId="44" fontId="16" fillId="3" borderId="21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4" fontId="2" fillId="3" borderId="20" xfId="0" applyNumberFormat="1" applyFont="1" applyFill="1" applyBorder="1" applyAlignment="1">
      <alignment horizontal="right"/>
    </xf>
    <xf numFmtId="164" fontId="9" fillId="3" borderId="2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53" fillId="0" borderId="8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30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78"/>
      <c r="M90" s="57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78"/>
      <c r="M91" s="57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80"/>
      <c r="P97" s="58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81"/>
      <c r="P98" s="58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69" t="s">
        <v>27</v>
      </c>
      <c r="G262" s="569"/>
      <c r="H262" s="57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56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26" t="s">
        <v>43</v>
      </c>
      <c r="B59" s="418" t="s">
        <v>23</v>
      </c>
      <c r="C59" s="628" t="s">
        <v>144</v>
      </c>
      <c r="D59" s="409"/>
      <c r="E59" s="56"/>
      <c r="F59" s="410">
        <v>1649.6</v>
      </c>
      <c r="G59" s="630">
        <v>44981</v>
      </c>
      <c r="H59" s="63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34" t="s">
        <v>21</v>
      </c>
      <c r="P59" s="62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27"/>
      <c r="B60" s="418" t="s">
        <v>146</v>
      </c>
      <c r="C60" s="629"/>
      <c r="D60" s="409"/>
      <c r="E60" s="56"/>
      <c r="F60" s="410">
        <v>83</v>
      </c>
      <c r="G60" s="631"/>
      <c r="H60" s="63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35"/>
      <c r="P60" s="62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84" t="s">
        <v>82</v>
      </c>
      <c r="B66" s="167" t="s">
        <v>109</v>
      </c>
      <c r="C66" s="173"/>
      <c r="D66" s="174"/>
      <c r="E66" s="56"/>
      <c r="F66" s="155">
        <v>1224</v>
      </c>
      <c r="G66" s="586">
        <v>44973</v>
      </c>
      <c r="H66" s="58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90" t="s">
        <v>21</v>
      </c>
      <c r="P66" s="59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85"/>
      <c r="B67" s="167" t="s">
        <v>24</v>
      </c>
      <c r="C67" s="170"/>
      <c r="D67" s="174"/>
      <c r="E67" s="56"/>
      <c r="F67" s="155">
        <v>902.95899999999995</v>
      </c>
      <c r="G67" s="587"/>
      <c r="H67" s="58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91"/>
      <c r="P67" s="59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14" t="s">
        <v>82</v>
      </c>
      <c r="B69" s="400" t="s">
        <v>128</v>
      </c>
      <c r="C69" s="616" t="s">
        <v>129</v>
      </c>
      <c r="D69" s="409"/>
      <c r="E69" s="56"/>
      <c r="F69" s="410">
        <v>80.7</v>
      </c>
      <c r="G69" s="620">
        <v>44979</v>
      </c>
      <c r="H69" s="61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22" t="s">
        <v>127</v>
      </c>
      <c r="P69" s="61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15"/>
      <c r="B70" s="408" t="s">
        <v>131</v>
      </c>
      <c r="C70" s="617"/>
      <c r="D70" s="409"/>
      <c r="E70" s="56"/>
      <c r="F70" s="410">
        <v>151.4</v>
      </c>
      <c r="G70" s="621"/>
      <c r="H70" s="61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23"/>
      <c r="P70" s="613"/>
      <c r="Q70" s="166"/>
      <c r="R70" s="125"/>
      <c r="S70" s="176"/>
      <c r="T70" s="177"/>
      <c r="U70" s="49"/>
      <c r="V70" s="50"/>
    </row>
    <row r="71" spans="1:22" ht="17.25" x14ac:dyDescent="0.3">
      <c r="A71" s="602" t="s">
        <v>82</v>
      </c>
      <c r="B71" s="400" t="s">
        <v>122</v>
      </c>
      <c r="C71" s="600" t="s">
        <v>123</v>
      </c>
      <c r="D71" s="398"/>
      <c r="E71" s="56"/>
      <c r="F71" s="155">
        <v>130.16</v>
      </c>
      <c r="G71" s="605">
        <v>44982</v>
      </c>
      <c r="H71" s="60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96" t="s">
        <v>127</v>
      </c>
      <c r="P71" s="59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02"/>
      <c r="B72" s="400" t="s">
        <v>125</v>
      </c>
      <c r="C72" s="604"/>
      <c r="D72" s="398"/>
      <c r="E72" s="56"/>
      <c r="F72" s="155">
        <v>89.64</v>
      </c>
      <c r="G72" s="605"/>
      <c r="H72" s="60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10"/>
      <c r="P72" s="611"/>
      <c r="Q72" s="166"/>
      <c r="R72" s="125"/>
      <c r="S72" s="176"/>
      <c r="T72" s="177"/>
      <c r="U72" s="49"/>
      <c r="V72" s="50"/>
    </row>
    <row r="73" spans="1:22" ht="18" thickBot="1" x14ac:dyDescent="0.35">
      <c r="A73" s="603"/>
      <c r="B73" s="400" t="s">
        <v>126</v>
      </c>
      <c r="C73" s="601"/>
      <c r="D73" s="398"/>
      <c r="E73" s="56"/>
      <c r="F73" s="155">
        <v>152.78</v>
      </c>
      <c r="G73" s="606"/>
      <c r="H73" s="60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97"/>
      <c r="P73" s="59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84" t="s">
        <v>82</v>
      </c>
      <c r="B80" s="397" t="s">
        <v>118</v>
      </c>
      <c r="C80" s="600" t="s">
        <v>121</v>
      </c>
      <c r="D80" s="398"/>
      <c r="E80" s="56"/>
      <c r="F80" s="155">
        <v>108.66</v>
      </c>
      <c r="G80" s="156">
        <v>44985</v>
      </c>
      <c r="H80" s="59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96" t="s">
        <v>120</v>
      </c>
      <c r="P80" s="59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85"/>
      <c r="B81" s="397" t="s">
        <v>119</v>
      </c>
      <c r="C81" s="601"/>
      <c r="D81" s="398"/>
      <c r="E81" s="56"/>
      <c r="F81" s="155">
        <v>76.94</v>
      </c>
      <c r="G81" s="156">
        <v>44985</v>
      </c>
      <c r="H81" s="59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97"/>
      <c r="P81" s="59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78"/>
      <c r="M99" s="57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78"/>
      <c r="M100" s="57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80"/>
      <c r="P106" s="58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81"/>
      <c r="P107" s="58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69" t="s">
        <v>27</v>
      </c>
      <c r="G271" s="569"/>
      <c r="H271" s="57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92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84" t="s">
        <v>147</v>
      </c>
      <c r="B83" s="397" t="s">
        <v>179</v>
      </c>
      <c r="C83" s="600" t="s">
        <v>193</v>
      </c>
      <c r="D83" s="431"/>
      <c r="E83" s="56"/>
      <c r="F83" s="410">
        <v>27.48</v>
      </c>
      <c r="G83" s="630">
        <v>45014</v>
      </c>
      <c r="H83" s="636" t="s">
        <v>180</v>
      </c>
      <c r="I83" s="155">
        <v>27.48</v>
      </c>
      <c r="J83" s="39">
        <f t="shared" si="1"/>
        <v>0</v>
      </c>
      <c r="K83" s="40">
        <v>70</v>
      </c>
      <c r="L83" s="640" t="s">
        <v>194</v>
      </c>
      <c r="M83" s="61"/>
      <c r="N83" s="42">
        <f t="shared" si="2"/>
        <v>1923.6000000000001</v>
      </c>
      <c r="O83" s="580" t="s">
        <v>21</v>
      </c>
      <c r="P83" s="63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85"/>
      <c r="B84" s="430" t="s">
        <v>181</v>
      </c>
      <c r="C84" s="601"/>
      <c r="D84" s="431"/>
      <c r="E84" s="56"/>
      <c r="F84" s="410">
        <v>142.5</v>
      </c>
      <c r="G84" s="631"/>
      <c r="H84" s="637"/>
      <c r="I84" s="155">
        <v>142.5771</v>
      </c>
      <c r="J84" s="39">
        <f t="shared" si="1"/>
        <v>7.7100000000001501E-2</v>
      </c>
      <c r="K84" s="40">
        <v>70</v>
      </c>
      <c r="L84" s="640"/>
      <c r="M84" s="61"/>
      <c r="N84" s="42">
        <f t="shared" si="2"/>
        <v>9980.3970000000008</v>
      </c>
      <c r="O84" s="581"/>
      <c r="P84" s="63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78"/>
      <c r="M98" s="57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78"/>
      <c r="M99" s="57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80"/>
      <c r="P105" s="58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81"/>
      <c r="P106" s="58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69" t="s">
        <v>27</v>
      </c>
      <c r="G270" s="569"/>
      <c r="H270" s="57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224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51" t="s">
        <v>43</v>
      </c>
      <c r="B60" s="418" t="s">
        <v>23</v>
      </c>
      <c r="C60" s="600" t="s">
        <v>291</v>
      </c>
      <c r="D60" s="409"/>
      <c r="E60" s="56"/>
      <c r="F60" s="410">
        <v>847.4</v>
      </c>
      <c r="G60" s="653">
        <v>45023</v>
      </c>
      <c r="H60" s="65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57" t="s">
        <v>21</v>
      </c>
      <c r="P60" s="65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52"/>
      <c r="B61" s="418" t="s">
        <v>146</v>
      </c>
      <c r="C61" s="601"/>
      <c r="D61" s="409"/>
      <c r="E61" s="56"/>
      <c r="F61" s="410">
        <v>175.4</v>
      </c>
      <c r="G61" s="654"/>
      <c r="H61" s="65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58"/>
      <c r="P61" s="66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41" t="s">
        <v>31</v>
      </c>
      <c r="B66" s="519" t="s">
        <v>254</v>
      </c>
      <c r="C66" s="643" t="s">
        <v>255</v>
      </c>
      <c r="D66" s="517"/>
      <c r="E66" s="56"/>
      <c r="F66" s="493">
        <v>9084.5</v>
      </c>
      <c r="G66" s="647">
        <v>45041</v>
      </c>
      <c r="H66" s="64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49" t="s">
        <v>22</v>
      </c>
      <c r="P66" s="59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42"/>
      <c r="B67" s="519" t="s">
        <v>256</v>
      </c>
      <c r="C67" s="644"/>
      <c r="D67" s="517"/>
      <c r="E67" s="56"/>
      <c r="F67" s="526">
        <v>1007.3</v>
      </c>
      <c r="G67" s="648"/>
      <c r="H67" s="64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50"/>
      <c r="P67" s="59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80"/>
      <c r="P87" s="63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81"/>
      <c r="P88" s="63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78"/>
      <c r="M102" s="57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78"/>
      <c r="M103" s="57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80"/>
      <c r="P109" s="58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81"/>
      <c r="P110" s="58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69" t="s">
        <v>27</v>
      </c>
      <c r="G274" s="569"/>
      <c r="H274" s="57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topLeftCell="C1" workbookViewId="0">
      <pane ySplit="3" topLeftCell="A49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246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580"/>
      <c r="P89" s="63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581"/>
      <c r="P90" s="63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578"/>
      <c r="M104" s="57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578"/>
      <c r="M105" s="57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580"/>
      <c r="P111" s="58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581"/>
      <c r="P112" s="58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569" t="s">
        <v>27</v>
      </c>
      <c r="G276" s="569"/>
      <c r="H276" s="570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8"/>
  <sheetViews>
    <sheetView tabSelected="1" workbookViewId="0">
      <pane xSplit="1" ySplit="3" topLeftCell="I55" activePane="bottomRight" state="frozen"/>
      <selection pane="topRight" activeCell="B1" sqref="B1"/>
      <selection pane="bottomLeft" activeCell="A4" sqref="A4"/>
      <selection pane="bottomRight" activeCell="O68" sqref="O6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71" t="s">
        <v>335</v>
      </c>
      <c r="B1" s="571"/>
      <c r="C1" s="571"/>
      <c r="D1" s="571"/>
      <c r="E1" s="571"/>
      <c r="F1" s="571"/>
      <c r="G1" s="571"/>
      <c r="H1" s="571"/>
      <c r="I1" s="571"/>
      <c r="J1" s="571"/>
      <c r="K1" s="363"/>
      <c r="L1" s="363"/>
      <c r="M1" s="363"/>
      <c r="N1" s="363"/>
      <c r="O1" s="364"/>
      <c r="S1" s="572" t="s">
        <v>0</v>
      </c>
      <c r="T1" s="572"/>
      <c r="U1" s="4" t="s">
        <v>1</v>
      </c>
      <c r="V1" s="5" t="s">
        <v>2</v>
      </c>
      <c r="W1" s="574" t="s">
        <v>3</v>
      </c>
      <c r="X1" s="575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65"/>
      <c r="L2" s="365"/>
      <c r="M2" s="365"/>
      <c r="N2" s="366"/>
      <c r="O2" s="367"/>
      <c r="Q2" s="6"/>
      <c r="R2" s="7"/>
      <c r="S2" s="573"/>
      <c r="T2" s="5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76" t="s">
        <v>16</v>
      </c>
      <c r="P3" s="5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661" t="s">
        <v>31</v>
      </c>
      <c r="B4" s="561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41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3" customHeight="1" thickTop="1" thickBot="1" x14ac:dyDescent="0.35">
      <c r="A5" s="662"/>
      <c r="B5" s="563" t="s">
        <v>351</v>
      </c>
      <c r="C5" s="564"/>
      <c r="D5" s="565"/>
      <c r="E5" s="566"/>
      <c r="F5" s="567">
        <v>918</v>
      </c>
      <c r="G5" s="568">
        <v>45079</v>
      </c>
      <c r="H5" s="553">
        <v>146567</v>
      </c>
      <c r="I5" s="503">
        <v>918</v>
      </c>
      <c r="J5" s="39">
        <f t="shared" ref="J5:J6" si="0">I5-F5</f>
        <v>0</v>
      </c>
      <c r="K5" s="40">
        <v>21</v>
      </c>
      <c r="L5" s="554"/>
      <c r="M5" s="554"/>
      <c r="N5" s="42">
        <f>K5*I5</f>
        <v>19278</v>
      </c>
      <c r="O5" s="555" t="s">
        <v>22</v>
      </c>
      <c r="P5" s="471">
        <v>45093</v>
      </c>
      <c r="Q5" s="559"/>
      <c r="R5" s="560"/>
      <c r="S5" s="47"/>
      <c r="T5" s="48"/>
      <c r="U5" s="49"/>
      <c r="V5" s="50"/>
      <c r="W5" s="51"/>
      <c r="X5" s="52"/>
    </row>
    <row r="6" spans="1:24" ht="28.5" customHeight="1" thickTop="1" thickBot="1" x14ac:dyDescent="0.35">
      <c r="A6" s="562" t="s">
        <v>31</v>
      </c>
      <c r="B6" s="54" t="s">
        <v>336</v>
      </c>
      <c r="C6" s="55"/>
      <c r="D6" s="56"/>
      <c r="E6" s="34">
        <f>D6*F6</f>
        <v>0</v>
      </c>
      <c r="F6" s="504">
        <v>19839</v>
      </c>
      <c r="G6" s="376">
        <v>45082</v>
      </c>
      <c r="H6" s="453">
        <v>42532</v>
      </c>
      <c r="I6" s="491">
        <v>19839</v>
      </c>
      <c r="J6" s="39">
        <f t="shared" si="0"/>
        <v>0</v>
      </c>
      <c r="K6" s="40">
        <v>46</v>
      </c>
      <c r="L6" s="554"/>
      <c r="M6" s="554"/>
      <c r="N6" s="42">
        <f>K6*I6</f>
        <v>912594</v>
      </c>
      <c r="O6" s="476" t="s">
        <v>21</v>
      </c>
      <c r="P6" s="473">
        <v>45096</v>
      </c>
      <c r="Q6" s="64"/>
      <c r="R6" s="65"/>
      <c r="S6" s="47"/>
      <c r="T6" s="48"/>
      <c r="U6" s="49"/>
      <c r="V6" s="50"/>
      <c r="W6" s="49"/>
      <c r="X6" s="52">
        <v>0</v>
      </c>
    </row>
    <row r="7" spans="1:24" ht="41.25" customHeight="1" thickTop="1" thickBot="1" x14ac:dyDescent="0.35">
      <c r="A7" s="76" t="s">
        <v>31</v>
      </c>
      <c r="B7" s="54" t="s">
        <v>32</v>
      </c>
      <c r="C7" s="55"/>
      <c r="D7" s="56"/>
      <c r="E7" s="34">
        <f>D7*F7</f>
        <v>0</v>
      </c>
      <c r="F7" s="504">
        <v>22060</v>
      </c>
      <c r="G7" s="376">
        <v>45086</v>
      </c>
      <c r="H7" s="453">
        <v>42568</v>
      </c>
      <c r="I7" s="491">
        <v>22060</v>
      </c>
      <c r="J7" s="39">
        <f>I7-F7</f>
        <v>0</v>
      </c>
      <c r="K7" s="40">
        <v>46.6</v>
      </c>
      <c r="L7" s="61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35">
      <c r="A8" s="539" t="s">
        <v>31</v>
      </c>
      <c r="B8" s="54" t="s">
        <v>347</v>
      </c>
      <c r="C8" s="55"/>
      <c r="D8" s="56"/>
      <c r="E8" s="34">
        <f t="shared" ref="E8:E59" si="1">D8*F8</f>
        <v>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36" si="2">I8-F8</f>
        <v>0</v>
      </c>
      <c r="K8" s="40">
        <v>46.6</v>
      </c>
      <c r="L8" s="61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35">
      <c r="A9" s="76" t="s">
        <v>31</v>
      </c>
      <c r="B9" s="54" t="s">
        <v>346</v>
      </c>
      <c r="C9" s="67"/>
      <c r="D9" s="56"/>
      <c r="E9" s="34">
        <f t="shared" si="1"/>
        <v>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61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35">
      <c r="A10" s="76" t="s">
        <v>31</v>
      </c>
      <c r="B10" s="54" t="s">
        <v>70</v>
      </c>
      <c r="C10" s="67"/>
      <c r="D10" s="56"/>
      <c r="E10" s="34">
        <f t="shared" si="1"/>
        <v>0</v>
      </c>
      <c r="F10" s="504">
        <v>11233.4</v>
      </c>
      <c r="G10" s="376">
        <v>45092</v>
      </c>
      <c r="H10" s="506"/>
      <c r="I10" s="491">
        <v>11233.4</v>
      </c>
      <c r="J10" s="39">
        <f t="shared" si="2"/>
        <v>0</v>
      </c>
      <c r="K10" s="40">
        <v>48</v>
      </c>
      <c r="L10" s="61"/>
      <c r="M10" s="61"/>
      <c r="N10" s="42">
        <f t="shared" si="3"/>
        <v>539203.19999999995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54" t="s">
        <v>70</v>
      </c>
      <c r="C11" s="67"/>
      <c r="D11" s="56"/>
      <c r="E11" s="34">
        <f t="shared" si="1"/>
        <v>0</v>
      </c>
      <c r="F11" s="504">
        <v>10780</v>
      </c>
      <c r="G11" s="376">
        <v>45093</v>
      </c>
      <c r="H11" s="506"/>
      <c r="I11" s="491">
        <v>10780</v>
      </c>
      <c r="J11" s="39">
        <f t="shared" si="2"/>
        <v>0</v>
      </c>
      <c r="K11" s="40">
        <v>48</v>
      </c>
      <c r="L11" s="61"/>
      <c r="M11" s="61"/>
      <c r="N11" s="42">
        <f t="shared" ref="N11:N130" si="4">K11*I11</f>
        <v>517440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35">
      <c r="A12" s="76" t="s">
        <v>31</v>
      </c>
      <c r="B12" s="54" t="s">
        <v>71</v>
      </c>
      <c r="C12" s="67"/>
      <c r="D12" s="56"/>
      <c r="E12" s="34">
        <f t="shared" si="1"/>
        <v>0</v>
      </c>
      <c r="F12" s="504">
        <v>10420</v>
      </c>
      <c r="G12" s="376">
        <v>45095</v>
      </c>
      <c r="H12" s="506"/>
      <c r="I12" s="491">
        <v>10420</v>
      </c>
      <c r="J12" s="39">
        <f t="shared" si="2"/>
        <v>0</v>
      </c>
      <c r="K12" s="40">
        <v>48</v>
      </c>
      <c r="L12" s="61"/>
      <c r="M12" s="61"/>
      <c r="N12" s="42">
        <f t="shared" si="4"/>
        <v>500160</v>
      </c>
      <c r="O12" s="474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53" t="s">
        <v>31</v>
      </c>
      <c r="B13" s="54" t="s">
        <v>70</v>
      </c>
      <c r="C13" s="55"/>
      <c r="D13" s="56"/>
      <c r="E13" s="34">
        <f t="shared" si="1"/>
        <v>0</v>
      </c>
      <c r="F13" s="504">
        <v>11320</v>
      </c>
      <c r="G13" s="376">
        <v>45096</v>
      </c>
      <c r="H13" s="453"/>
      <c r="I13" s="491">
        <v>11320</v>
      </c>
      <c r="J13" s="39">
        <f t="shared" si="2"/>
        <v>0</v>
      </c>
      <c r="K13" s="40">
        <v>48</v>
      </c>
      <c r="L13" s="61"/>
      <c r="M13" s="61"/>
      <c r="N13" s="42">
        <f t="shared" si="4"/>
        <v>543360</v>
      </c>
      <c r="O13" s="476"/>
      <c r="P13" s="475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53" t="s">
        <v>31</v>
      </c>
      <c r="B14" s="54" t="s">
        <v>347</v>
      </c>
      <c r="C14" s="55"/>
      <c r="D14" s="56"/>
      <c r="E14" s="34">
        <f t="shared" si="1"/>
        <v>0</v>
      </c>
      <c r="F14" s="504">
        <v>13340</v>
      </c>
      <c r="G14" s="376">
        <v>45097</v>
      </c>
      <c r="H14" s="453"/>
      <c r="I14" s="491">
        <v>13340</v>
      </c>
      <c r="J14" s="39">
        <f t="shared" si="2"/>
        <v>0</v>
      </c>
      <c r="K14" s="40">
        <v>48</v>
      </c>
      <c r="L14" s="61"/>
      <c r="M14" s="61"/>
      <c r="N14" s="42">
        <f t="shared" si="4"/>
        <v>640320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35">
      <c r="A15" s="53" t="s">
        <v>31</v>
      </c>
      <c r="B15" s="54" t="s">
        <v>70</v>
      </c>
      <c r="C15" s="55"/>
      <c r="D15" s="73"/>
      <c r="E15" s="34">
        <f t="shared" si="1"/>
        <v>0</v>
      </c>
      <c r="F15" s="504">
        <v>10670</v>
      </c>
      <c r="G15" s="376">
        <v>45098</v>
      </c>
      <c r="H15" s="507"/>
      <c r="I15" s="491">
        <v>10670</v>
      </c>
      <c r="J15" s="39">
        <f t="shared" si="2"/>
        <v>0</v>
      </c>
      <c r="K15" s="40">
        <v>48</v>
      </c>
      <c r="L15" s="61"/>
      <c r="M15" s="61"/>
      <c r="N15" s="42">
        <f t="shared" si="4"/>
        <v>512160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71</v>
      </c>
      <c r="C16" s="55"/>
      <c r="D16" s="56"/>
      <c r="E16" s="34">
        <f t="shared" si="1"/>
        <v>0</v>
      </c>
      <c r="F16" s="504">
        <v>13770</v>
      </c>
      <c r="G16" s="376">
        <v>45099</v>
      </c>
      <c r="H16" s="453"/>
      <c r="I16" s="491">
        <v>13770</v>
      </c>
      <c r="J16" s="39">
        <f t="shared" si="2"/>
        <v>0</v>
      </c>
      <c r="K16" s="40">
        <v>48</v>
      </c>
      <c r="L16" s="61"/>
      <c r="M16" s="61"/>
      <c r="N16" s="42">
        <f t="shared" si="4"/>
        <v>660960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6"/>
      <c r="B17" s="54"/>
      <c r="C17" s="77"/>
      <c r="D17" s="56"/>
      <c r="E17" s="34">
        <f t="shared" si="1"/>
        <v>0</v>
      </c>
      <c r="F17" s="504"/>
      <c r="G17" s="376"/>
      <c r="H17" s="453"/>
      <c r="I17" s="491"/>
      <c r="J17" s="39">
        <f t="shared" si="2"/>
        <v>0</v>
      </c>
      <c r="K17" s="40"/>
      <c r="L17" s="61"/>
      <c r="M17" s="61"/>
      <c r="N17" s="42">
        <f t="shared" si="4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/>
      <c r="B18" s="54"/>
      <c r="C18" s="77"/>
      <c r="D18" s="56"/>
      <c r="E18" s="34">
        <f t="shared" si="1"/>
        <v>0</v>
      </c>
      <c r="F18" s="504"/>
      <c r="G18" s="376"/>
      <c r="H18" s="453"/>
      <c r="I18" s="491"/>
      <c r="J18" s="39">
        <f t="shared" si="2"/>
        <v>0</v>
      </c>
      <c r="K18" s="40"/>
      <c r="L18" s="61"/>
      <c r="M18" s="61"/>
      <c r="N18" s="42">
        <f t="shared" si="4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35">
      <c r="A19" s="53"/>
      <c r="B19" s="54"/>
      <c r="C19" s="77"/>
      <c r="D19" s="56"/>
      <c r="E19" s="34">
        <f t="shared" si="1"/>
        <v>0</v>
      </c>
      <c r="F19" s="504"/>
      <c r="G19" s="376"/>
      <c r="H19" s="453"/>
      <c r="I19" s="491"/>
      <c r="J19" s="39">
        <f t="shared" si="2"/>
        <v>0</v>
      </c>
      <c r="K19" s="40"/>
      <c r="L19" s="61"/>
      <c r="M19" s="61"/>
      <c r="N19" s="42">
        <f t="shared" si="4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540"/>
      <c r="B20" s="54"/>
      <c r="C20" s="78"/>
      <c r="D20" s="56"/>
      <c r="E20" s="34">
        <f t="shared" si="1"/>
        <v>0</v>
      </c>
      <c r="F20" s="504"/>
      <c r="G20" s="376"/>
      <c r="H20" s="453"/>
      <c r="I20" s="491"/>
      <c r="J20" s="39">
        <f t="shared" si="2"/>
        <v>0</v>
      </c>
      <c r="K20" s="40"/>
      <c r="L20" s="61"/>
      <c r="M20" s="61"/>
      <c r="N20" s="42">
        <f t="shared" si="4"/>
        <v>0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35">
      <c r="A21" s="76"/>
      <c r="B21" s="54"/>
      <c r="C21" s="55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61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35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61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35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61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35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61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35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61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35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61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61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35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61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35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61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35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61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61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61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61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61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35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61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0.25" thickTop="1" thickBot="1" x14ac:dyDescent="0.35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61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35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61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35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61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35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61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35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61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35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61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61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35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61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61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61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61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18.75" thickTop="1" thickBot="1" x14ac:dyDescent="0.35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61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18.75" thickTop="1" thickBot="1" x14ac:dyDescent="0.35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61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61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61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61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61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61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18.75" thickTop="1" thickBot="1" x14ac:dyDescent="0.35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61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18.75" thickTop="1" thickBot="1" x14ac:dyDescent="0.35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61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18.75" thickTop="1" thickBot="1" x14ac:dyDescent="0.35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61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61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61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18.75" thickTop="1" thickBot="1" x14ac:dyDescent="0.35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134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18" thickTop="1" x14ac:dyDescent="0.3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61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61"/>
      <c r="M61" s="61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">
      <c r="A62" s="584" t="s">
        <v>43</v>
      </c>
      <c r="B62" s="153" t="s">
        <v>23</v>
      </c>
      <c r="C62" s="159"/>
      <c r="D62" s="160"/>
      <c r="E62" s="56"/>
      <c r="F62" s="155">
        <v>598.4</v>
      </c>
      <c r="G62" s="665">
        <v>45080</v>
      </c>
      <c r="H62" s="663" t="s">
        <v>352</v>
      </c>
      <c r="I62" s="155">
        <v>575.6</v>
      </c>
      <c r="J62" s="39">
        <f t="shared" si="2"/>
        <v>-22.799999999999955</v>
      </c>
      <c r="K62" s="40">
        <v>90</v>
      </c>
      <c r="L62" s="61"/>
      <c r="M62" s="61"/>
      <c r="N62" s="42">
        <f t="shared" si="4"/>
        <v>51804</v>
      </c>
      <c r="O62" s="667" t="s">
        <v>64</v>
      </c>
      <c r="P62" s="669">
        <v>45100</v>
      </c>
      <c r="Q62" s="543"/>
      <c r="R62" s="125"/>
      <c r="S62" s="48"/>
      <c r="T62" s="48"/>
      <c r="U62" s="49"/>
      <c r="V62" s="50"/>
    </row>
    <row r="63" spans="1:24" ht="18" thickBot="1" x14ac:dyDescent="0.35">
      <c r="A63" s="585"/>
      <c r="B63" s="153" t="s">
        <v>126</v>
      </c>
      <c r="C63" s="161"/>
      <c r="D63" s="160"/>
      <c r="E63" s="56"/>
      <c r="F63" s="155">
        <v>105.6</v>
      </c>
      <c r="G63" s="666"/>
      <c r="H63" s="664"/>
      <c r="I63" s="155">
        <v>105.6</v>
      </c>
      <c r="J63" s="39">
        <f t="shared" si="2"/>
        <v>0</v>
      </c>
      <c r="K63" s="40">
        <v>97</v>
      </c>
      <c r="L63" s="61"/>
      <c r="M63" s="61"/>
      <c r="N63" s="42">
        <f t="shared" si="4"/>
        <v>10243.199999999999</v>
      </c>
      <c r="O63" s="668"/>
      <c r="P63" s="670"/>
      <c r="Q63" s="166"/>
      <c r="R63" s="125"/>
      <c r="S63" s="48"/>
      <c r="T63" s="48"/>
      <c r="U63" s="49"/>
      <c r="V63" s="50"/>
    </row>
    <row r="64" spans="1:24" ht="18.75" customHeight="1" x14ac:dyDescent="0.3">
      <c r="A64" s="110"/>
      <c r="B64" s="153" t="s">
        <v>23</v>
      </c>
      <c r="C64" s="163"/>
      <c r="D64" s="160"/>
      <c r="E64" s="56"/>
      <c r="F64" s="155"/>
      <c r="G64" s="156"/>
      <c r="H64" s="164"/>
      <c r="I64" s="155"/>
      <c r="J64" s="39">
        <f t="shared" si="2"/>
        <v>0</v>
      </c>
      <c r="K64" s="40"/>
      <c r="L64" s="61"/>
      <c r="M64" s="61"/>
      <c r="N64" s="42">
        <f t="shared" si="4"/>
        <v>0</v>
      </c>
      <c r="O64" s="394"/>
      <c r="P64" s="36"/>
      <c r="Q64" s="158"/>
      <c r="R64" s="125"/>
      <c r="S64" s="48"/>
      <c r="T64" s="48"/>
      <c r="U64" s="49"/>
      <c r="V64" s="50"/>
    </row>
    <row r="65" spans="1:22" ht="17.25" x14ac:dyDescent="0.3">
      <c r="A65" s="110"/>
      <c r="B65" s="153" t="s">
        <v>23</v>
      </c>
      <c r="C65" s="165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463"/>
      <c r="M65" s="463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536"/>
      <c r="D66" s="160"/>
      <c r="E66" s="56"/>
      <c r="F66" s="155"/>
      <c r="G66" s="156"/>
      <c r="H66" s="59"/>
      <c r="I66" s="155"/>
      <c r="J66" s="39">
        <f t="shared" si="2"/>
        <v>0</v>
      </c>
      <c r="K66" s="462"/>
      <c r="L66" s="463"/>
      <c r="M66" s="463"/>
      <c r="N66" s="42">
        <f t="shared" si="4"/>
        <v>0</v>
      </c>
      <c r="O66" s="537"/>
      <c r="P66" s="58"/>
      <c r="Q66" s="166"/>
      <c r="R66" s="125"/>
      <c r="S66" s="48"/>
      <c r="T66" s="48"/>
      <c r="U66" s="49"/>
      <c r="V66" s="50"/>
    </row>
    <row r="67" spans="1:22" ht="39.75" customHeight="1" x14ac:dyDescent="0.3">
      <c r="A67" s="110" t="s">
        <v>136</v>
      </c>
      <c r="B67" s="386"/>
      <c r="C67" s="536"/>
      <c r="D67" s="160"/>
      <c r="E67" s="56"/>
      <c r="F67" s="155">
        <v>240</v>
      </c>
      <c r="G67" s="156">
        <v>45096</v>
      </c>
      <c r="H67" s="59" t="s">
        <v>353</v>
      </c>
      <c r="I67" s="155">
        <v>240</v>
      </c>
      <c r="J67" s="39">
        <f t="shared" si="2"/>
        <v>0</v>
      </c>
      <c r="K67" s="462">
        <v>275</v>
      </c>
      <c r="L67" s="463"/>
      <c r="M67" s="463"/>
      <c r="N67" s="42">
        <f t="shared" si="4"/>
        <v>66000</v>
      </c>
      <c r="O67" s="537" t="s">
        <v>21</v>
      </c>
      <c r="P67" s="58">
        <v>45103</v>
      </c>
      <c r="Q67" s="166"/>
      <c r="R67" s="125"/>
      <c r="S67" s="48"/>
      <c r="T67" s="48"/>
      <c r="U67" s="49"/>
      <c r="V67" s="50"/>
    </row>
    <row r="68" spans="1:22" ht="43.5" customHeight="1" x14ac:dyDescent="0.3">
      <c r="A68" s="456"/>
      <c r="B68" s="386"/>
      <c r="C68" s="492"/>
      <c r="D68" s="445"/>
      <c r="E68" s="56"/>
      <c r="F68" s="493"/>
      <c r="G68" s="494"/>
      <c r="H68" s="506"/>
      <c r="I68" s="493"/>
      <c r="J68" s="39">
        <f t="shared" si="2"/>
        <v>0</v>
      </c>
      <c r="K68" s="496"/>
      <c r="L68" s="463"/>
      <c r="M68" s="463"/>
      <c r="N68" s="42">
        <f t="shared" si="4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7.25" x14ac:dyDescent="0.3">
      <c r="A69" s="80"/>
      <c r="B69" s="386"/>
      <c r="C69" s="444"/>
      <c r="D69" s="445"/>
      <c r="E69" s="56"/>
      <c r="F69" s="446"/>
      <c r="G69" s="447"/>
      <c r="H69" s="448"/>
      <c r="I69" s="446"/>
      <c r="J69" s="39">
        <f t="shared" si="2"/>
        <v>0</v>
      </c>
      <c r="K69" s="462"/>
      <c r="L69" s="463"/>
      <c r="M69" s="463"/>
      <c r="N69" s="42">
        <f t="shared" si="4"/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8.75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2"/>
        <v>0</v>
      </c>
      <c r="K70" s="462"/>
      <c r="L70" s="463"/>
      <c r="M70" s="464"/>
      <c r="N70" s="42">
        <f t="shared" si="4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48.75" customHeight="1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2"/>
        <v>0</v>
      </c>
      <c r="K71" s="462"/>
      <c r="L71" s="463"/>
      <c r="M71" s="464"/>
      <c r="N71" s="42">
        <f t="shared" si="4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449"/>
      <c r="B72" s="386"/>
      <c r="C72" s="450"/>
      <c r="D72" s="445"/>
      <c r="E72" s="56"/>
      <c r="F72" s="446"/>
      <c r="G72" s="447"/>
      <c r="H72" s="453"/>
      <c r="I72" s="446"/>
      <c r="J72" s="39">
        <f t="shared" si="2"/>
        <v>0</v>
      </c>
      <c r="K72" s="462"/>
      <c r="L72" s="463"/>
      <c r="M72" s="463"/>
      <c r="N72" s="42">
        <f t="shared" si="4"/>
        <v>0</v>
      </c>
      <c r="O72" s="169"/>
      <c r="P72" s="120"/>
      <c r="Q72" s="166"/>
      <c r="R72" s="125"/>
      <c r="S72" s="48"/>
      <c r="T72" s="48"/>
      <c r="U72" s="49"/>
      <c r="V72" s="50"/>
    </row>
    <row r="73" spans="1:22" ht="17.25" x14ac:dyDescent="0.3">
      <c r="A73" s="90"/>
      <c r="B73" s="386"/>
      <c r="C73" s="450"/>
      <c r="D73" s="445"/>
      <c r="E73" s="56"/>
      <c r="F73" s="446"/>
      <c r="G73" s="447"/>
      <c r="H73" s="453"/>
      <c r="I73" s="446"/>
      <c r="J73" s="39">
        <f t="shared" si="2"/>
        <v>0</v>
      </c>
      <c r="K73" s="462"/>
      <c r="L73" s="463"/>
      <c r="M73" s="463"/>
      <c r="N73" s="42">
        <f t="shared" si="4"/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21" x14ac:dyDescent="0.35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2"/>
        <v>0</v>
      </c>
      <c r="K74" s="462"/>
      <c r="L74" s="463"/>
      <c r="M74" s="46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86"/>
      <c r="C75" s="450"/>
      <c r="D75" s="454"/>
      <c r="E75" s="56"/>
      <c r="F75" s="446"/>
      <c r="G75" s="447"/>
      <c r="H75" s="455"/>
      <c r="I75" s="446"/>
      <c r="J75" s="39">
        <f t="shared" si="2"/>
        <v>0</v>
      </c>
      <c r="K75" s="462"/>
      <c r="L75" s="435"/>
      <c r="M75" s="435"/>
      <c r="N75" s="42">
        <f>K75*I75</f>
        <v>0</v>
      </c>
      <c r="O75" s="169"/>
      <c r="P75" s="58"/>
      <c r="Q75" s="166"/>
      <c r="R75" s="125"/>
      <c r="S75" s="48"/>
      <c r="T75" s="48"/>
      <c r="U75" s="49"/>
      <c r="V75" s="50"/>
    </row>
    <row r="76" spans="1:22" ht="30.75" customHeight="1" x14ac:dyDescent="0.3">
      <c r="A76" s="456"/>
      <c r="B76" s="369"/>
      <c r="C76" s="450"/>
      <c r="D76" s="454"/>
      <c r="E76" s="56"/>
      <c r="F76" s="446"/>
      <c r="G76" s="447"/>
      <c r="H76" s="451"/>
      <c r="I76" s="446"/>
      <c r="J76" s="39">
        <f t="shared" si="2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0" customHeight="1" x14ac:dyDescent="0.3">
      <c r="A77" s="90"/>
      <c r="B77" s="386"/>
      <c r="C77" s="452"/>
      <c r="D77" s="445"/>
      <c r="E77" s="56"/>
      <c r="F77" s="446"/>
      <c r="G77" s="447"/>
      <c r="H77" s="453"/>
      <c r="I77" s="446"/>
      <c r="J77" s="39">
        <f t="shared" si="2"/>
        <v>0</v>
      </c>
      <c r="K77" s="462"/>
      <c r="L77" s="463"/>
      <c r="M77" s="463"/>
      <c r="N77" s="42">
        <f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435"/>
      <c r="M78" s="463"/>
      <c r="N78" s="42">
        <f t="shared" ref="N78:N84" si="5">K78*I78</f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69"/>
      <c r="C80" s="450"/>
      <c r="D80" s="445"/>
      <c r="E80" s="56"/>
      <c r="F80" s="446"/>
      <c r="G80" s="447"/>
      <c r="H80" s="453"/>
      <c r="I80" s="446"/>
      <c r="J80" s="39">
        <f t="shared" si="2"/>
        <v>0</v>
      </c>
      <c r="K80" s="462"/>
      <c r="L80" s="467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90"/>
      <c r="B81" s="369"/>
      <c r="C81" s="452"/>
      <c r="D81" s="445"/>
      <c r="E81" s="56"/>
      <c r="F81" s="446"/>
      <c r="G81" s="447"/>
      <c r="H81" s="453"/>
      <c r="I81" s="446"/>
      <c r="J81" s="39">
        <f t="shared" si="2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7"/>
      <c r="D82" s="454"/>
      <c r="E82" s="56"/>
      <c r="F82" s="446"/>
      <c r="G82" s="447"/>
      <c r="H82" s="448"/>
      <c r="I82" s="446"/>
      <c r="J82" s="39">
        <f t="shared" si="2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8"/>
      <c r="D83" s="454"/>
      <c r="E83" s="56"/>
      <c r="F83" s="446"/>
      <c r="G83" s="447"/>
      <c r="H83" s="448"/>
      <c r="I83" s="446"/>
      <c r="J83" s="39">
        <f t="shared" si="2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25">
      <c r="A84" s="456"/>
      <c r="B84" s="459"/>
      <c r="C84" s="452"/>
      <c r="D84" s="454"/>
      <c r="E84" s="56"/>
      <c r="F84" s="446"/>
      <c r="G84" s="447"/>
      <c r="H84" s="448"/>
      <c r="I84" s="446"/>
      <c r="J84" s="39">
        <f t="shared" si="2"/>
        <v>0</v>
      </c>
      <c r="K84" s="462"/>
      <c r="L84" s="463"/>
      <c r="M84" s="463"/>
      <c r="N84" s="42">
        <f t="shared" si="5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86"/>
      <c r="C85" s="452"/>
      <c r="D85" s="454"/>
      <c r="E85" s="56"/>
      <c r="F85" s="446"/>
      <c r="G85" s="447"/>
      <c r="H85" s="451"/>
      <c r="I85" s="446"/>
      <c r="J85" s="39">
        <f t="shared" si="2"/>
        <v>0</v>
      </c>
      <c r="K85" s="462"/>
      <c r="L85" s="463"/>
      <c r="M85" s="463"/>
      <c r="N85" s="42">
        <f t="shared" si="4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69"/>
      <c r="C86" s="452"/>
      <c r="D86" s="452"/>
      <c r="E86" s="56"/>
      <c r="F86" s="446"/>
      <c r="G86" s="447"/>
      <c r="H86" s="451"/>
      <c r="I86" s="446"/>
      <c r="J86" s="39">
        <f t="shared" si="2"/>
        <v>0</v>
      </c>
      <c r="K86" s="462"/>
      <c r="L86" s="463"/>
      <c r="M86" s="463"/>
      <c r="N86" s="42">
        <f t="shared" si="4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18.75" x14ac:dyDescent="0.25">
      <c r="A87" s="456"/>
      <c r="B87" s="459"/>
      <c r="C87" s="450"/>
      <c r="D87" s="454"/>
      <c r="E87" s="56"/>
      <c r="F87" s="446"/>
      <c r="G87" s="447"/>
      <c r="H87" s="451"/>
      <c r="I87" s="446"/>
      <c r="J87" s="39">
        <f t="shared" si="2"/>
        <v>0</v>
      </c>
      <c r="K87" s="462"/>
      <c r="L87" s="464"/>
      <c r="M87" s="463"/>
      <c r="N87" s="42">
        <f t="shared" si="4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461"/>
      <c r="D88" s="452"/>
      <c r="E88" s="56"/>
      <c r="F88" s="446"/>
      <c r="G88" s="460"/>
      <c r="H88" s="448"/>
      <c r="I88" s="446"/>
      <c r="J88" s="39">
        <f t="shared" si="2"/>
        <v>0</v>
      </c>
      <c r="K88" s="462"/>
      <c r="L88" s="469"/>
      <c r="M88" s="463"/>
      <c r="N88" s="42">
        <f t="shared" si="4"/>
        <v>0</v>
      </c>
      <c r="O88" s="580"/>
      <c r="P88" s="638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69"/>
      <c r="C89" s="461"/>
      <c r="D89" s="452"/>
      <c r="E89" s="56"/>
      <c r="F89" s="446"/>
      <c r="G89" s="460"/>
      <c r="H89" s="448"/>
      <c r="I89" s="446"/>
      <c r="J89" s="39">
        <f t="shared" si="2"/>
        <v>0</v>
      </c>
      <c r="K89" s="462"/>
      <c r="L89" s="469"/>
      <c r="M89" s="463"/>
      <c r="N89" s="42">
        <f t="shared" si="4"/>
        <v>0</v>
      </c>
      <c r="O89" s="581"/>
      <c r="P89" s="639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2"/>
        <v>0</v>
      </c>
      <c r="K90" s="462"/>
      <c r="L90" s="463"/>
      <c r="M90" s="463"/>
      <c r="N90" s="42">
        <f t="shared" si="4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2"/>
        <v>0</v>
      </c>
      <c r="K91" s="462"/>
      <c r="L91" s="463"/>
      <c r="M91" s="463"/>
      <c r="N91" s="42">
        <f t="shared" si="4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152"/>
      <c r="B92" s="178"/>
      <c r="C92" s="170"/>
      <c r="D92" s="170"/>
      <c r="E92" s="56"/>
      <c r="F92" s="155"/>
      <c r="G92" s="185"/>
      <c r="H92" s="164"/>
      <c r="I92" s="155"/>
      <c r="J92" s="39">
        <f t="shared" si="2"/>
        <v>0</v>
      </c>
      <c r="K92" s="462"/>
      <c r="L92" s="463"/>
      <c r="M92" s="463"/>
      <c r="N92" s="42">
        <f t="shared" si="4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8.75" customHeight="1" x14ac:dyDescent="0.3">
      <c r="A93" s="152"/>
      <c r="B93" s="167"/>
      <c r="C93" s="170"/>
      <c r="D93" s="174"/>
      <c r="E93" s="56"/>
      <c r="F93" s="155"/>
      <c r="G93" s="156"/>
      <c r="H93" s="168"/>
      <c r="I93" s="155"/>
      <c r="J93" s="39">
        <f t="shared" si="2"/>
        <v>0</v>
      </c>
      <c r="K93" s="462"/>
      <c r="L93" s="463"/>
      <c r="M93" s="463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8"/>
      <c r="I94" s="155"/>
      <c r="J94" s="39">
        <f t="shared" si="2"/>
        <v>0</v>
      </c>
      <c r="K94" s="468"/>
      <c r="L94" s="463"/>
      <c r="M94" s="463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2"/>
        <v>0</v>
      </c>
      <c r="K95" s="468"/>
      <c r="L95" s="463"/>
      <c r="M95" s="463"/>
      <c r="N95" s="42">
        <f t="shared" si="4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2"/>
        <v>0</v>
      </c>
      <c r="K96" s="468"/>
      <c r="L96" s="463"/>
      <c r="M96" s="463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/>
      <c r="F97" s="155"/>
      <c r="G97" s="156"/>
      <c r="H97" s="164"/>
      <c r="I97" s="155"/>
      <c r="J97" s="39">
        <f t="shared" si="2"/>
        <v>0</v>
      </c>
      <c r="K97" s="468"/>
      <c r="L97" s="463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>
        <f t="shared" ref="E98:E163" si="6">D98*F98</f>
        <v>0</v>
      </c>
      <c r="F98" s="155"/>
      <c r="G98" s="156"/>
      <c r="H98" s="164"/>
      <c r="I98" s="155"/>
      <c r="J98" s="39">
        <f t="shared" si="2"/>
        <v>0</v>
      </c>
      <c r="K98" s="81"/>
      <c r="L98" s="61"/>
      <c r="M98" s="61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8"/>
      <c r="D99" s="187"/>
      <c r="E99" s="56">
        <f t="shared" si="6"/>
        <v>0</v>
      </c>
      <c r="F99" s="155"/>
      <c r="G99" s="156"/>
      <c r="H99" s="168"/>
      <c r="I99" s="155"/>
      <c r="J99" s="39">
        <f t="shared" si="2"/>
        <v>0</v>
      </c>
      <c r="K99" s="81"/>
      <c r="L99" s="61"/>
      <c r="M99" s="61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9"/>
      <c r="D100" s="187"/>
      <c r="E100" s="56">
        <f t="shared" si="6"/>
        <v>0</v>
      </c>
      <c r="F100" s="155"/>
      <c r="G100" s="156"/>
      <c r="H100" s="168"/>
      <c r="I100" s="155"/>
      <c r="J100" s="39">
        <f t="shared" si="2"/>
        <v>0</v>
      </c>
      <c r="K100" s="81"/>
      <c r="L100" s="61"/>
      <c r="M100" s="61"/>
      <c r="N100" s="42">
        <f t="shared" si="4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7"/>
      <c r="D101" s="191"/>
      <c r="E101" s="56">
        <f t="shared" si="6"/>
        <v>0</v>
      </c>
      <c r="F101" s="155"/>
      <c r="G101" s="156"/>
      <c r="H101" s="168"/>
      <c r="I101" s="155"/>
      <c r="J101" s="39">
        <f t="shared" si="2"/>
        <v>0</v>
      </c>
      <c r="K101" s="81"/>
      <c r="L101" s="61"/>
      <c r="M101" s="61"/>
      <c r="N101" s="42">
        <f t="shared" si="4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110"/>
      <c r="B102" s="99"/>
      <c r="C102" s="187"/>
      <c r="D102" s="191"/>
      <c r="E102" s="56">
        <f t="shared" si="6"/>
        <v>0</v>
      </c>
      <c r="F102" s="60"/>
      <c r="G102" s="58"/>
      <c r="H102" s="59"/>
      <c r="I102" s="60"/>
      <c r="J102" s="39">
        <f t="shared" si="2"/>
        <v>0</v>
      </c>
      <c r="K102" s="81"/>
      <c r="L102" s="61"/>
      <c r="M102" s="61"/>
      <c r="N102" s="42">
        <f t="shared" si="4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92"/>
      <c r="D103" s="191"/>
      <c r="E103" s="56">
        <f t="shared" si="6"/>
        <v>0</v>
      </c>
      <c r="F103" s="60"/>
      <c r="G103" s="58"/>
      <c r="H103" s="59"/>
      <c r="I103" s="60"/>
      <c r="J103" s="39">
        <f t="shared" si="2"/>
        <v>0</v>
      </c>
      <c r="K103" s="81"/>
      <c r="L103" s="578"/>
      <c r="M103" s="579"/>
      <c r="N103" s="42">
        <f t="shared" si="4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2"/>
      <c r="D104" s="191"/>
      <c r="E104" s="56">
        <f t="shared" si="6"/>
        <v>0</v>
      </c>
      <c r="F104" s="60"/>
      <c r="G104" s="58"/>
      <c r="H104" s="59"/>
      <c r="I104" s="60"/>
      <c r="J104" s="39">
        <f t="shared" si="2"/>
        <v>0</v>
      </c>
      <c r="K104" s="81"/>
      <c r="L104" s="578"/>
      <c r="M104" s="579"/>
      <c r="N104" s="42">
        <f t="shared" si="4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1" customHeight="1" x14ac:dyDescent="0.3">
      <c r="A105" s="193"/>
      <c r="B105" s="99"/>
      <c r="C105" s="194"/>
      <c r="D105" s="191"/>
      <c r="E105" s="56">
        <f t="shared" si="6"/>
        <v>0</v>
      </c>
      <c r="F105" s="60"/>
      <c r="G105" s="58"/>
      <c r="H105" s="59"/>
      <c r="I105" s="60"/>
      <c r="J105" s="39">
        <f t="shared" si="2"/>
        <v>0</v>
      </c>
      <c r="K105" s="81"/>
      <c r="L105" s="195"/>
      <c r="M105" s="195"/>
      <c r="N105" s="42">
        <f t="shared" si="4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6.25" customHeight="1" x14ac:dyDescent="0.3">
      <c r="A106" s="196"/>
      <c r="B106" s="99"/>
      <c r="C106" s="154"/>
      <c r="D106" s="191"/>
      <c r="E106" s="56">
        <f t="shared" si="6"/>
        <v>0</v>
      </c>
      <c r="F106" s="60"/>
      <c r="G106" s="58"/>
      <c r="H106" s="59"/>
      <c r="I106" s="60"/>
      <c r="J106" s="39">
        <f t="shared" si="2"/>
        <v>0</v>
      </c>
      <c r="K106" s="81"/>
      <c r="L106" s="195"/>
      <c r="M106" s="195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2"/>
        <v>0</v>
      </c>
      <c r="K107" s="81"/>
      <c r="L107" s="61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61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"/>
      <c r="M110" s="61"/>
      <c r="N110" s="42">
        <f t="shared" si="4"/>
        <v>0</v>
      </c>
      <c r="O110" s="580"/>
      <c r="P110" s="582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1"/>
      <c r="M111" s="61"/>
      <c r="N111" s="42">
        <f t="shared" si="4"/>
        <v>0</v>
      </c>
      <c r="O111" s="581"/>
      <c r="P111" s="583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61"/>
      <c r="M112" s="61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61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2"/>
      <c r="B114" s="99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61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4"/>
      <c r="D115" s="194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61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61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61"/>
      <c r="M117" s="61"/>
      <c r="N117" s="42">
        <f t="shared" si="4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61"/>
      <c r="M118" s="61"/>
      <c r="N118" s="42">
        <f t="shared" si="4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61"/>
      <c r="M119" s="61"/>
      <c r="N119" s="42">
        <f t="shared" si="4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61"/>
      <c r="M120" s="61"/>
      <c r="N120" s="42">
        <f t="shared" si="4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8.75" x14ac:dyDescent="0.3">
      <c r="A121" s="99"/>
      <c r="B121" s="198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61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61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61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152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61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" thickBot="1" x14ac:dyDescent="0.35">
      <c r="A125" s="199"/>
      <c r="B125" s="199"/>
      <c r="C125" s="200"/>
      <c r="D125" s="200"/>
      <c r="E125" s="201">
        <f t="shared" si="6"/>
        <v>0</v>
      </c>
      <c r="F125" s="38"/>
      <c r="G125" s="36"/>
      <c r="H125" s="552"/>
      <c r="I125" s="60"/>
      <c r="J125" s="39">
        <f t="shared" si="2"/>
        <v>0</v>
      </c>
      <c r="K125" s="81"/>
      <c r="L125" s="61"/>
      <c r="M125" s="61"/>
      <c r="N125" s="42">
        <f t="shared" si="4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61"/>
      <c r="M126" s="61"/>
      <c r="N126" s="42">
        <f t="shared" si="4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61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61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61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61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8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61"/>
      <c r="M131" s="61"/>
      <c r="N131" s="42">
        <f t="shared" ref="N131:N194" si="7">K131*I131</f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2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54"/>
      <c r="D137" s="154"/>
      <c r="E137" s="34">
        <f t="shared" si="6"/>
        <v>0</v>
      </c>
      <c r="F137" s="60"/>
      <c r="G137" s="58"/>
      <c r="H137" s="59"/>
      <c r="I137" s="60"/>
      <c r="J137" s="39">
        <f t="shared" ref="J137:J200" si="8">I137-F137</f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54"/>
      <c r="D139" s="154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4"/>
      <c r="D141" s="194"/>
      <c r="E141" s="34">
        <f t="shared" si="6"/>
        <v>0</v>
      </c>
      <c r="F141" s="60"/>
      <c r="G141" s="58"/>
      <c r="H141" s="205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183"/>
      <c r="Q141" s="158"/>
      <c r="R141" s="125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18.75" thickTop="1" thickBot="1" x14ac:dyDescent="0.35">
      <c r="A146" s="102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99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1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20.2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06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13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14"/>
      <c r="B161" s="99"/>
      <c r="C161" s="197"/>
      <c r="D161" s="197"/>
      <c r="E161" s="34">
        <f t="shared" si="6"/>
        <v>0</v>
      </c>
      <c r="F161" s="60"/>
      <c r="G161" s="58"/>
      <c r="H161" s="215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20"/>
      <c r="B162" s="99"/>
      <c r="C162" s="197"/>
      <c r="D162" s="197"/>
      <c r="E162" s="34">
        <f t="shared" si="6"/>
        <v>0</v>
      </c>
      <c r="F162" s="60"/>
      <c r="G162" s="221"/>
      <c r="H162" s="222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6"/>
        <v>0</v>
      </c>
      <c r="F163" s="60"/>
      <c r="G163" s="224"/>
      <c r="H163" s="215"/>
      <c r="I163" s="60"/>
      <c r="J163" s="39">
        <f t="shared" si="8"/>
        <v>0</v>
      </c>
      <c r="K163" s="81"/>
      <c r="L163" s="61"/>
      <c r="M163" s="61"/>
      <c r="N163" s="42">
        <f t="shared" si="7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ref="E164:E233" si="9">D164*F164</f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 t="s">
        <v>26</v>
      </c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3"/>
      <c r="B165" s="99"/>
      <c r="C165" s="197"/>
      <c r="D165" s="197"/>
      <c r="E165" s="34">
        <f t="shared" si="9"/>
        <v>0</v>
      </c>
      <c r="F165" s="60"/>
      <c r="G165" s="224"/>
      <c r="H165" s="222"/>
      <c r="I165" s="60"/>
      <c r="J165" s="39">
        <f t="shared" si="8"/>
        <v>0</v>
      </c>
      <c r="K165" s="225"/>
      <c r="L165" s="61"/>
      <c r="M165" s="61"/>
      <c r="N165" s="42">
        <f t="shared" si="7"/>
        <v>0</v>
      </c>
      <c r="O165" s="223"/>
      <c r="P165" s="224"/>
      <c r="Q165" s="210"/>
      <c r="R165" s="208"/>
      <c r="S165" s="176"/>
      <c r="T165" s="177"/>
      <c r="U165" s="49"/>
      <c r="V165" s="50"/>
    </row>
    <row r="166" spans="1:22" ht="18.75" thickTop="1" thickBot="1" x14ac:dyDescent="0.35">
      <c r="A166" s="169"/>
      <c r="B166" s="99"/>
      <c r="C166" s="226"/>
      <c r="D166" s="226"/>
      <c r="E166" s="34">
        <f t="shared" si="9"/>
        <v>0</v>
      </c>
      <c r="F166" s="60"/>
      <c r="G166" s="224"/>
      <c r="H166" s="227"/>
      <c r="I166" s="60"/>
      <c r="J166" s="39">
        <f t="shared" si="8"/>
        <v>0</v>
      </c>
      <c r="K166" s="81"/>
      <c r="L166" s="61"/>
      <c r="M166" s="61"/>
      <c r="N166" s="42">
        <f t="shared" si="7"/>
        <v>0</v>
      </c>
      <c r="O166" s="228"/>
      <c r="P166" s="229"/>
      <c r="Q166" s="124"/>
      <c r="R166" s="125"/>
      <c r="S166" s="176"/>
      <c r="T166" s="177"/>
      <c r="U166" s="49"/>
      <c r="V166" s="50"/>
    </row>
    <row r="167" spans="1:22" ht="18.75" thickTop="1" thickBot="1" x14ac:dyDescent="0.35">
      <c r="A167" s="230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228"/>
      <c r="P167" s="22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3"/>
      <c r="B168" s="99"/>
      <c r="C168" s="197"/>
      <c r="D168" s="197"/>
      <c r="E168" s="34">
        <f t="shared" si="9"/>
        <v>0</v>
      </c>
      <c r="F168" s="60"/>
      <c r="G168" s="224"/>
      <c r="H168" s="205"/>
      <c r="I168" s="60"/>
      <c r="J168" s="39">
        <f t="shared" si="8"/>
        <v>0</v>
      </c>
      <c r="K168" s="225"/>
      <c r="L168" s="231"/>
      <c r="M168" s="231"/>
      <c r="N168" s="42">
        <f t="shared" si="7"/>
        <v>0</v>
      </c>
      <c r="O168" s="69"/>
      <c r="P168" s="20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32"/>
      <c r="I169" s="60"/>
      <c r="J169" s="39">
        <f t="shared" si="8"/>
        <v>0</v>
      </c>
      <c r="K169" s="233"/>
      <c r="L169" s="231"/>
      <c r="M169" s="231"/>
      <c r="N169" s="42">
        <f t="shared" si="7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20.2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05"/>
      <c r="I170" s="60"/>
      <c r="J170" s="39">
        <f t="shared" si="8"/>
        <v>0</v>
      </c>
      <c r="K170" s="234"/>
      <c r="L170" s="235"/>
      <c r="M170" s="235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36"/>
      <c r="B171" s="99"/>
      <c r="C171" s="197"/>
      <c r="D171" s="197"/>
      <c r="E171" s="34">
        <f t="shared" si="9"/>
        <v>0</v>
      </c>
      <c r="F171" s="237"/>
      <c r="G171" s="224"/>
      <c r="H171" s="213"/>
      <c r="I171" s="60"/>
      <c r="J171" s="39">
        <f t="shared" si="8"/>
        <v>0</v>
      </c>
      <c r="K171" s="234"/>
      <c r="L171" s="238"/>
      <c r="M171" s="238"/>
      <c r="N171" s="42">
        <f t="shared" si="7"/>
        <v>0</v>
      </c>
      <c r="O171" s="223"/>
      <c r="P171" s="224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14"/>
      <c r="B172" s="99"/>
      <c r="C172" s="197"/>
      <c r="D172" s="197"/>
      <c r="E172" s="34">
        <f t="shared" si="9"/>
        <v>0</v>
      </c>
      <c r="F172" s="60"/>
      <c r="G172" s="224"/>
      <c r="H172" s="205"/>
      <c r="I172" s="60"/>
      <c r="J172" s="39">
        <f t="shared" si="8"/>
        <v>0</v>
      </c>
      <c r="K172" s="234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20.2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39"/>
      <c r="I173" s="60"/>
      <c r="J173" s="39">
        <f t="shared" si="8"/>
        <v>0</v>
      </c>
      <c r="K173" s="81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21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234"/>
      <c r="L175" s="231"/>
      <c r="M175" s="23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240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234"/>
      <c r="L178" s="241"/>
      <c r="M178" s="24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01"/>
      <c r="B182" s="99"/>
      <c r="C182" s="226"/>
      <c r="D182" s="226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04"/>
      <c r="B183" s="99"/>
      <c r="C183" s="244"/>
      <c r="D183" s="244"/>
      <c r="E183" s="34">
        <f t="shared" si="9"/>
        <v>0</v>
      </c>
      <c r="F183" s="60"/>
      <c r="G183" s="224"/>
      <c r="H183" s="59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26"/>
      <c r="D184" s="226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20.25" thickTop="1" thickBot="1" x14ac:dyDescent="0.35">
      <c r="A185" s="245"/>
      <c r="B185" s="246"/>
      <c r="C185" s="181"/>
      <c r="D185" s="181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228"/>
      <c r="P185" s="22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248"/>
      <c r="B188" s="99"/>
      <c r="C188" s="249"/>
      <c r="D188" s="249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251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9"/>
        <v>0</v>
      </c>
      <c r="F190" s="60"/>
      <c r="G190" s="58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7.25" thickTop="1" thickBot="1" x14ac:dyDescent="0.3">
      <c r="A191" s="169"/>
      <c r="B191" s="203"/>
      <c r="C191" s="253"/>
      <c r="D191" s="253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254"/>
      <c r="G192" s="224"/>
      <c r="H192" s="255"/>
      <c r="I192" s="254"/>
      <c r="J192" s="39">
        <f t="shared" si="8"/>
        <v>0</v>
      </c>
      <c r="N192" s="42">
        <f t="shared" si="7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61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ref="N195:N258" si="10">K195*I195</f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5"/>
      <c r="D198" s="265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64"/>
      <c r="D199" s="264"/>
      <c r="E199" s="34">
        <f t="shared" si="9"/>
        <v>0</v>
      </c>
      <c r="F199" s="60"/>
      <c r="G199" s="251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ref="J201:J264" si="11">I201-F201</f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248"/>
      <c r="B204" s="203"/>
      <c r="C204" s="249"/>
      <c r="D204" s="249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5">
      <c r="A205" s="266"/>
      <c r="B205" s="99"/>
      <c r="C205" s="250"/>
      <c r="D205" s="250"/>
      <c r="E205" s="34">
        <f t="shared" si="9"/>
        <v>0</v>
      </c>
      <c r="F205" s="60"/>
      <c r="G205" s="58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2"/>
      <c r="P205" s="252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9"/>
        <v>0</v>
      </c>
      <c r="F216" s="60"/>
      <c r="G216" s="251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7.25" thickTop="1" thickBot="1" x14ac:dyDescent="0.3">
      <c r="A225" s="203"/>
      <c r="B225" s="253"/>
      <c r="C225" s="244"/>
      <c r="D225" s="244"/>
      <c r="E225" s="34">
        <f t="shared" si="9"/>
        <v>0</v>
      </c>
      <c r="F225" s="60"/>
      <c r="G225" s="58"/>
      <c r="H225" s="59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ref="E234:E278" si="12">D234*F234</f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70"/>
      <c r="D240" s="270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4"/>
      <c r="D242" s="26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4"/>
      <c r="D245" s="26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49"/>
      <c r="D246" s="249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197"/>
      <c r="D247" s="197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71"/>
      <c r="B251" s="272"/>
      <c r="C251" s="226"/>
      <c r="D251" s="226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59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204"/>
      <c r="B253" s="272"/>
      <c r="C253" s="226"/>
      <c r="D253" s="226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242"/>
      <c r="D256" s="242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61"/>
      <c r="M256" s="61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187"/>
      <c r="D257" s="187"/>
      <c r="E257" s="34">
        <f t="shared" si="12"/>
        <v>0</v>
      </c>
      <c r="F257" s="60"/>
      <c r="G257" s="224"/>
      <c r="H257" s="175"/>
      <c r="I257" s="60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0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ref="N259:N278" si="13">K259*I259</f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2"/>
        <v>0</v>
      </c>
      <c r="F262" s="182"/>
      <c r="G262" s="276"/>
      <c r="H262" s="277"/>
      <c r="I262" s="57"/>
      <c r="J262" s="39">
        <f t="shared" si="11"/>
        <v>0</v>
      </c>
      <c r="K262" s="81"/>
      <c r="L262" s="273"/>
      <c r="M262" s="274"/>
      <c r="N262" s="42">
        <f t="shared" si="13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80"/>
      <c r="E263" s="34">
        <f t="shared" si="12"/>
        <v>0</v>
      </c>
      <c r="F263" s="38"/>
      <c r="G263" s="281"/>
      <c r="H263" s="282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2"/>
        <v>0</v>
      </c>
      <c r="F265" s="60"/>
      <c r="G265" s="224"/>
      <c r="H265" s="175"/>
      <c r="I265" s="60"/>
      <c r="J265" s="39">
        <f t="shared" ref="J265:J274" si="14">I265-F265</f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84"/>
      <c r="D266" s="284"/>
      <c r="E266" s="34">
        <f t="shared" si="12"/>
        <v>0</v>
      </c>
      <c r="F266" s="60"/>
      <c r="G266" s="224"/>
      <c r="H266" s="175"/>
      <c r="I266" s="60"/>
      <c r="J266" s="39">
        <f t="shared" si="14"/>
        <v>0</v>
      </c>
      <c r="K266" s="81"/>
      <c r="L266" s="273"/>
      <c r="M266" s="283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55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2"/>
        <v>0</v>
      </c>
      <c r="F270" s="254"/>
      <c r="G270" s="224"/>
      <c r="H270" s="291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92"/>
      <c r="B271" s="203"/>
      <c r="C271" s="203"/>
      <c r="D271" s="203"/>
      <c r="E271" s="34">
        <f t="shared" si="12"/>
        <v>0</v>
      </c>
      <c r="F271" s="254"/>
      <c r="G271" s="224"/>
      <c r="H271" s="293"/>
      <c r="I271" s="254">
        <v>0</v>
      </c>
      <c r="J271" s="39">
        <f t="shared" si="14"/>
        <v>0</v>
      </c>
      <c r="K271" s="286"/>
      <c r="L271" s="286"/>
      <c r="M271" s="286"/>
      <c r="N271" s="42">
        <f t="shared" si="13"/>
        <v>0</v>
      </c>
      <c r="O271" s="287"/>
      <c r="P271" s="243"/>
      <c r="Q271" s="124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H272" s="299"/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297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2"/>
        <v>0</v>
      </c>
      <c r="I274" s="302">
        <v>0</v>
      </c>
      <c r="J274" s="39">
        <f t="shared" si="14"/>
        <v>0</v>
      </c>
      <c r="K274" s="300"/>
      <c r="L274" s="300"/>
      <c r="M274" s="300"/>
      <c r="N274" s="42">
        <f t="shared" si="13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20.25" thickTop="1" thickBot="1" x14ac:dyDescent="0.35">
      <c r="A275" s="294"/>
      <c r="B275" s="295"/>
      <c r="E275" s="34" t="e">
        <f t="shared" si="12"/>
        <v>#VALUE!</v>
      </c>
      <c r="F275" s="569" t="s">
        <v>27</v>
      </c>
      <c r="G275" s="569"/>
      <c r="H275" s="570"/>
      <c r="I275" s="303">
        <f>SUM(I4:I274)</f>
        <v>170523.6</v>
      </c>
      <c r="J275" s="304"/>
      <c r="K275" s="300"/>
      <c r="L275" s="305"/>
      <c r="M275" s="300"/>
      <c r="N275" s="42">
        <f t="shared" si="13"/>
        <v>0</v>
      </c>
      <c r="O275" s="287"/>
      <c r="P275" s="243"/>
      <c r="Q275" s="258"/>
      <c r="R275" s="288"/>
      <c r="S275" s="306"/>
      <c r="T275" s="261"/>
      <c r="U275" s="262"/>
      <c r="V275" s="50"/>
    </row>
    <row r="276" spans="1:22" ht="20.25" thickTop="1" thickBot="1" x14ac:dyDescent="0.3">
      <c r="A276" s="307"/>
      <c r="B276" s="295"/>
      <c r="E276" s="34">
        <f t="shared" si="12"/>
        <v>0</v>
      </c>
      <c r="I276" s="308"/>
      <c r="J276" s="304"/>
      <c r="K276" s="300"/>
      <c r="L276" s="305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00"/>
      <c r="L277" s="300"/>
      <c r="M277" s="300"/>
      <c r="N277" s="42">
        <f t="shared" si="13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2"/>
        <v>0</v>
      </c>
      <c r="J278" s="297"/>
      <c r="K278" s="314"/>
      <c r="N278" s="42">
        <f t="shared" si="13"/>
        <v>0</v>
      </c>
      <c r="O278" s="315"/>
      <c r="Q278" s="6"/>
      <c r="R278" s="310"/>
      <c r="S278" s="311"/>
      <c r="T278" s="316"/>
      <c r="V278" s="9"/>
    </row>
    <row r="279" spans="1:22" ht="17.25" thickTop="1" thickBot="1" x14ac:dyDescent="0.3">
      <c r="A279" s="294"/>
      <c r="H279" s="318"/>
      <c r="I279" s="319" t="s">
        <v>28</v>
      </c>
      <c r="J279" s="320"/>
      <c r="K279" s="320"/>
      <c r="L279" s="321">
        <f>SUM(L267:L278)</f>
        <v>0</v>
      </c>
      <c r="M279" s="322"/>
      <c r="N279" s="323">
        <f>SUM(N4:N278)</f>
        <v>8060157.6000000006</v>
      </c>
      <c r="O279" s="324"/>
      <c r="Q279" s="325">
        <f>SUM(Q4:Q278)</f>
        <v>0</v>
      </c>
      <c r="R279" s="256"/>
      <c r="S279" s="326">
        <f>SUM(S23:S278)</f>
        <v>0</v>
      </c>
      <c r="T279" s="327"/>
      <c r="U279" s="328"/>
      <c r="V279" s="329">
        <f>SUM(V267:V278)</f>
        <v>0</v>
      </c>
    </row>
    <row r="280" spans="1:22" x14ac:dyDescent="0.25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6.5" thickBot="1" x14ac:dyDescent="0.3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9.5" thickTop="1" x14ac:dyDescent="0.25">
      <c r="A282" s="294"/>
      <c r="I282" s="337" t="s">
        <v>29</v>
      </c>
      <c r="J282" s="338"/>
      <c r="K282" s="338"/>
      <c r="L282" s="339"/>
      <c r="M282" s="339"/>
      <c r="N282" s="340">
        <f>V279+S279+Q279+N279+L279</f>
        <v>8060157.6000000006</v>
      </c>
      <c r="O282" s="341"/>
      <c r="R282" s="310"/>
      <c r="S282" s="334"/>
      <c r="U282" s="336"/>
      <c r="V282"/>
    </row>
    <row r="283" spans="1:22" ht="19.5" thickBot="1" x14ac:dyDescent="0.3">
      <c r="A283" s="342"/>
      <c r="I283" s="343"/>
      <c r="J283" s="344"/>
      <c r="K283" s="344"/>
      <c r="L283" s="345"/>
      <c r="M283" s="345"/>
      <c r="N283" s="346"/>
      <c r="O283" s="347"/>
      <c r="R283" s="310"/>
      <c r="S283" s="334"/>
      <c r="U283" s="336"/>
      <c r="V283"/>
    </row>
    <row r="284" spans="1:22" ht="16.5" thickTop="1" x14ac:dyDescent="0.25">
      <c r="A284" s="342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48"/>
      <c r="K286" s="332"/>
      <c r="L286" s="332"/>
      <c r="M286" s="332"/>
      <c r="N286" s="333"/>
      <c r="O286" s="349"/>
      <c r="R286" s="310"/>
      <c r="S286" s="334"/>
      <c r="U286" s="336"/>
      <c r="V286"/>
    </row>
    <row r="287" spans="1:22" x14ac:dyDescent="0.25">
      <c r="A287" s="342"/>
      <c r="N287" s="333"/>
      <c r="O287" s="351"/>
      <c r="R287" s="310"/>
      <c r="S287" s="334"/>
      <c r="U287" s="336"/>
      <c r="V287"/>
    </row>
    <row r="288" spans="1:22" x14ac:dyDescent="0.25">
      <c r="A288" s="342"/>
      <c r="O288" s="351"/>
      <c r="S288" s="334"/>
      <c r="U288" s="336"/>
      <c r="V288"/>
    </row>
    <row r="289" spans="1:22" x14ac:dyDescent="0.25">
      <c r="A289" s="294"/>
      <c r="B289" s="295"/>
      <c r="N289" s="333"/>
      <c r="O289" s="324"/>
      <c r="S289" s="334"/>
      <c r="U289" s="336"/>
      <c r="V289"/>
    </row>
    <row r="290" spans="1:22" x14ac:dyDescent="0.25">
      <c r="A290" s="342"/>
      <c r="B290" s="295"/>
      <c r="N290" s="333"/>
      <c r="O290" s="324"/>
      <c r="S290" s="334"/>
      <c r="U290" s="336"/>
      <c r="V290"/>
    </row>
    <row r="291" spans="1:22" x14ac:dyDescent="0.25">
      <c r="A291" s="294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342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294"/>
      <c r="B293" s="295"/>
      <c r="I293" s="352"/>
      <c r="J293" s="328"/>
      <c r="K293" s="328"/>
      <c r="N293" s="333"/>
      <c r="O293" s="324"/>
      <c r="S293" s="334"/>
      <c r="U293" s="336"/>
      <c r="V293"/>
    </row>
    <row r="294" spans="1:22" x14ac:dyDescent="0.25">
      <c r="A294" s="342"/>
      <c r="S294" s="334"/>
      <c r="U294" s="336"/>
      <c r="V294"/>
    </row>
    <row r="295" spans="1:22" x14ac:dyDescent="0.25">
      <c r="A295" s="29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61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07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</sheetData>
  <sortState ref="A4:O6">
    <sortCondition ref="G4:G6"/>
  </sortState>
  <mergeCells count="16">
    <mergeCell ref="S1:T2"/>
    <mergeCell ref="W1:X1"/>
    <mergeCell ref="O3:P3"/>
    <mergeCell ref="O88:O89"/>
    <mergeCell ref="P88:P89"/>
    <mergeCell ref="O62:O63"/>
    <mergeCell ref="P62:P63"/>
    <mergeCell ref="L103:M104"/>
    <mergeCell ref="O110:O111"/>
    <mergeCell ref="P110:P111"/>
    <mergeCell ref="F275:H275"/>
    <mergeCell ref="A1:J2"/>
    <mergeCell ref="A4:A5"/>
    <mergeCell ref="A62:A63"/>
    <mergeCell ref="H62:H63"/>
    <mergeCell ref="G62:G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2023-06-27T20:47:41Z</dcterms:modified>
</cp:coreProperties>
</file>