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2" activeTab="2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Hoja1" sheetId="7" r:id="rId5"/>
    <sheet name="CANCELACIONES         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<sst xmlns="http://schemas.openxmlformats.org/spreadsheetml/2006/main" count="222" uniqueCount="159">
  <si>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</si>
  <si>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</si>
  <si>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</si>
  <si>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</si>
  <si>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</si>
  <si>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</si>
  <si>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</si>
  <si>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</si>
  <si>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</si>
  <si>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</si>
  <si>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</si>
  <si>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</si>
  <si>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</si>
  <si>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</si>
  <si>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</si>
  <si>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</si>
  <si>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</si>
  <si>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</si>
  <si>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</si>
  <si>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</si>
  <si>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</si>
  <si>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</si>
  <si>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</si>
  <si>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</si>
  <si>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</si>
  <si>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</si>
  <si>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</si>
  <si>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</si>
  <si>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</si>
  <si>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</si>
  <si>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</si>
  <si>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</si>
  <si>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</si>
  <si>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</si>
  <si>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</si>
  <si>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</si>
  <si>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</si>
  <si>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</si>
  <si>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</si>
  <si>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</si>
  <si>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</si>
  <si>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</si>
  <si>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</si>
  <si>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</si>
  <si>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</si>
  <si>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</si>
  <si>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</si>
  <si>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</si>
  <si>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 xml:space="preserve"># 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</si>
  <si>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</si>
  <si>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</si>
  <si>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</si>
  <si>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</si>
  <si>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</si>
  <si>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</si>
  <si>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</si>
  <si>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</si>
  <si>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</si>
  <si>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</si>
  <si>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</si>
  <si>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</si>
  <si>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</si>
  <si>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</si>
  <si>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</si>
  <si>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</si>
  <si>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</si>
  <si>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</si>
  <si>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</si>
  <si>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</si>
  <si>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</si>
  <si>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</si>
  <si>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</si>
  <si>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</si>
  <si>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</si>
  <si>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</si>
  <si>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</si>
  <si>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</si>
  <si>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</si>
  <si>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</si>
  <si>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</si>
  <si>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</si>
  <si>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</si>
  <si>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</si>
  <si>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</si>
  <si>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</si>
  <si>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</si>
  <si>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</si>
  <si>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</si>
  <si>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</si>
  <si>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</si>
  <si>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</si>
  <si>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</si>
  <si>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</si>
  <si>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</si>
  <si>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</si>
  <si>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</si>
  <si>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</si>
  <si>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</si>
  <si>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</si>
  <si>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</si>
  <si>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</si>
  <si>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</si>
  <si>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</si>
  <si>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</si>
  <si>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</si>
  <si>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</si>
  <si>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</si>
  <si>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</si>
  <si>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</si>
  <si>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</si>
  <si>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</si>
  <si>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</si>
  <si>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</si>
  <si>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</si>
  <si>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</si>
  <si>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</si>
  <si>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</si>
  <si>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</si>
  <si>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</si>
  <si>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</si>
  <si>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</si>
  <si>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</si>
  <si>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</si>
  <si>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</si>
  <si>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</si>
  <si>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</si>
  <si>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</si>
  <si>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</si>
  <si>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</si>
  <si>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</si>
  <si>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</si>
  <si>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</si>
  <si>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</si>
  <si>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</si>
  <si>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</si>
  <si>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</si>
  <si>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</si>
  <si>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</si>
  <si>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</si>
  <si>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</si>
  <si>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</si>
  <si>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</si>
  <si>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</si>
  <si>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</si>
  <si>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</si>
  <si>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</si>
  <si>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</si>
  <si>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</si>
  <si>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</si>
  <si>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</si>
  <si>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</si>
  <si>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</si>
  <si>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</si>
  <si>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#3896</t>
  </si>
  <si>
    <t># 3897</t>
  </si>
  <si>
    <t>CHISTORRA--TOCINO--LONGANIZA</t>
  </si>
  <si>
    <t>DELANTERO-SALCHICHA</t>
  </si>
  <si>
    <t>MANCHEGO--TOCINO</t>
  </si>
  <si>
    <t>NOMINA #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</si>
</sst>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5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0" fontId="2" fillId="0" borderId="19" xfId="0" applyFont="1" applyBorder="1" applyAlignment="1">
      <alignment horizontal="center"/>
    </xf>
    <xf numFmtId="44" fontId="2" fillId="0" borderId="19" xfId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0" fontId="19" fillId="0" borderId="19" xfId="0" applyFont="1" applyBorder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33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M43" sqref="M43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17"/>
      <c r="C1" s="226" t="s">
        <v>19</v>
      </c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18" ht="16.5" thickBot="1" x14ac:dyDescent="0.3">
      <c r="B2" s="218"/>
      <c r="C2" s="4"/>
      <c r="H2" s="6"/>
      <c r="I2" s="2"/>
      <c r="J2" s="7"/>
      <c r="L2" s="8"/>
      <c r="M2" s="2"/>
      <c r="N2" s="9"/>
    </row>
    <row r="3" spans="1:18" ht="21.75" thickBot="1" x14ac:dyDescent="0.35">
      <c r="B3" s="219" t="s">
        <v>0</v>
      </c>
      <c r="C3" s="220"/>
      <c r="D3" s="10"/>
      <c r="E3" s="11"/>
      <c r="F3" s="11"/>
      <c r="H3" s="221" t="s">
        <v>18</v>
      </c>
      <c r="I3" s="221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22" t="s">
        <v>2</v>
      </c>
      <c r="F4" s="223"/>
      <c r="H4" s="224" t="s">
        <v>3</v>
      </c>
      <c r="I4" s="225"/>
      <c r="J4" s="17"/>
      <c r="K4" s="18"/>
      <c r="L4" s="19"/>
      <c r="M4" s="159" t="s">
        <v>20</v>
      </c>
      <c r="N4" s="160" t="s">
        <v>29</v>
      </c>
      <c r="P4" s="211" t="s">
        <v>28</v>
      </c>
      <c r="Q4" s="212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70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70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70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6">
        <f t="shared" si="1"/>
        <v>-5426</v>
      </c>
      <c r="R13" s="178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7">
        <f t="shared" si="1"/>
        <v>5426</v>
      </c>
      <c r="R14" s="178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80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49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6">
        <f t="shared" si="1"/>
        <v>3146</v>
      </c>
      <c r="R26" s="104" t="s">
        <v>69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67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68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71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72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73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74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75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105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7" t="s">
        <v>106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107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81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109</v>
      </c>
      <c r="K39" s="82" t="s">
        <v>108</v>
      </c>
      <c r="L39" s="69">
        <v>454.62</v>
      </c>
      <c r="M39" s="213">
        <f>SUM(M5:M38)</f>
        <v>1393675.5</v>
      </c>
      <c r="N39" s="215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109</v>
      </c>
      <c r="K40" s="71" t="s">
        <v>110</v>
      </c>
      <c r="L40" s="69">
        <v>1195.67</v>
      </c>
      <c r="M40" s="214"/>
      <c r="N40" s="216"/>
      <c r="P40" s="83"/>
      <c r="Q40" s="9"/>
    </row>
    <row r="41" spans="1:17" ht="18" thickBot="1" x14ac:dyDescent="0.35">
      <c r="A41" s="20"/>
      <c r="B41" s="21"/>
      <c r="C41" s="84"/>
      <c r="D41" s="197"/>
      <c r="E41" s="198"/>
      <c r="F41" s="199"/>
      <c r="G41" s="26"/>
      <c r="H41" s="200"/>
      <c r="I41" s="85"/>
      <c r="J41" s="67" t="s">
        <v>109</v>
      </c>
      <c r="K41" s="208" t="s">
        <v>114</v>
      </c>
      <c r="L41" s="75">
        <v>7174.1</v>
      </c>
      <c r="M41" s="202"/>
      <c r="N41" s="201"/>
      <c r="P41" s="83"/>
      <c r="Q41" s="9"/>
    </row>
    <row r="42" spans="1:17" ht="18" thickBot="1" x14ac:dyDescent="0.35">
      <c r="A42" s="20"/>
      <c r="B42" s="21"/>
      <c r="C42" s="84"/>
      <c r="D42" s="197"/>
      <c r="E42" s="198"/>
      <c r="F42" s="199"/>
      <c r="G42" s="26"/>
      <c r="H42" s="200"/>
      <c r="I42" s="85"/>
      <c r="J42" s="67" t="s">
        <v>109</v>
      </c>
      <c r="K42" s="71" t="s">
        <v>111</v>
      </c>
      <c r="L42" s="75">
        <v>2552</v>
      </c>
      <c r="M42" s="202"/>
      <c r="N42" s="201"/>
      <c r="P42" s="83"/>
      <c r="Q42" s="9"/>
    </row>
    <row r="43" spans="1:17" ht="18" thickBot="1" x14ac:dyDescent="0.35">
      <c r="A43" s="20"/>
      <c r="B43" s="21"/>
      <c r="C43" s="84"/>
      <c r="D43" s="197"/>
      <c r="E43" s="198"/>
      <c r="F43" s="199"/>
      <c r="G43" s="26"/>
      <c r="H43" s="200"/>
      <c r="I43" s="85"/>
      <c r="J43" s="67" t="s">
        <v>109</v>
      </c>
      <c r="K43" s="71" t="s">
        <v>112</v>
      </c>
      <c r="L43" s="75">
        <v>6994</v>
      </c>
      <c r="M43" s="202"/>
      <c r="N43" s="201"/>
      <c r="P43" s="83"/>
      <c r="Q43" s="9"/>
    </row>
    <row r="44" spans="1:17" ht="18" thickBot="1" x14ac:dyDescent="0.35">
      <c r="A44" s="20"/>
      <c r="B44" s="21"/>
      <c r="C44" s="84"/>
      <c r="D44" s="197"/>
      <c r="E44" s="198"/>
      <c r="F44" s="199"/>
      <c r="G44" s="26"/>
      <c r="H44" s="200"/>
      <c r="I44" s="85"/>
      <c r="J44" s="67"/>
      <c r="K44" s="71"/>
      <c r="L44" s="75"/>
      <c r="M44" s="202"/>
      <c r="N44" s="201"/>
      <c r="P44" s="83"/>
      <c r="Q44" s="9"/>
    </row>
    <row r="45" spans="1:17" ht="18" hidden="1" thickBot="1" x14ac:dyDescent="0.35">
      <c r="A45" s="20"/>
      <c r="B45" s="21"/>
      <c r="C45" s="84"/>
      <c r="D45" s="197"/>
      <c r="E45" s="198"/>
      <c r="F45" s="199"/>
      <c r="G45" s="26"/>
      <c r="H45" s="200"/>
      <c r="I45" s="85"/>
      <c r="J45" s="67"/>
      <c r="K45" s="71"/>
      <c r="L45" s="75"/>
      <c r="M45" s="202"/>
      <c r="N45" s="201"/>
      <c r="P45" s="83"/>
      <c r="Q45" s="9"/>
    </row>
    <row r="46" spans="1:17" ht="18" hidden="1" thickBot="1" x14ac:dyDescent="0.35">
      <c r="A46" s="20"/>
      <c r="B46" s="21"/>
      <c r="C46" s="84"/>
      <c r="D46" s="197"/>
      <c r="E46" s="198"/>
      <c r="F46" s="199"/>
      <c r="G46" s="26"/>
      <c r="H46" s="200"/>
      <c r="I46" s="85"/>
      <c r="J46" s="67"/>
      <c r="K46" s="71"/>
      <c r="L46" s="75"/>
      <c r="M46" s="202"/>
      <c r="N46" s="201"/>
      <c r="P46" s="83"/>
      <c r="Q46" s="9"/>
    </row>
    <row r="47" spans="1:17" ht="18" hidden="1" thickBot="1" x14ac:dyDescent="0.35">
      <c r="A47" s="20"/>
      <c r="B47" s="21"/>
      <c r="C47" s="84"/>
      <c r="D47" s="197"/>
      <c r="E47" s="198"/>
      <c r="F47" s="199"/>
      <c r="G47" s="26"/>
      <c r="H47" s="200"/>
      <c r="I47" s="85"/>
      <c r="J47" s="67"/>
      <c r="K47" s="71"/>
      <c r="L47" s="75"/>
      <c r="M47" s="202"/>
      <c r="N47" s="201"/>
      <c r="P47" s="83"/>
      <c r="Q47" s="9"/>
    </row>
    <row r="48" spans="1:17" ht="18" hidden="1" thickBot="1" x14ac:dyDescent="0.35">
      <c r="A48" s="20"/>
      <c r="B48" s="21"/>
      <c r="C48" s="84"/>
      <c r="D48" s="197"/>
      <c r="E48" s="198"/>
      <c r="F48" s="199"/>
      <c r="G48" s="26"/>
      <c r="H48" s="200"/>
      <c r="I48" s="85"/>
      <c r="J48" s="67"/>
      <c r="K48" s="71"/>
      <c r="L48" s="75"/>
      <c r="M48" s="202"/>
      <c r="N48" s="201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3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37" t="s">
        <v>8</v>
      </c>
      <c r="I52" s="238"/>
      <c r="J52" s="106"/>
      <c r="K52" s="239">
        <f>I50+L50</f>
        <v>80916.84</v>
      </c>
      <c r="L52" s="240"/>
      <c r="M52" s="228">
        <f>N39+M39</f>
        <v>1422075.47</v>
      </c>
      <c r="N52" s="229"/>
      <c r="P52" s="83"/>
      <c r="Q52" s="9"/>
    </row>
    <row r="53" spans="1:17" ht="15.75" x14ac:dyDescent="0.25">
      <c r="D53" s="241" t="s">
        <v>9</v>
      </c>
      <c r="E53" s="241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42" t="s">
        <v>10</v>
      </c>
      <c r="E54" s="242"/>
      <c r="F54" s="102">
        <v>-1523111</v>
      </c>
      <c r="I54" s="243" t="s">
        <v>11</v>
      </c>
      <c r="J54" s="244"/>
      <c r="K54" s="245">
        <f>F56+F57+F58</f>
        <v>9305.2099999999336</v>
      </c>
      <c r="L54" s="246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30">
        <v>0</v>
      </c>
      <c r="L56" s="231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32" t="s">
        <v>16</v>
      </c>
      <c r="E58" s="233"/>
      <c r="F58" s="121">
        <v>136234.76999999999</v>
      </c>
      <c r="I58" s="234" t="s">
        <v>17</v>
      </c>
      <c r="J58" s="235"/>
      <c r="K58" s="236">
        <f>K54+K56</f>
        <v>9305.2099999999336</v>
      </c>
      <c r="L58" s="236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5"/>
      <c r="J60" s="195"/>
      <c r="K60" s="196"/>
      <c r="L60" s="196"/>
    </row>
    <row r="61" spans="1:17" ht="16.5" customHeight="1" x14ac:dyDescent="0.25">
      <c r="B61" s="127"/>
      <c r="C61" s="128"/>
      <c r="D61" s="129"/>
      <c r="E61" s="83"/>
      <c r="I61" s="195"/>
      <c r="J61" s="195"/>
      <c r="K61" s="196"/>
      <c r="L61" s="196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P4:Q4"/>
    <mergeCell ref="M39:M40"/>
    <mergeCell ref="N39:N40"/>
    <mergeCell ref="B1:B2"/>
    <mergeCell ref="B3:C3"/>
    <mergeCell ref="H3:I3"/>
    <mergeCell ref="E4:F4"/>
    <mergeCell ref="H4:I4"/>
    <mergeCell ref="C1:M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82">
        <v>2232</v>
      </c>
      <c r="C3" s="35">
        <v>3015.96</v>
      </c>
      <c r="D3" s="247" t="s">
        <v>50</v>
      </c>
      <c r="E3" s="9"/>
      <c r="F3" s="143">
        <f>C3-E3</f>
        <v>3015.96</v>
      </c>
    </row>
    <row r="4" spans="1:7" ht="18.75" x14ac:dyDescent="0.3">
      <c r="A4" s="141">
        <v>44422</v>
      </c>
      <c r="B4" s="182">
        <v>2233</v>
      </c>
      <c r="C4" s="35">
        <v>10281</v>
      </c>
      <c r="D4" s="248"/>
      <c r="E4" s="183"/>
      <c r="F4" s="145">
        <f>F3+C4-E4</f>
        <v>13296.96</v>
      </c>
      <c r="G4" s="146"/>
    </row>
    <row r="5" spans="1:7" ht="15.75" x14ac:dyDescent="0.25">
      <c r="A5" s="141">
        <v>44422</v>
      </c>
      <c r="B5" s="182">
        <v>2234</v>
      </c>
      <c r="C5" s="35">
        <v>12746.2</v>
      </c>
      <c r="D5" s="248"/>
      <c r="E5" s="183"/>
      <c r="F5" s="145">
        <f t="shared" ref="F5:F68" si="0">F4+C5-E5</f>
        <v>26043.16</v>
      </c>
    </row>
    <row r="6" spans="1:7" ht="15.75" x14ac:dyDescent="0.25">
      <c r="A6" s="141">
        <v>44422</v>
      </c>
      <c r="B6" s="182">
        <v>2235</v>
      </c>
      <c r="C6" s="35">
        <v>28974.78</v>
      </c>
      <c r="D6" s="248"/>
      <c r="E6" s="183"/>
      <c r="F6" s="145">
        <f t="shared" si="0"/>
        <v>55017.94</v>
      </c>
    </row>
    <row r="7" spans="1:7" ht="15.75" x14ac:dyDescent="0.25">
      <c r="A7" s="141">
        <v>44422</v>
      </c>
      <c r="B7" s="182">
        <v>2236</v>
      </c>
      <c r="C7" s="35">
        <v>44758.6</v>
      </c>
      <c r="D7" s="248"/>
      <c r="E7" s="183"/>
      <c r="F7" s="145">
        <f t="shared" si="0"/>
        <v>99776.540000000008</v>
      </c>
    </row>
    <row r="8" spans="1:7" ht="15.75" x14ac:dyDescent="0.25">
      <c r="A8" s="141">
        <v>44422</v>
      </c>
      <c r="B8" s="182">
        <v>2237</v>
      </c>
      <c r="C8" s="35">
        <v>12841.78</v>
      </c>
      <c r="D8" s="248"/>
      <c r="E8" s="183"/>
      <c r="F8" s="145">
        <f t="shared" si="0"/>
        <v>112618.32</v>
      </c>
    </row>
    <row r="9" spans="1:7" ht="15.75" x14ac:dyDescent="0.25">
      <c r="A9" s="141">
        <v>44422</v>
      </c>
      <c r="B9" s="182">
        <v>2238</v>
      </c>
      <c r="C9" s="35">
        <v>3898.05</v>
      </c>
      <c r="D9" s="248"/>
      <c r="E9" s="183"/>
      <c r="F9" s="145">
        <f t="shared" si="0"/>
        <v>116516.37000000001</v>
      </c>
    </row>
    <row r="10" spans="1:7" ht="19.5" thickBot="1" x14ac:dyDescent="0.35">
      <c r="A10" s="141">
        <v>44422</v>
      </c>
      <c r="B10" s="182">
        <v>2239</v>
      </c>
      <c r="C10" s="35">
        <v>1429</v>
      </c>
      <c r="D10" s="249"/>
      <c r="E10" s="183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4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51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52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53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54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55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56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57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58</v>
      </c>
      <c r="C19" s="79">
        <v>55145.36</v>
      </c>
      <c r="D19" s="144">
        <v>44424</v>
      </c>
      <c r="E19" s="79">
        <v>216899.43</v>
      </c>
      <c r="F19" s="185">
        <f t="shared" si="0"/>
        <v>40000</v>
      </c>
    </row>
    <row r="20" spans="1:7" ht="15.75" x14ac:dyDescent="0.25">
      <c r="A20" s="144">
        <v>44419</v>
      </c>
      <c r="B20" s="142" t="s">
        <v>59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60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61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62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63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64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65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66</v>
      </c>
      <c r="C27" s="79">
        <v>49269.2</v>
      </c>
      <c r="D27" s="144">
        <v>44428</v>
      </c>
      <c r="E27" s="79">
        <v>235944.57</v>
      </c>
      <c r="F27" s="185">
        <f t="shared" si="0"/>
        <v>30024.739999999991</v>
      </c>
    </row>
    <row r="28" spans="1:7" ht="15.75" x14ac:dyDescent="0.25">
      <c r="A28" s="144">
        <v>44425</v>
      </c>
      <c r="B28" s="142" t="s">
        <v>76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77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78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79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80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81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82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83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84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85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86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87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88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89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90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91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92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93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94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95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96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97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98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99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100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101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102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103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104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91"/>
      <c r="B63" s="188"/>
      <c r="C63" s="189"/>
      <c r="D63" s="144"/>
      <c r="E63" s="79"/>
      <c r="F63" s="145">
        <f t="shared" si="0"/>
        <v>0</v>
      </c>
    </row>
    <row r="64" spans="1:6" ht="15.75" hidden="1" x14ac:dyDescent="0.25">
      <c r="A64" s="191"/>
      <c r="B64" s="188"/>
      <c r="C64" s="189"/>
      <c r="D64" s="144"/>
      <c r="E64" s="79"/>
      <c r="F64" s="145">
        <f t="shared" si="0"/>
        <v>0</v>
      </c>
    </row>
    <row r="65" spans="1:6" ht="15.75" hidden="1" x14ac:dyDescent="0.25">
      <c r="A65" s="191"/>
      <c r="B65" s="188"/>
      <c r="C65" s="189"/>
      <c r="D65" s="144"/>
      <c r="E65" s="79"/>
      <c r="F65" s="145">
        <f t="shared" si="0"/>
        <v>0</v>
      </c>
    </row>
    <row r="66" spans="1:6" ht="15.75" hidden="1" x14ac:dyDescent="0.25">
      <c r="A66" s="191"/>
      <c r="B66" s="188"/>
      <c r="C66" s="189"/>
      <c r="D66" s="144"/>
      <c r="E66" s="79"/>
      <c r="F66" s="145">
        <f t="shared" si="0"/>
        <v>0</v>
      </c>
    </row>
    <row r="67" spans="1:6" ht="15.75" hidden="1" x14ac:dyDescent="0.25">
      <c r="A67" s="191"/>
      <c r="B67" s="188"/>
      <c r="C67" s="189"/>
      <c r="D67" s="144"/>
      <c r="E67" s="79"/>
      <c r="F67" s="145">
        <f t="shared" si="0"/>
        <v>0</v>
      </c>
    </row>
    <row r="68" spans="1:6" ht="15.75" hidden="1" x14ac:dyDescent="0.25">
      <c r="A68" s="191"/>
      <c r="B68" s="188"/>
      <c r="C68" s="189"/>
      <c r="D68" s="144"/>
      <c r="E68" s="79"/>
      <c r="F68" s="145">
        <f t="shared" si="0"/>
        <v>0</v>
      </c>
    </row>
    <row r="69" spans="1:6" ht="15.75" hidden="1" x14ac:dyDescent="0.25">
      <c r="A69" s="191"/>
      <c r="B69" s="188"/>
      <c r="C69" s="189"/>
      <c r="D69" s="144"/>
      <c r="E69" s="79"/>
      <c r="F69" s="145">
        <f t="shared" ref="F69:F97" si="1">F68+C69-E69</f>
        <v>0</v>
      </c>
    </row>
    <row r="70" spans="1:6" ht="15.75" hidden="1" x14ac:dyDescent="0.25">
      <c r="A70" s="191"/>
      <c r="B70" s="188"/>
      <c r="C70" s="189"/>
      <c r="D70" s="144"/>
      <c r="E70" s="79"/>
      <c r="F70" s="145">
        <f t="shared" si="1"/>
        <v>0</v>
      </c>
    </row>
    <row r="71" spans="1:6" ht="15.75" hidden="1" x14ac:dyDescent="0.25">
      <c r="A71" s="191"/>
      <c r="B71" s="188"/>
      <c r="C71" s="189"/>
      <c r="D71" s="144"/>
      <c r="E71" s="79"/>
      <c r="F71" s="145">
        <f t="shared" si="1"/>
        <v>0</v>
      </c>
    </row>
    <row r="72" spans="1:6" ht="15.75" hidden="1" x14ac:dyDescent="0.25">
      <c r="A72" s="191"/>
      <c r="B72" s="188"/>
      <c r="C72" s="189"/>
      <c r="D72" s="144"/>
      <c r="E72" s="79"/>
      <c r="F72" s="145">
        <f t="shared" si="1"/>
        <v>0</v>
      </c>
    </row>
    <row r="73" spans="1:6" ht="15.75" hidden="1" x14ac:dyDescent="0.25">
      <c r="A73" s="191"/>
      <c r="B73" s="188"/>
      <c r="C73" s="189"/>
      <c r="D73" s="144"/>
      <c r="E73" s="79"/>
      <c r="F73" s="145">
        <f t="shared" si="1"/>
        <v>0</v>
      </c>
    </row>
    <row r="74" spans="1:6" ht="15.75" hidden="1" x14ac:dyDescent="0.25">
      <c r="A74" s="191"/>
      <c r="B74" s="188"/>
      <c r="C74" s="189"/>
      <c r="D74" s="144"/>
      <c r="E74" s="79"/>
      <c r="F74" s="145">
        <f t="shared" si="1"/>
        <v>0</v>
      </c>
    </row>
    <row r="75" spans="1:6" ht="15.75" hidden="1" x14ac:dyDescent="0.25">
      <c r="A75" s="191"/>
      <c r="B75" s="188"/>
      <c r="C75" s="189"/>
      <c r="D75" s="144"/>
      <c r="E75" s="79"/>
      <c r="F75" s="145">
        <f t="shared" si="1"/>
        <v>0</v>
      </c>
    </row>
    <row r="76" spans="1:6" ht="15.75" hidden="1" x14ac:dyDescent="0.25">
      <c r="A76" s="191"/>
      <c r="B76" s="188"/>
      <c r="C76" s="189"/>
      <c r="D76" s="144"/>
      <c r="E76" s="79"/>
      <c r="F76" s="145">
        <f t="shared" si="1"/>
        <v>0</v>
      </c>
    </row>
    <row r="77" spans="1:6" ht="15.75" hidden="1" x14ac:dyDescent="0.25">
      <c r="A77" s="191"/>
      <c r="B77" s="188"/>
      <c r="C77" s="189"/>
      <c r="D77" s="144"/>
      <c r="E77" s="79"/>
      <c r="F77" s="145">
        <f t="shared" si="1"/>
        <v>0</v>
      </c>
    </row>
    <row r="78" spans="1:6" ht="15.75" hidden="1" x14ac:dyDescent="0.25">
      <c r="A78" s="191"/>
      <c r="B78" s="188"/>
      <c r="C78" s="189"/>
      <c r="D78" s="144"/>
      <c r="E78" s="79"/>
      <c r="F78" s="145">
        <f t="shared" si="1"/>
        <v>0</v>
      </c>
    </row>
    <row r="79" spans="1:6" ht="15.75" hidden="1" x14ac:dyDescent="0.25">
      <c r="A79" s="191"/>
      <c r="B79" s="188"/>
      <c r="C79" s="189"/>
      <c r="D79" s="144"/>
      <c r="E79" s="79"/>
      <c r="F79" s="145">
        <f t="shared" si="1"/>
        <v>0</v>
      </c>
    </row>
    <row r="80" spans="1:6" ht="15.75" hidden="1" x14ac:dyDescent="0.25">
      <c r="A80" s="191"/>
      <c r="B80" s="188"/>
      <c r="C80" s="189"/>
      <c r="D80" s="144"/>
      <c r="E80" s="79"/>
      <c r="F80" s="145">
        <f t="shared" si="1"/>
        <v>0</v>
      </c>
    </row>
    <row r="81" spans="1:6" ht="15.75" hidden="1" x14ac:dyDescent="0.25">
      <c r="A81" s="192"/>
      <c r="B81" s="193"/>
      <c r="C81" s="194"/>
      <c r="D81" s="147"/>
      <c r="E81" s="83"/>
      <c r="F81" s="145">
        <f t="shared" si="1"/>
        <v>0</v>
      </c>
    </row>
    <row r="82" spans="1:6" ht="15.75" hidden="1" x14ac:dyDescent="0.25">
      <c r="A82" s="192"/>
      <c r="B82" s="193"/>
      <c r="C82" s="194"/>
      <c r="D82" s="147"/>
      <c r="E82" s="83"/>
      <c r="F82" s="145">
        <f t="shared" si="1"/>
        <v>0</v>
      </c>
    </row>
    <row r="83" spans="1:6" ht="15.75" hidden="1" x14ac:dyDescent="0.25">
      <c r="A83" s="192"/>
      <c r="B83" s="193"/>
      <c r="C83" s="194"/>
      <c r="D83" s="147"/>
      <c r="E83" s="83"/>
      <c r="F83" s="145">
        <f t="shared" si="1"/>
        <v>0</v>
      </c>
    </row>
    <row r="84" spans="1:6" ht="15.75" hidden="1" x14ac:dyDescent="0.25">
      <c r="A84" s="192"/>
      <c r="B84" s="193"/>
      <c r="C84" s="194"/>
      <c r="D84" s="147"/>
      <c r="E84" s="83"/>
      <c r="F84" s="145">
        <f t="shared" si="1"/>
        <v>0</v>
      </c>
    </row>
    <row r="85" spans="1:6" ht="15.75" hidden="1" x14ac:dyDescent="0.25">
      <c r="A85" s="192"/>
      <c r="B85" s="193"/>
      <c r="C85" s="194"/>
      <c r="D85" s="147"/>
      <c r="E85" s="83"/>
      <c r="F85" s="145">
        <f t="shared" si="1"/>
        <v>0</v>
      </c>
    </row>
    <row r="86" spans="1:6" ht="15.75" hidden="1" x14ac:dyDescent="0.25">
      <c r="A86" s="192"/>
      <c r="B86" s="193"/>
      <c r="C86" s="194"/>
      <c r="D86" s="147"/>
      <c r="E86" s="83"/>
      <c r="F86" s="145">
        <f t="shared" si="1"/>
        <v>0</v>
      </c>
    </row>
    <row r="87" spans="1:6" ht="15.75" hidden="1" x14ac:dyDescent="0.25">
      <c r="A87" s="191"/>
      <c r="B87" s="188"/>
      <c r="C87" s="189"/>
      <c r="D87" s="148"/>
      <c r="E87" s="79"/>
      <c r="F87" s="145">
        <f t="shared" si="1"/>
        <v>0</v>
      </c>
    </row>
    <row r="88" spans="1:6" ht="15.75" hidden="1" x14ac:dyDescent="0.25">
      <c r="A88" s="191"/>
      <c r="B88" s="188"/>
      <c r="C88" s="189"/>
      <c r="D88" s="148"/>
      <c r="E88" s="79"/>
      <c r="F88" s="145">
        <f t="shared" si="1"/>
        <v>0</v>
      </c>
    </row>
    <row r="89" spans="1:6" ht="15.75" hidden="1" x14ac:dyDescent="0.25">
      <c r="A89" s="191"/>
      <c r="B89" s="188"/>
      <c r="C89" s="189"/>
      <c r="D89" s="148"/>
      <c r="E89" s="79"/>
      <c r="F89" s="145">
        <f t="shared" si="1"/>
        <v>0</v>
      </c>
    </row>
    <row r="90" spans="1:6" ht="15.75" hidden="1" x14ac:dyDescent="0.25">
      <c r="A90" s="191"/>
      <c r="B90" s="188"/>
      <c r="C90" s="189"/>
      <c r="D90" s="148"/>
      <c r="E90" s="79"/>
      <c r="F90" s="145">
        <f t="shared" si="1"/>
        <v>0</v>
      </c>
    </row>
    <row r="91" spans="1:6" ht="15.75" hidden="1" x14ac:dyDescent="0.25">
      <c r="A91" s="191"/>
      <c r="B91" s="188"/>
      <c r="C91" s="189"/>
      <c r="D91" s="148"/>
      <c r="E91" s="79"/>
      <c r="F91" s="145">
        <f t="shared" si="1"/>
        <v>0</v>
      </c>
    </row>
    <row r="92" spans="1:6" ht="15.75" hidden="1" x14ac:dyDescent="0.25">
      <c r="A92" s="191"/>
      <c r="B92" s="188"/>
      <c r="C92" s="189"/>
      <c r="D92" s="148"/>
      <c r="E92" s="79"/>
      <c r="F92" s="145">
        <f t="shared" si="1"/>
        <v>0</v>
      </c>
    </row>
    <row r="93" spans="1:6" ht="15.75" hidden="1" x14ac:dyDescent="0.25">
      <c r="A93" s="191"/>
      <c r="B93" s="188"/>
      <c r="C93" s="189"/>
      <c r="D93" s="148"/>
      <c r="E93" s="79"/>
      <c r="F93" s="145">
        <f t="shared" si="1"/>
        <v>0</v>
      </c>
    </row>
    <row r="94" spans="1:6" ht="15.75" hidden="1" x14ac:dyDescent="0.25">
      <c r="A94" s="191"/>
      <c r="B94" s="188"/>
      <c r="C94" s="189"/>
      <c r="D94" s="148"/>
      <c r="E94" s="79"/>
      <c r="F94" s="145">
        <f t="shared" si="1"/>
        <v>0</v>
      </c>
    </row>
    <row r="95" spans="1:6" ht="15.75" hidden="1" x14ac:dyDescent="0.25">
      <c r="A95" s="191"/>
      <c r="B95" s="188"/>
      <c r="C95" s="189"/>
      <c r="D95" s="148"/>
      <c r="E95" s="79"/>
      <c r="F95" s="145">
        <f t="shared" si="1"/>
        <v>0</v>
      </c>
    </row>
    <row r="96" spans="1:6" ht="15.75" hidden="1" x14ac:dyDescent="0.25">
      <c r="A96" s="191"/>
      <c r="B96" s="188"/>
      <c r="C96" s="189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R80"/>
  <sheetViews>
    <sheetView tabSelected="1" topLeftCell="D4" workbookViewId="0">
      <selection activeCell="N43" sqref="N43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17"/>
      <c r="C1" s="226" t="s">
        <v>113</v>
      </c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18" ht="16.5" thickBot="1" x14ac:dyDescent="0.3">
      <c r="B2" s="218"/>
      <c r="C2" s="4"/>
      <c r="H2" s="6"/>
      <c r="I2" s="2"/>
      <c r="J2" s="7"/>
      <c r="L2" s="8"/>
      <c r="M2" s="2"/>
      <c r="N2" s="9"/>
    </row>
    <row r="3" spans="1:18" ht="21.75" thickBot="1" x14ac:dyDescent="0.35">
      <c r="B3" s="219" t="s">
        <v>0</v>
      </c>
      <c r="C3" s="220"/>
      <c r="D3" s="10"/>
      <c r="E3" s="11"/>
      <c r="F3" s="11"/>
      <c r="H3" s="221" t="s">
        <v>18</v>
      </c>
      <c r="I3" s="221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22" t="s">
        <v>2</v>
      </c>
      <c r="F4" s="223"/>
      <c r="H4" s="224" t="s">
        <v>3</v>
      </c>
      <c r="I4" s="225"/>
      <c r="J4" s="17"/>
      <c r="K4" s="18"/>
      <c r="L4" s="19"/>
      <c r="M4" s="159" t="s">
        <v>20</v>
      </c>
      <c r="N4" s="160" t="s">
        <v>29</v>
      </c>
      <c r="P4" s="211" t="s">
        <v>28</v>
      </c>
      <c r="Q4" s="212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6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44416</v>
      </c>
      <c r="C7" s="22">
        <v>697</v>
      </c>
      <c r="D7" s="36" t="s">
        <v>115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44417</v>
      </c>
      <c r="C8" s="22">
        <v>1344</v>
      </c>
      <c r="D8" s="38" t="s">
        <v>117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9"/>
      <c r="P8" s="83">
        <f t="shared" si="0"/>
        <v>50471</v>
      </c>
      <c r="Q8" s="186">
        <f t="shared" si="1"/>
        <v>-40</v>
      </c>
      <c r="R8" s="51"/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44419</v>
      </c>
      <c r="C10" s="22">
        <v>2725</v>
      </c>
      <c r="D10" s="36" t="s">
        <v>118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119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44421</v>
      </c>
      <c r="C12" s="22">
        <v>6078</v>
      </c>
      <c r="D12" s="31" t="s">
        <v>120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10"/>
      <c r="P12" s="83">
        <f t="shared" si="0"/>
        <v>46630</v>
      </c>
      <c r="Q12" s="186">
        <f t="shared" si="1"/>
        <v>50</v>
      </c>
      <c r="R12" s="26"/>
    </row>
    <row r="13" spans="1:18" ht="18" thickBot="1" x14ac:dyDescent="0.35">
      <c r="A13" s="20"/>
      <c r="B13" s="21">
        <v>44422</v>
      </c>
      <c r="C13" s="22">
        <v>3282</v>
      </c>
      <c r="D13" s="38" t="s">
        <v>121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7"/>
    </row>
    <row r="14" spans="1:18" ht="18" thickBot="1" x14ac:dyDescent="0.35">
      <c r="A14" s="20"/>
      <c r="B14" s="21">
        <v>44423</v>
      </c>
      <c r="C14" s="22">
        <v>4078</v>
      </c>
      <c r="D14" s="36" t="s">
        <v>122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7"/>
    </row>
    <row r="15" spans="1:18" ht="18" thickBot="1" x14ac:dyDescent="0.35">
      <c r="A15" s="20"/>
      <c r="B15" s="21">
        <v>44424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44425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8" ht="18" thickBot="1" x14ac:dyDescent="0.35">
      <c r="A17" s="20"/>
      <c r="B17" s="21">
        <v>44426</v>
      </c>
      <c r="C17" s="22">
        <v>3060</v>
      </c>
      <c r="D17" s="38" t="s">
        <v>148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149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8" ht="18" thickBot="1" x14ac:dyDescent="0.35">
      <c r="A18" s="20"/>
      <c r="B18" s="21">
        <v>44427</v>
      </c>
      <c r="C18" s="22">
        <v>27</v>
      </c>
      <c r="D18" s="31" t="s">
        <v>150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8" ht="18" thickBot="1" x14ac:dyDescent="0.35">
      <c r="A19" s="20"/>
      <c r="B19" s="21">
        <v>44428</v>
      </c>
      <c r="C19" s="22">
        <v>2067</v>
      </c>
      <c r="D19" s="31" t="s">
        <v>151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8" ht="18" thickBot="1" x14ac:dyDescent="0.35">
      <c r="A20" s="20"/>
      <c r="B20" s="21">
        <v>44429</v>
      </c>
      <c r="C20" s="22">
        <v>340</v>
      </c>
      <c r="D20" s="31" t="s">
        <v>152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8" ht="18" thickBot="1" x14ac:dyDescent="0.35">
      <c r="A21" s="20"/>
      <c r="B21" s="21">
        <v>44430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80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8" ht="18" thickBot="1" x14ac:dyDescent="0.35">
      <c r="A22" s="20"/>
      <c r="B22" s="21">
        <v>44431</v>
      </c>
      <c r="C22" s="22">
        <v>5051</v>
      </c>
      <c r="D22" s="31" t="s">
        <v>155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8" ht="18" thickBot="1" x14ac:dyDescent="0.35">
      <c r="A23" s="20"/>
      <c r="B23" s="21">
        <v>44432</v>
      </c>
      <c r="C23" s="22">
        <v>8999</v>
      </c>
      <c r="D23" s="31" t="s">
        <v>156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8" ht="18" thickBot="1" x14ac:dyDescent="0.35">
      <c r="A24" s="20"/>
      <c r="B24" s="21">
        <v>44433</v>
      </c>
      <c r="C24" s="22">
        <v>1265</v>
      </c>
      <c r="D24" s="31" t="s">
        <v>157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158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44465</v>
      </c>
      <c r="F25" s="25">
        <v>0</v>
      </c>
      <c r="G25" s="26"/>
      <c r="H25" s="32">
        <v>44465</v>
      </c>
      <c r="I25" s="28">
        <v>0</v>
      </c>
      <c r="J25" s="58"/>
      <c r="K25" s="59"/>
      <c r="L25" s="60"/>
      <c r="M25" s="138">
        <v>0</v>
      </c>
      <c r="N25" s="30">
        <v>0</v>
      </c>
      <c r="P25" s="83">
        <f t="shared" si="0"/>
        <v>0</v>
      </c>
      <c r="Q25" s="9">
        <f t="shared" si="1"/>
        <v>0</v>
      </c>
      <c r="R25" s="26"/>
    </row>
    <row r="26" spans="1:18" ht="18" thickBot="1" x14ac:dyDescent="0.35">
      <c r="A26" s="20"/>
      <c r="B26" s="21">
        <v>44435</v>
      </c>
      <c r="C26" s="22">
        <v>0</v>
      </c>
      <c r="D26" s="31"/>
      <c r="E26" s="24">
        <v>44466</v>
      </c>
      <c r="F26" s="25">
        <v>0</v>
      </c>
      <c r="G26" s="26"/>
      <c r="H26" s="32">
        <v>44466</v>
      </c>
      <c r="I26" s="28">
        <v>0</v>
      </c>
      <c r="J26" s="33"/>
      <c r="K26" s="56"/>
      <c r="L26" s="43"/>
      <c r="M26" s="138">
        <v>0</v>
      </c>
      <c r="N26" s="30">
        <v>0</v>
      </c>
      <c r="P26" s="83">
        <f t="shared" si="0"/>
        <v>0</v>
      </c>
      <c r="Q26" s="9">
        <f t="shared" si="1"/>
        <v>0</v>
      </c>
      <c r="R26" s="51"/>
    </row>
    <row r="27" spans="1:18" ht="18" thickBot="1" x14ac:dyDescent="0.35">
      <c r="A27" s="20"/>
      <c r="B27" s="21">
        <v>44436</v>
      </c>
      <c r="C27" s="22">
        <v>0</v>
      </c>
      <c r="D27" s="38"/>
      <c r="E27" s="24">
        <v>44467</v>
      </c>
      <c r="F27" s="25">
        <v>0</v>
      </c>
      <c r="G27" s="26"/>
      <c r="H27" s="32">
        <v>44467</v>
      </c>
      <c r="I27" s="28">
        <v>0</v>
      </c>
      <c r="J27" s="61"/>
      <c r="K27" s="62"/>
      <c r="L27" s="60"/>
      <c r="M27" s="138">
        <v>0</v>
      </c>
      <c r="N27" s="30">
        <v>0</v>
      </c>
      <c r="P27" s="83">
        <f t="shared" si="0"/>
        <v>0</v>
      </c>
      <c r="Q27" s="9">
        <f t="shared" si="1"/>
        <v>0</v>
      </c>
      <c r="R27" s="26"/>
    </row>
    <row r="28" spans="1:18" ht="18" thickBot="1" x14ac:dyDescent="0.35">
      <c r="A28" s="20"/>
      <c r="B28" s="21">
        <v>44437</v>
      </c>
      <c r="C28" s="22">
        <v>0</v>
      </c>
      <c r="D28" s="38"/>
      <c r="E28" s="24">
        <v>44468</v>
      </c>
      <c r="F28" s="25">
        <v>0</v>
      </c>
      <c r="G28" s="26"/>
      <c r="H28" s="32">
        <v>44468</v>
      </c>
      <c r="I28" s="28">
        <v>0</v>
      </c>
      <c r="J28" s="63"/>
      <c r="K28" s="34"/>
      <c r="L28" s="60"/>
      <c r="M28" s="138">
        <v>0</v>
      </c>
      <c r="N28" s="30">
        <v>0</v>
      </c>
      <c r="P28" s="83">
        <f t="shared" si="0"/>
        <v>0</v>
      </c>
      <c r="Q28" s="9">
        <f t="shared" si="1"/>
        <v>0</v>
      </c>
      <c r="R28" s="26"/>
    </row>
    <row r="29" spans="1:18" ht="18" thickBot="1" x14ac:dyDescent="0.35">
      <c r="A29" s="20"/>
      <c r="B29" s="21">
        <v>44438</v>
      </c>
      <c r="C29" s="22">
        <v>0</v>
      </c>
      <c r="D29" s="64"/>
      <c r="E29" s="24">
        <v>44469</v>
      </c>
      <c r="F29" s="25">
        <v>0</v>
      </c>
      <c r="G29" s="26"/>
      <c r="H29" s="32">
        <v>44469</v>
      </c>
      <c r="I29" s="28">
        <v>0</v>
      </c>
      <c r="J29" s="65"/>
      <c r="K29" s="66"/>
      <c r="L29" s="60"/>
      <c r="M29" s="138">
        <v>0</v>
      </c>
      <c r="N29" s="30">
        <v>0</v>
      </c>
      <c r="P29" s="83">
        <f t="shared" si="0"/>
        <v>0</v>
      </c>
      <c r="Q29" s="9">
        <f t="shared" si="1"/>
        <v>0</v>
      </c>
      <c r="R29" s="26"/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44470</v>
      </c>
      <c r="F30" s="25">
        <v>0</v>
      </c>
      <c r="G30" s="26"/>
      <c r="H30" s="32">
        <v>44470</v>
      </c>
      <c r="I30" s="28">
        <v>0</v>
      </c>
      <c r="J30" s="67"/>
      <c r="K30" s="68"/>
      <c r="L30" s="69"/>
      <c r="M30" s="138">
        <v>0</v>
      </c>
      <c r="N30" s="30">
        <v>0</v>
      </c>
      <c r="P30" s="83">
        <f t="shared" si="0"/>
        <v>0</v>
      </c>
      <c r="Q30" s="9">
        <f t="shared" si="1"/>
        <v>0</v>
      </c>
      <c r="R30" s="26"/>
    </row>
    <row r="31" spans="1:18" ht="18" thickBot="1" x14ac:dyDescent="0.35">
      <c r="A31" s="20"/>
      <c r="B31" s="21">
        <v>44440</v>
      </c>
      <c r="C31" s="22">
        <v>0</v>
      </c>
      <c r="D31" s="70"/>
      <c r="E31" s="24">
        <v>44471</v>
      </c>
      <c r="F31" s="25">
        <v>0</v>
      </c>
      <c r="G31" s="26"/>
      <c r="H31" s="32">
        <v>44471</v>
      </c>
      <c r="I31" s="28">
        <v>0</v>
      </c>
      <c r="J31" s="67"/>
      <c r="K31" s="71"/>
      <c r="L31" s="72"/>
      <c r="M31" s="138">
        <v>0</v>
      </c>
      <c r="N31" s="30">
        <v>0</v>
      </c>
      <c r="P31" s="83">
        <f t="shared" si="0"/>
        <v>0</v>
      </c>
      <c r="Q31" s="9">
        <f t="shared" si="1"/>
        <v>0</v>
      </c>
      <c r="R31" s="26"/>
    </row>
    <row r="32" spans="1:18" ht="18" thickBot="1" x14ac:dyDescent="0.35">
      <c r="A32" s="20"/>
      <c r="B32" s="21">
        <v>44441</v>
      </c>
      <c r="C32" s="22">
        <v>0</v>
      </c>
      <c r="D32" s="73"/>
      <c r="E32" s="24">
        <v>44472</v>
      </c>
      <c r="F32" s="25">
        <v>0</v>
      </c>
      <c r="G32" s="26"/>
      <c r="H32" s="32">
        <v>44472</v>
      </c>
      <c r="I32" s="28">
        <v>0</v>
      </c>
      <c r="J32" s="67"/>
      <c r="K32" s="68"/>
      <c r="L32" s="69"/>
      <c r="M32" s="138">
        <v>0</v>
      </c>
      <c r="N32" s="30">
        <v>0</v>
      </c>
      <c r="P32" s="83">
        <f t="shared" si="0"/>
        <v>0</v>
      </c>
      <c r="Q32" s="9">
        <f t="shared" si="1"/>
        <v>0</v>
      </c>
      <c r="R32" s="26"/>
    </row>
    <row r="33" spans="1:18" ht="18" thickBot="1" x14ac:dyDescent="0.35">
      <c r="A33" s="20"/>
      <c r="B33" s="21">
        <v>44442</v>
      </c>
      <c r="C33" s="22">
        <v>0</v>
      </c>
      <c r="D33" s="74"/>
      <c r="E33" s="24">
        <v>44473</v>
      </c>
      <c r="F33" s="25">
        <v>0</v>
      </c>
      <c r="G33" s="26"/>
      <c r="H33" s="32">
        <v>44473</v>
      </c>
      <c r="I33" s="28">
        <v>0</v>
      </c>
      <c r="J33" s="67"/>
      <c r="K33" s="71"/>
      <c r="L33" s="75"/>
      <c r="M33" s="138">
        <v>0</v>
      </c>
      <c r="N33" s="30">
        <v>0</v>
      </c>
      <c r="P33" s="83">
        <f t="shared" si="0"/>
        <v>0</v>
      </c>
      <c r="Q33" s="9">
        <f t="shared" si="1"/>
        <v>0</v>
      </c>
      <c r="R33" s="26"/>
    </row>
    <row r="34" spans="1:18" ht="18" thickBot="1" x14ac:dyDescent="0.35">
      <c r="A34" s="20"/>
      <c r="B34" s="21">
        <v>44443</v>
      </c>
      <c r="C34" s="22">
        <v>0</v>
      </c>
      <c r="D34" s="73"/>
      <c r="E34" s="24">
        <v>44474</v>
      </c>
      <c r="F34" s="25">
        <v>0</v>
      </c>
      <c r="G34" s="26"/>
      <c r="H34" s="32">
        <v>44474</v>
      </c>
      <c r="I34" s="28">
        <v>0</v>
      </c>
      <c r="J34" s="67"/>
      <c r="K34" s="187"/>
      <c r="L34" s="76"/>
      <c r="M34" s="138">
        <v>0</v>
      </c>
      <c r="N34" s="30">
        <v>0</v>
      </c>
      <c r="P34" s="83">
        <f t="shared" si="0"/>
        <v>0</v>
      </c>
      <c r="Q34" s="9">
        <f t="shared" si="1"/>
        <v>0</v>
      </c>
      <c r="R34" s="26"/>
    </row>
    <row r="35" spans="1:18" ht="18" thickBot="1" x14ac:dyDescent="0.35">
      <c r="A35" s="20"/>
      <c r="B35" s="21">
        <v>44444</v>
      </c>
      <c r="C35" s="22">
        <v>0</v>
      </c>
      <c r="D35" s="77"/>
      <c r="E35" s="24">
        <v>44475</v>
      </c>
      <c r="F35" s="25">
        <v>0</v>
      </c>
      <c r="G35" s="26"/>
      <c r="H35" s="32">
        <v>44475</v>
      </c>
      <c r="I35" s="28">
        <v>0</v>
      </c>
      <c r="J35" s="67"/>
      <c r="K35" s="71"/>
      <c r="L35" s="75"/>
      <c r="M35" s="138">
        <v>0</v>
      </c>
      <c r="N35" s="30">
        <v>0</v>
      </c>
      <c r="P35" s="83">
        <f t="shared" si="0"/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/>
      <c r="K37" s="187"/>
      <c r="L37" s="76"/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13">
        <f>SUM(M5:M38)</f>
        <v>986386</v>
      </c>
      <c r="N39" s="215">
        <f>SUM(N5:N38)</f>
        <v>38402</v>
      </c>
      <c r="P39" s="83">
        <f>SUM(P5:P38)</f>
        <v>1107137.1499999999</v>
      </c>
      <c r="Q39" s="9">
        <f>SUM(Q5:Q38)</f>
        <v>16.150000000001455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14"/>
      <c r="N40" s="216"/>
      <c r="P40" s="83"/>
      <c r="Q40" s="9"/>
    </row>
    <row r="41" spans="1:18" ht="18" thickBot="1" x14ac:dyDescent="0.35">
      <c r="A41" s="20"/>
      <c r="B41" s="21"/>
      <c r="C41" s="84"/>
      <c r="D41" s="197"/>
      <c r="E41" s="198"/>
      <c r="F41" s="199"/>
      <c r="G41" s="26"/>
      <c r="H41" s="200"/>
      <c r="I41" s="85"/>
      <c r="J41" s="67"/>
      <c r="K41" s="71"/>
      <c r="L41" s="75"/>
      <c r="M41" s="202"/>
      <c r="N41" s="201"/>
      <c r="P41" s="83"/>
      <c r="Q41" s="9"/>
    </row>
    <row r="42" spans="1:18" ht="18" thickBot="1" x14ac:dyDescent="0.35">
      <c r="A42" s="20"/>
      <c r="B42" s="21"/>
      <c r="C42" s="84"/>
      <c r="D42" s="197"/>
      <c r="E42" s="198"/>
      <c r="F42" s="199"/>
      <c r="G42" s="26"/>
      <c r="H42" s="200"/>
      <c r="I42" s="85"/>
      <c r="J42" s="67"/>
      <c r="K42" s="71"/>
      <c r="L42" s="75"/>
      <c r="M42" s="202"/>
      <c r="N42" s="201"/>
      <c r="P42" s="83"/>
      <c r="Q42" s="9"/>
    </row>
    <row r="43" spans="1:18" ht="18" thickBot="1" x14ac:dyDescent="0.35">
      <c r="A43" s="20"/>
      <c r="B43" s="21"/>
      <c r="C43" s="84"/>
      <c r="D43" s="197"/>
      <c r="E43" s="198"/>
      <c r="F43" s="199"/>
      <c r="G43" s="26"/>
      <c r="H43" s="200"/>
      <c r="I43" s="85"/>
      <c r="J43" s="67"/>
      <c r="K43" s="71"/>
      <c r="L43" s="75"/>
      <c r="M43" s="202"/>
      <c r="N43" s="201"/>
      <c r="P43" s="83"/>
      <c r="Q43" s="9"/>
    </row>
    <row r="44" spans="1:18" ht="18" thickBot="1" x14ac:dyDescent="0.35">
      <c r="A44" s="20"/>
      <c r="B44" s="21"/>
      <c r="C44" s="84"/>
      <c r="D44" s="197"/>
      <c r="E44" s="198"/>
      <c r="F44" s="199"/>
      <c r="G44" s="26"/>
      <c r="H44" s="200"/>
      <c r="I44" s="85"/>
      <c r="J44" s="67"/>
      <c r="K44" s="71"/>
      <c r="L44" s="75"/>
      <c r="M44" s="202"/>
      <c r="N44" s="201"/>
      <c r="P44" s="83"/>
      <c r="Q44" s="9"/>
    </row>
    <row r="45" spans="1:18" ht="18" hidden="1" thickBot="1" x14ac:dyDescent="0.35">
      <c r="A45" s="20"/>
      <c r="B45" s="21"/>
      <c r="C45" s="84"/>
      <c r="D45" s="197"/>
      <c r="E45" s="198"/>
      <c r="F45" s="199"/>
      <c r="G45" s="26"/>
      <c r="H45" s="200"/>
      <c r="I45" s="85"/>
      <c r="J45" s="67"/>
      <c r="K45" s="71"/>
      <c r="L45" s="75"/>
      <c r="M45" s="202"/>
      <c r="N45" s="201"/>
      <c r="P45" s="83"/>
      <c r="Q45" s="9"/>
    </row>
    <row r="46" spans="1:18" ht="18" hidden="1" thickBot="1" x14ac:dyDescent="0.35">
      <c r="A46" s="20"/>
      <c r="B46" s="21"/>
      <c r="C46" s="84"/>
      <c r="D46" s="197"/>
      <c r="E46" s="198"/>
      <c r="F46" s="199"/>
      <c r="G46" s="26"/>
      <c r="H46" s="200"/>
      <c r="I46" s="85"/>
      <c r="J46" s="67"/>
      <c r="K46" s="71"/>
      <c r="L46" s="75"/>
      <c r="M46" s="202"/>
      <c r="N46" s="201"/>
      <c r="P46" s="83"/>
      <c r="Q46" s="9"/>
    </row>
    <row r="47" spans="1:18" ht="18" hidden="1" thickBot="1" x14ac:dyDescent="0.35">
      <c r="A47" s="20"/>
      <c r="B47" s="21"/>
      <c r="C47" s="84"/>
      <c r="D47" s="197"/>
      <c r="E47" s="198"/>
      <c r="F47" s="199"/>
      <c r="G47" s="26"/>
      <c r="H47" s="200"/>
      <c r="I47" s="85"/>
      <c r="J47" s="67"/>
      <c r="K47" s="71"/>
      <c r="L47" s="75"/>
      <c r="M47" s="202"/>
      <c r="N47" s="201"/>
      <c r="P47" s="83"/>
      <c r="Q47" s="9"/>
    </row>
    <row r="48" spans="1:18" ht="18" hidden="1" thickBot="1" x14ac:dyDescent="0.35">
      <c r="A48" s="20"/>
      <c r="B48" s="21"/>
      <c r="C48" s="84"/>
      <c r="D48" s="197"/>
      <c r="E48" s="198"/>
      <c r="F48" s="199"/>
      <c r="G48" s="26"/>
      <c r="H48" s="200"/>
      <c r="I48" s="85"/>
      <c r="J48" s="67"/>
      <c r="K48" s="71"/>
      <c r="L48" s="75"/>
      <c r="M48" s="202"/>
      <c r="N48" s="201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3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39013</v>
      </c>
      <c r="D50" s="94"/>
      <c r="E50" s="95" t="s">
        <v>5</v>
      </c>
      <c r="F50" s="96">
        <f>SUM(F5:F49)</f>
        <v>1107121</v>
      </c>
      <c r="G50" s="94"/>
      <c r="H50" s="97" t="s">
        <v>6</v>
      </c>
      <c r="I50" s="98">
        <f>SUM(I5:I49)</f>
        <v>6379</v>
      </c>
      <c r="J50" s="99"/>
      <c r="K50" s="100" t="s">
        <v>7</v>
      </c>
      <c r="L50" s="101">
        <f>SUM(L5:L49)</f>
        <v>36957.15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37" t="s">
        <v>8</v>
      </c>
      <c r="I52" s="238"/>
      <c r="J52" s="106"/>
      <c r="K52" s="239">
        <f>I50+L50</f>
        <v>43336.15</v>
      </c>
      <c r="L52" s="240"/>
      <c r="M52" s="228">
        <f>N39+M39</f>
        <v>1024788</v>
      </c>
      <c r="N52" s="229"/>
      <c r="P52" s="83"/>
      <c r="Q52" s="9"/>
    </row>
    <row r="53" spans="1:17" ht="15.75" x14ac:dyDescent="0.25">
      <c r="D53" s="241" t="s">
        <v>9</v>
      </c>
      <c r="E53" s="241"/>
      <c r="F53" s="107">
        <f>F50-K52-C50</f>
        <v>1024771.8500000001</v>
      </c>
      <c r="I53" s="108"/>
      <c r="J53" s="109"/>
      <c r="P53" s="83"/>
      <c r="Q53" s="9"/>
    </row>
    <row r="54" spans="1:17" ht="18.75" x14ac:dyDescent="0.3">
      <c r="D54" s="242" t="s">
        <v>10</v>
      </c>
      <c r="E54" s="242"/>
      <c r="F54" s="102">
        <v>0</v>
      </c>
      <c r="I54" s="243" t="s">
        <v>11</v>
      </c>
      <c r="J54" s="244"/>
      <c r="K54" s="245">
        <f>F56+F57+F58</f>
        <v>1024771.8500000001</v>
      </c>
      <c r="L54" s="246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1024771.8500000001</v>
      </c>
      <c r="H56" s="20"/>
      <c r="I56" s="116" t="s">
        <v>13</v>
      </c>
      <c r="J56" s="117"/>
      <c r="K56" s="230">
        <v>0</v>
      </c>
      <c r="L56" s="231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/>
      <c r="D58" s="232" t="s">
        <v>16</v>
      </c>
      <c r="E58" s="233"/>
      <c r="F58" s="121">
        <v>0</v>
      </c>
      <c r="I58" s="234" t="s">
        <v>17</v>
      </c>
      <c r="J58" s="235"/>
      <c r="K58" s="236">
        <f>K54+K56</f>
        <v>1024771.8500000001</v>
      </c>
      <c r="L58" s="236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5"/>
      <c r="J60" s="195"/>
      <c r="K60" s="196"/>
      <c r="L60" s="196"/>
    </row>
    <row r="61" spans="1:17" ht="16.5" customHeight="1" x14ac:dyDescent="0.25">
      <c r="B61" s="127"/>
      <c r="C61" s="128"/>
      <c r="D61" s="129"/>
      <c r="E61" s="83"/>
      <c r="I61" s="195"/>
      <c r="J61" s="195"/>
      <c r="K61" s="196"/>
      <c r="L61" s="196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13" workbookViewId="0">
      <selection activeCell="C30" sqref="C30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4" t="s">
        <v>22</v>
      </c>
      <c r="B2" s="204" t="s">
        <v>23</v>
      </c>
      <c r="C2" s="205" t="s">
        <v>24</v>
      </c>
      <c r="D2" s="204" t="s">
        <v>25</v>
      </c>
      <c r="E2" s="205" t="s">
        <v>26</v>
      </c>
      <c r="F2" s="140" t="s">
        <v>24</v>
      </c>
    </row>
    <row r="3" spans="1:7" ht="18.75" x14ac:dyDescent="0.3">
      <c r="A3" s="141">
        <v>44445</v>
      </c>
      <c r="B3" s="182" t="s">
        <v>123</v>
      </c>
      <c r="C3" s="79">
        <v>42896.2</v>
      </c>
      <c r="D3" s="206"/>
      <c r="E3" s="79"/>
      <c r="F3" s="143">
        <f>C3-E3</f>
        <v>42896.2</v>
      </c>
    </row>
    <row r="4" spans="1:7" ht="18.75" x14ac:dyDescent="0.3">
      <c r="A4" s="141">
        <v>44446</v>
      </c>
      <c r="B4" s="182" t="s">
        <v>124</v>
      </c>
      <c r="C4" s="79">
        <v>673.2</v>
      </c>
      <c r="D4" s="206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82" t="s">
        <v>125</v>
      </c>
      <c r="C5" s="79">
        <v>59000.22</v>
      </c>
      <c r="D5" s="206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82" t="s">
        <v>126</v>
      </c>
      <c r="C6" s="79">
        <v>11075.4</v>
      </c>
      <c r="D6" s="206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82" t="s">
        <v>127</v>
      </c>
      <c r="C7" s="79">
        <v>8608.6</v>
      </c>
      <c r="D7" s="206"/>
      <c r="E7" s="79"/>
      <c r="F7" s="145">
        <f t="shared" si="0"/>
        <v>122253.62</v>
      </c>
    </row>
    <row r="8" spans="1:7" ht="15.75" x14ac:dyDescent="0.25">
      <c r="A8" s="141">
        <v>44448</v>
      </c>
      <c r="B8" s="182" t="s">
        <v>128</v>
      </c>
      <c r="C8" s="79">
        <v>45033.9</v>
      </c>
      <c r="D8" s="206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82" t="s">
        <v>129</v>
      </c>
      <c r="C9" s="79">
        <v>2191.8000000000002</v>
      </c>
      <c r="D9" s="206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82" t="s">
        <v>130</v>
      </c>
      <c r="C10" s="79">
        <v>6894.34</v>
      </c>
      <c r="D10" s="206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131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132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133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134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135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136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137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138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139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140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141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142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143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144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145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146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147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90">
        <v>44459</v>
      </c>
      <c r="B28" s="188">
        <v>44459</v>
      </c>
      <c r="C28" s="18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/>
      <c r="B29" s="142"/>
      <c r="C29" s="79"/>
      <c r="D29" s="144"/>
      <c r="E29" s="79"/>
      <c r="F29" s="145">
        <f t="shared" si="0"/>
        <v>23853.470000000088</v>
      </c>
    </row>
    <row r="30" spans="1:7" ht="18.75" x14ac:dyDescent="0.3">
      <c r="A30" s="144"/>
      <c r="B30" s="142"/>
      <c r="C30" s="79"/>
      <c r="D30" s="144"/>
      <c r="E30" s="79"/>
      <c r="F30" s="145">
        <f t="shared" si="0"/>
        <v>23853.470000000088</v>
      </c>
      <c r="G30" s="146"/>
    </row>
    <row r="31" spans="1:7" ht="15.75" x14ac:dyDescent="0.25">
      <c r="A31" s="144"/>
      <c r="B31" s="142"/>
      <c r="C31" s="79"/>
      <c r="D31" s="144"/>
      <c r="E31" s="79"/>
      <c r="F31" s="145">
        <f t="shared" si="0"/>
        <v>23853.470000000088</v>
      </c>
    </row>
    <row r="32" spans="1:7" ht="15.75" x14ac:dyDescent="0.25">
      <c r="A32" s="144"/>
      <c r="B32" s="142"/>
      <c r="C32" s="79"/>
      <c r="D32" s="144"/>
      <c r="E32" s="79"/>
      <c r="F32" s="145">
        <f t="shared" si="0"/>
        <v>23853.470000000088</v>
      </c>
    </row>
    <row r="33" spans="1:6" ht="15.75" x14ac:dyDescent="0.25">
      <c r="A33" s="144"/>
      <c r="B33" s="142"/>
      <c r="C33" s="79"/>
      <c r="D33" s="144"/>
      <c r="E33" s="79"/>
      <c r="F33" s="145">
        <f t="shared" si="0"/>
        <v>23853.470000000088</v>
      </c>
    </row>
    <row r="34" spans="1:6" ht="15.75" x14ac:dyDescent="0.25">
      <c r="A34" s="144"/>
      <c r="B34" s="142"/>
      <c r="C34" s="79"/>
      <c r="D34" s="144"/>
      <c r="E34" s="79"/>
      <c r="F34" s="145">
        <f t="shared" si="0"/>
        <v>23853.470000000088</v>
      </c>
    </row>
    <row r="35" spans="1:6" ht="15.75" x14ac:dyDescent="0.25">
      <c r="A35" s="144"/>
      <c r="B35" s="142"/>
      <c r="C35" s="79"/>
      <c r="D35" s="144"/>
      <c r="E35" s="79"/>
      <c r="F35" s="145">
        <f t="shared" si="0"/>
        <v>23853.470000000088</v>
      </c>
    </row>
    <row r="36" spans="1:6" ht="15.75" x14ac:dyDescent="0.25">
      <c r="A36" s="144"/>
      <c r="B36" s="142"/>
      <c r="C36" s="79"/>
      <c r="D36" s="144"/>
      <c r="E36" s="79"/>
      <c r="F36" s="145">
        <f t="shared" si="0"/>
        <v>23853.470000000088</v>
      </c>
    </row>
    <row r="37" spans="1:6" ht="15.75" x14ac:dyDescent="0.25">
      <c r="A37" s="144"/>
      <c r="B37" s="142"/>
      <c r="C37" s="79"/>
      <c r="D37" s="144"/>
      <c r="E37" s="79"/>
      <c r="F37" s="145">
        <f t="shared" si="0"/>
        <v>23853.470000000088</v>
      </c>
    </row>
    <row r="38" spans="1:6" ht="15.75" x14ac:dyDescent="0.25">
      <c r="A38" s="144"/>
      <c r="B38" s="142"/>
      <c r="C38" s="79"/>
      <c r="D38" s="144"/>
      <c r="E38" s="79"/>
      <c r="F38" s="145">
        <f t="shared" si="0"/>
        <v>23853.470000000088</v>
      </c>
    </row>
    <row r="39" spans="1:6" ht="15.75" x14ac:dyDescent="0.25">
      <c r="A39" s="144"/>
      <c r="B39" s="142"/>
      <c r="C39" s="79"/>
      <c r="D39" s="144"/>
      <c r="E39" s="79"/>
      <c r="F39" s="145">
        <f t="shared" si="0"/>
        <v>23853.470000000088</v>
      </c>
    </row>
    <row r="40" spans="1:6" ht="15.75" x14ac:dyDescent="0.25">
      <c r="A40" s="144"/>
      <c r="B40" s="142"/>
      <c r="C40" s="79"/>
      <c r="D40" s="144"/>
      <c r="E40" s="79"/>
      <c r="F40" s="145">
        <f t="shared" si="0"/>
        <v>23853.470000000088</v>
      </c>
    </row>
    <row r="41" spans="1:6" ht="15.75" x14ac:dyDescent="0.25">
      <c r="A41" s="144"/>
      <c r="B41" s="142"/>
      <c r="C41" s="79"/>
      <c r="D41" s="144"/>
      <c r="E41" s="79"/>
      <c r="F41" s="145">
        <f t="shared" si="0"/>
        <v>23853.470000000088</v>
      </c>
    </row>
    <row r="42" spans="1:6" ht="15.75" x14ac:dyDescent="0.25">
      <c r="A42" s="144"/>
      <c r="B42" s="142"/>
      <c r="C42" s="79"/>
      <c r="D42" s="144"/>
      <c r="E42" s="79"/>
      <c r="F42" s="145">
        <f t="shared" si="0"/>
        <v>23853.470000000088</v>
      </c>
    </row>
    <row r="43" spans="1:6" ht="15.75" x14ac:dyDescent="0.25">
      <c r="A43" s="144"/>
      <c r="B43" s="142"/>
      <c r="C43" s="79"/>
      <c r="D43" s="144"/>
      <c r="E43" s="79"/>
      <c r="F43" s="145">
        <f t="shared" si="0"/>
        <v>23853.470000000088</v>
      </c>
    </row>
    <row r="44" spans="1:6" ht="15.75" x14ac:dyDescent="0.25">
      <c r="A44" s="144"/>
      <c r="B44" s="142"/>
      <c r="C44" s="79"/>
      <c r="D44" s="144"/>
      <c r="E44" s="79"/>
      <c r="F44" s="145">
        <f t="shared" si="0"/>
        <v>23853.470000000088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23853.470000000088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23853.470000000088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23853.470000000088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23853.470000000088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23853.470000000088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23853.470000000088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23853.470000000088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23853.470000000088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23853.470000000088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23853.470000000088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23853.470000000088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23853.470000000088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23853.470000000088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23853.470000000088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23853.470000000088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23853.470000000088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23853.470000000088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23853.470000000088</v>
      </c>
    </row>
    <row r="63" spans="1:6" ht="15" hidden="1" customHeight="1" x14ac:dyDescent="0.25">
      <c r="A63" s="191"/>
      <c r="B63" s="188"/>
      <c r="C63" s="189"/>
      <c r="D63" s="144"/>
      <c r="E63" s="79"/>
      <c r="F63" s="145">
        <f t="shared" si="0"/>
        <v>23853.470000000088</v>
      </c>
    </row>
    <row r="64" spans="1:6" ht="15.75" hidden="1" x14ac:dyDescent="0.25">
      <c r="A64" s="191"/>
      <c r="B64" s="188"/>
      <c r="C64" s="189"/>
      <c r="D64" s="144"/>
      <c r="E64" s="79"/>
      <c r="F64" s="145">
        <f t="shared" si="0"/>
        <v>23853.470000000088</v>
      </c>
    </row>
    <row r="65" spans="1:6" ht="15.75" hidden="1" x14ac:dyDescent="0.25">
      <c r="A65" s="191"/>
      <c r="B65" s="188"/>
      <c r="C65" s="189"/>
      <c r="D65" s="144"/>
      <c r="E65" s="79"/>
      <c r="F65" s="145">
        <f t="shared" si="0"/>
        <v>23853.470000000088</v>
      </c>
    </row>
    <row r="66" spans="1:6" ht="15.75" hidden="1" x14ac:dyDescent="0.25">
      <c r="A66" s="191"/>
      <c r="B66" s="188"/>
      <c r="C66" s="189"/>
      <c r="D66" s="144"/>
      <c r="E66" s="79"/>
      <c r="F66" s="145">
        <f t="shared" si="0"/>
        <v>23853.470000000088</v>
      </c>
    </row>
    <row r="67" spans="1:6" ht="15.75" hidden="1" x14ac:dyDescent="0.25">
      <c r="A67" s="191"/>
      <c r="B67" s="188"/>
      <c r="C67" s="189"/>
      <c r="D67" s="144"/>
      <c r="E67" s="79"/>
      <c r="F67" s="145">
        <f t="shared" si="0"/>
        <v>23853.470000000088</v>
      </c>
    </row>
    <row r="68" spans="1:6" ht="15.75" hidden="1" x14ac:dyDescent="0.25">
      <c r="A68" s="191"/>
      <c r="B68" s="188"/>
      <c r="C68" s="189"/>
      <c r="D68" s="144"/>
      <c r="E68" s="79"/>
      <c r="F68" s="145">
        <f t="shared" si="0"/>
        <v>23853.470000000088</v>
      </c>
    </row>
    <row r="69" spans="1:6" ht="15.75" hidden="1" x14ac:dyDescent="0.25">
      <c r="A69" s="191"/>
      <c r="B69" s="188"/>
      <c r="C69" s="189"/>
      <c r="D69" s="144"/>
      <c r="E69" s="79"/>
      <c r="F69" s="145">
        <f t="shared" ref="F69:F97" si="1">F68+C69-E69</f>
        <v>23853.470000000088</v>
      </c>
    </row>
    <row r="70" spans="1:6" ht="15.75" hidden="1" x14ac:dyDescent="0.25">
      <c r="A70" s="191"/>
      <c r="B70" s="188"/>
      <c r="C70" s="189"/>
      <c r="D70" s="144"/>
      <c r="E70" s="79"/>
      <c r="F70" s="145">
        <f t="shared" si="1"/>
        <v>23853.470000000088</v>
      </c>
    </row>
    <row r="71" spans="1:6" ht="15.75" hidden="1" x14ac:dyDescent="0.25">
      <c r="A71" s="191"/>
      <c r="B71" s="188"/>
      <c r="C71" s="189"/>
      <c r="D71" s="144"/>
      <c r="E71" s="79"/>
      <c r="F71" s="145">
        <f t="shared" si="1"/>
        <v>23853.470000000088</v>
      </c>
    </row>
    <row r="72" spans="1:6" ht="15.75" hidden="1" x14ac:dyDescent="0.25">
      <c r="A72" s="191"/>
      <c r="B72" s="188"/>
      <c r="C72" s="189"/>
      <c r="D72" s="144"/>
      <c r="E72" s="79"/>
      <c r="F72" s="145">
        <f t="shared" si="1"/>
        <v>23853.470000000088</v>
      </c>
    </row>
    <row r="73" spans="1:6" ht="15.75" hidden="1" x14ac:dyDescent="0.25">
      <c r="A73" s="191"/>
      <c r="B73" s="188"/>
      <c r="C73" s="189"/>
      <c r="D73" s="144"/>
      <c r="E73" s="79"/>
      <c r="F73" s="145">
        <f t="shared" si="1"/>
        <v>23853.470000000088</v>
      </c>
    </row>
    <row r="74" spans="1:6" ht="15.75" hidden="1" x14ac:dyDescent="0.25">
      <c r="A74" s="191"/>
      <c r="B74" s="188"/>
      <c r="C74" s="189"/>
      <c r="D74" s="144"/>
      <c r="E74" s="79"/>
      <c r="F74" s="145">
        <f t="shared" si="1"/>
        <v>23853.470000000088</v>
      </c>
    </row>
    <row r="75" spans="1:6" ht="15.75" hidden="1" x14ac:dyDescent="0.25">
      <c r="A75" s="191"/>
      <c r="B75" s="188"/>
      <c r="C75" s="189"/>
      <c r="D75" s="144"/>
      <c r="E75" s="79"/>
      <c r="F75" s="145">
        <f t="shared" si="1"/>
        <v>23853.470000000088</v>
      </c>
    </row>
    <row r="76" spans="1:6" ht="15.75" hidden="1" x14ac:dyDescent="0.25">
      <c r="A76" s="191"/>
      <c r="B76" s="188"/>
      <c r="C76" s="189"/>
      <c r="D76" s="144"/>
      <c r="E76" s="79"/>
      <c r="F76" s="145">
        <f t="shared" si="1"/>
        <v>23853.470000000088</v>
      </c>
    </row>
    <row r="77" spans="1:6" ht="15.75" hidden="1" x14ac:dyDescent="0.25">
      <c r="A77" s="191"/>
      <c r="B77" s="188"/>
      <c r="C77" s="189"/>
      <c r="D77" s="144"/>
      <c r="E77" s="79"/>
      <c r="F77" s="145">
        <f t="shared" si="1"/>
        <v>23853.470000000088</v>
      </c>
    </row>
    <row r="78" spans="1:6" ht="15.75" hidden="1" x14ac:dyDescent="0.25">
      <c r="A78" s="191"/>
      <c r="B78" s="188"/>
      <c r="C78" s="189"/>
      <c r="D78" s="144"/>
      <c r="E78" s="79"/>
      <c r="F78" s="145">
        <f t="shared" si="1"/>
        <v>23853.470000000088</v>
      </c>
    </row>
    <row r="79" spans="1:6" ht="15.75" hidden="1" x14ac:dyDescent="0.25">
      <c r="A79" s="191"/>
      <c r="B79" s="188"/>
      <c r="C79" s="189"/>
      <c r="D79" s="144"/>
      <c r="E79" s="79"/>
      <c r="F79" s="145">
        <f t="shared" si="1"/>
        <v>23853.470000000088</v>
      </c>
    </row>
    <row r="80" spans="1:6" ht="15.75" hidden="1" x14ac:dyDescent="0.25">
      <c r="A80" s="191"/>
      <c r="B80" s="188"/>
      <c r="C80" s="189"/>
      <c r="D80" s="144"/>
      <c r="E80" s="79"/>
      <c r="F80" s="145">
        <f t="shared" si="1"/>
        <v>23853.470000000088</v>
      </c>
    </row>
    <row r="81" spans="1:6" ht="15.75" hidden="1" x14ac:dyDescent="0.25">
      <c r="A81" s="192"/>
      <c r="B81" s="193"/>
      <c r="C81" s="194"/>
      <c r="D81" s="147"/>
      <c r="E81" s="83"/>
      <c r="F81" s="145">
        <f t="shared" si="1"/>
        <v>23853.470000000088</v>
      </c>
    </row>
    <row r="82" spans="1:6" ht="15.75" hidden="1" x14ac:dyDescent="0.25">
      <c r="A82" s="192"/>
      <c r="B82" s="193"/>
      <c r="C82" s="194"/>
      <c r="D82" s="147"/>
      <c r="E82" s="83"/>
      <c r="F82" s="145">
        <f t="shared" si="1"/>
        <v>23853.470000000088</v>
      </c>
    </row>
    <row r="83" spans="1:6" ht="15.75" hidden="1" x14ac:dyDescent="0.25">
      <c r="A83" s="192"/>
      <c r="B83" s="193"/>
      <c r="C83" s="194"/>
      <c r="D83" s="147"/>
      <c r="E83" s="83"/>
      <c r="F83" s="145">
        <f t="shared" si="1"/>
        <v>23853.470000000088</v>
      </c>
    </row>
    <row r="84" spans="1:6" ht="15.75" hidden="1" x14ac:dyDescent="0.25">
      <c r="A84" s="192"/>
      <c r="B84" s="193"/>
      <c r="C84" s="194"/>
      <c r="D84" s="147"/>
      <c r="E84" s="83"/>
      <c r="F84" s="145">
        <f t="shared" si="1"/>
        <v>23853.470000000088</v>
      </c>
    </row>
    <row r="85" spans="1:6" ht="15.75" hidden="1" x14ac:dyDescent="0.25">
      <c r="A85" s="192"/>
      <c r="B85" s="193"/>
      <c r="C85" s="194"/>
      <c r="D85" s="147"/>
      <c r="E85" s="83"/>
      <c r="F85" s="145">
        <f t="shared" si="1"/>
        <v>23853.470000000088</v>
      </c>
    </row>
    <row r="86" spans="1:6" ht="15.75" hidden="1" x14ac:dyDescent="0.25">
      <c r="A86" s="192"/>
      <c r="B86" s="193"/>
      <c r="C86" s="194"/>
      <c r="D86" s="147"/>
      <c r="E86" s="83"/>
      <c r="F86" s="145">
        <f t="shared" si="1"/>
        <v>23853.470000000088</v>
      </c>
    </row>
    <row r="87" spans="1:6" ht="15.75" hidden="1" x14ac:dyDescent="0.25">
      <c r="A87" s="191"/>
      <c r="B87" s="188"/>
      <c r="C87" s="189"/>
      <c r="D87" s="148"/>
      <c r="E87" s="79"/>
      <c r="F87" s="145">
        <f t="shared" si="1"/>
        <v>23853.470000000088</v>
      </c>
    </row>
    <row r="88" spans="1:6" ht="15.75" hidden="1" x14ac:dyDescent="0.25">
      <c r="A88" s="191"/>
      <c r="B88" s="188"/>
      <c r="C88" s="189"/>
      <c r="D88" s="148"/>
      <c r="E88" s="79"/>
      <c r="F88" s="145">
        <f t="shared" si="1"/>
        <v>23853.470000000088</v>
      </c>
    </row>
    <row r="89" spans="1:6" ht="15.75" hidden="1" x14ac:dyDescent="0.25">
      <c r="A89" s="191"/>
      <c r="B89" s="188"/>
      <c r="C89" s="189"/>
      <c r="D89" s="148"/>
      <c r="E89" s="79"/>
      <c r="F89" s="145">
        <f t="shared" si="1"/>
        <v>23853.470000000088</v>
      </c>
    </row>
    <row r="90" spans="1:6" ht="15.75" hidden="1" x14ac:dyDescent="0.25">
      <c r="A90" s="191"/>
      <c r="B90" s="188"/>
      <c r="C90" s="189"/>
      <c r="D90" s="148"/>
      <c r="E90" s="79"/>
      <c r="F90" s="145">
        <f t="shared" si="1"/>
        <v>23853.470000000088</v>
      </c>
    </row>
    <row r="91" spans="1:6" ht="15.75" hidden="1" x14ac:dyDescent="0.25">
      <c r="A91" s="191"/>
      <c r="B91" s="188"/>
      <c r="C91" s="189"/>
      <c r="D91" s="148"/>
      <c r="E91" s="79"/>
      <c r="F91" s="145">
        <f t="shared" si="1"/>
        <v>23853.470000000088</v>
      </c>
    </row>
    <row r="92" spans="1:6" ht="15.75" hidden="1" x14ac:dyDescent="0.25">
      <c r="A92" s="191"/>
      <c r="B92" s="188"/>
      <c r="C92" s="189"/>
      <c r="D92" s="148"/>
      <c r="E92" s="79"/>
      <c r="F92" s="145">
        <f t="shared" si="1"/>
        <v>23853.470000000088</v>
      </c>
    </row>
    <row r="93" spans="1:6" ht="15.75" hidden="1" x14ac:dyDescent="0.25">
      <c r="A93" s="191"/>
      <c r="B93" s="188"/>
      <c r="C93" s="189"/>
      <c r="D93" s="148"/>
      <c r="E93" s="79"/>
      <c r="F93" s="145">
        <f t="shared" si="1"/>
        <v>23853.470000000088</v>
      </c>
    </row>
    <row r="94" spans="1:6" ht="15.75" hidden="1" x14ac:dyDescent="0.25">
      <c r="A94" s="191"/>
      <c r="B94" s="188"/>
      <c r="C94" s="189"/>
      <c r="D94" s="148"/>
      <c r="E94" s="79"/>
      <c r="F94" s="145">
        <f t="shared" si="1"/>
        <v>23853.470000000088</v>
      </c>
    </row>
    <row r="95" spans="1:6" ht="15.75" hidden="1" x14ac:dyDescent="0.25">
      <c r="A95" s="191"/>
      <c r="B95" s="188"/>
      <c r="C95" s="189"/>
      <c r="D95" s="148"/>
      <c r="E95" s="79"/>
      <c r="F95" s="145">
        <f t="shared" si="1"/>
        <v>23853.470000000088</v>
      </c>
    </row>
    <row r="96" spans="1:6" ht="15.75" hidden="1" x14ac:dyDescent="0.25">
      <c r="A96" s="191"/>
      <c r="B96" s="188"/>
      <c r="C96" s="189"/>
      <c r="D96" s="148"/>
      <c r="E96" s="79"/>
      <c r="F96" s="145">
        <f t="shared" si="1"/>
        <v>23853.470000000088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23853.470000000088</v>
      </c>
    </row>
    <row r="98" spans="1:6" ht="18.75" x14ac:dyDescent="0.3">
      <c r="B98" s="104"/>
      <c r="C98" s="3">
        <f>SUM(C3:C97)</f>
        <v>710732.2699999999</v>
      </c>
      <c r="D98" s="103"/>
      <c r="E98" s="3">
        <f>SUM(E3:E97)</f>
        <v>686878.8</v>
      </c>
      <c r="F98" s="153">
        <f>F97</f>
        <v>23853.470000000088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3"/>
  <sheetViews>
    <sheetView topLeftCell="A22" workbookViewId="0">
      <selection activeCell="F47" sqref="F4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116</v>
      </c>
    </row>
    <row r="30" spans="1:1" ht="14.25" customHeight="1" x14ac:dyDescent="0.25"/>
    <row r="36" spans="1:7" ht="14.25" customHeight="1" x14ac:dyDescent="0.25"/>
    <row r="44" spans="1:7" ht="15.75" thickBot="1" x14ac:dyDescent="0.3"/>
    <row r="45" spans="1:7" ht="16.5" thickBot="1" x14ac:dyDescent="0.3">
      <c r="A45" s="163"/>
      <c r="B45" s="250" t="s">
        <v>31</v>
      </c>
      <c r="C45" s="251"/>
      <c r="D45" s="251"/>
      <c r="E45" s="252"/>
      <c r="F45" s="3"/>
    </row>
    <row r="46" spans="1:7" ht="19.5" customHeight="1" x14ac:dyDescent="0.25">
      <c r="A46" s="170">
        <v>44461</v>
      </c>
      <c r="B46" s="171" t="s">
        <v>153</v>
      </c>
      <c r="C46" s="172">
        <v>132.30000000000001</v>
      </c>
      <c r="D46" s="173" t="s">
        <v>32</v>
      </c>
      <c r="E46" s="174" t="s">
        <v>154</v>
      </c>
      <c r="F46" s="107">
        <v>96</v>
      </c>
      <c r="G46" s="253"/>
    </row>
    <row r="47" spans="1:7" ht="19.5" customHeight="1" x14ac:dyDescent="0.25">
      <c r="A47" s="170"/>
      <c r="B47" s="171" t="s">
        <v>48</v>
      </c>
      <c r="C47" s="172">
        <v>0</v>
      </c>
      <c r="D47" s="175" t="s">
        <v>32</v>
      </c>
      <c r="E47" s="174" t="s">
        <v>33</v>
      </c>
      <c r="F47" s="107">
        <v>0</v>
      </c>
      <c r="G47" s="254"/>
    </row>
    <row r="48" spans="1:7" ht="19.5" hidden="1" customHeight="1" x14ac:dyDescent="0.25">
      <c r="A48" s="170"/>
      <c r="B48" s="171" t="s">
        <v>33</v>
      </c>
      <c r="C48" s="172">
        <v>0</v>
      </c>
      <c r="D48" s="175" t="s">
        <v>32</v>
      </c>
      <c r="E48" s="179" t="s">
        <v>33</v>
      </c>
      <c r="F48" s="107">
        <v>0</v>
      </c>
    </row>
    <row r="49" spans="1:6" ht="19.5" hidden="1" customHeight="1" x14ac:dyDescent="0.25">
      <c r="A49" s="170"/>
      <c r="B49" s="171" t="s">
        <v>33</v>
      </c>
      <c r="C49" s="172">
        <v>0</v>
      </c>
      <c r="D49" s="175" t="s">
        <v>32</v>
      </c>
      <c r="E49" s="179" t="s">
        <v>33</v>
      </c>
      <c r="F49" s="107">
        <v>0</v>
      </c>
    </row>
    <row r="50" spans="1:6" ht="15.75" hidden="1" x14ac:dyDescent="0.25">
      <c r="A50" s="164"/>
      <c r="B50" s="165" t="s">
        <v>33</v>
      </c>
      <c r="C50" s="166">
        <v>0</v>
      </c>
      <c r="D50" s="167" t="s">
        <v>32</v>
      </c>
      <c r="E50" s="179" t="s">
        <v>33</v>
      </c>
      <c r="F50" s="107">
        <v>0</v>
      </c>
    </row>
    <row r="51" spans="1:6" ht="15.75" hidden="1" x14ac:dyDescent="0.25">
      <c r="A51" s="164"/>
      <c r="B51" s="165" t="s">
        <v>33</v>
      </c>
      <c r="C51" s="166">
        <v>0</v>
      </c>
      <c r="D51" s="167" t="s">
        <v>32</v>
      </c>
      <c r="E51" s="179" t="s">
        <v>33</v>
      </c>
      <c r="F51" s="107">
        <v>0</v>
      </c>
    </row>
    <row r="52" spans="1:6" ht="15.75" hidden="1" x14ac:dyDescent="0.25">
      <c r="A52" s="164"/>
      <c r="B52" s="165" t="s">
        <v>33</v>
      </c>
      <c r="C52" s="166">
        <v>0</v>
      </c>
      <c r="D52" s="167" t="s">
        <v>32</v>
      </c>
      <c r="E52" s="179" t="s">
        <v>33</v>
      </c>
      <c r="F52" s="107">
        <v>0</v>
      </c>
    </row>
    <row r="53" spans="1:6" ht="16.5" hidden="1" thickBot="1" x14ac:dyDescent="0.3">
      <c r="A53" s="168"/>
      <c r="B53" s="165" t="s">
        <v>33</v>
      </c>
      <c r="C53" s="166">
        <v>0</v>
      </c>
      <c r="D53" s="169" t="s">
        <v>32</v>
      </c>
      <c r="E53" s="179" t="s">
        <v>33</v>
      </c>
      <c r="F53" s="107">
        <v>0</v>
      </c>
    </row>
  </sheetData>
  <mergeCells count="2">
    <mergeCell ref="B45:E45"/>
    <mergeCell ref="G46:G47"/>
  </mergeCells>
  <pageMargins left="0.39" right="0.13" top="0.75" bottom="0.27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 G O S T O    2 0 2 1     </vt:lpstr>
      <vt:lpstr>REMISIONES  AGOSTO 2021    </vt:lpstr>
      <vt:lpstr>SEPTIEMBRE    2 0 2 1   </vt:lpstr>
      <vt:lpstr>REMISIONES  SEPTIEMBRE  2021  </vt:lpstr>
      <vt:lpstr>Hoja1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2021-09-17T20:41:25Z</cp:lastPrinted>
  <dcterms:created xsi:type="dcterms:W3CDTF">2021-08-25T18:04:32Z</dcterms:created>
  <dcterms:modified xsi:type="dcterms:W3CDTF">2021-09-28T15:30:56Z</dcterms:modified>
</cp:coreProperties>
</file>