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Hoja1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4" l="1"/>
  <c r="N7" i="4" l="1"/>
  <c r="Q1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<sst xmlns="http://schemas.openxmlformats.org/spreadsheetml/2006/main" count="386" uniqueCount="73">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</sst>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19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">
      <c r="B2" s="253"/>
      <c r="C2" s="4"/>
      <c r="F2" s="251" t="s">
        <v>21</v>
      </c>
      <c r="G2" s="251"/>
      <c r="H2" s="251"/>
      <c r="I2" s="251"/>
      <c r="J2" s="251"/>
      <c r="K2" s="176" t="s">
        <v>29</v>
      </c>
      <c r="L2" s="177"/>
      <c r="M2" s="7"/>
      <c r="N2" s="9"/>
    </row>
    <row r="3" spans="1:21" ht="24.75" customHeight="1" thickBot="1" x14ac:dyDescent="0.35">
      <c r="B3" s="256" t="s">
        <v>0</v>
      </c>
      <c r="C3" s="257"/>
      <c r="D3" s="10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59">
        <f>SUM(M5:M39)</f>
        <v>64841</v>
      </c>
      <c r="N45" s="268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60"/>
      <c r="N46" s="269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70" t="s">
        <v>11</v>
      </c>
      <c r="I51" s="271"/>
      <c r="J51" s="135"/>
      <c r="K51" s="272">
        <f>I49+L49</f>
        <v>5219.28</v>
      </c>
      <c r="L51" s="273"/>
      <c r="M51" s="274">
        <f>N45+M45</f>
        <v>64841</v>
      </c>
      <c r="N51" s="275"/>
      <c r="P51" s="96"/>
      <c r="Q51" s="9"/>
    </row>
    <row r="52" spans="1:17" ht="15.75" x14ac:dyDescent="0.25">
      <c r="D52" s="281" t="s">
        <v>12</v>
      </c>
      <c r="E52" s="281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76"/>
      <c r="E53" s="276"/>
      <c r="F53" s="131">
        <v>0</v>
      </c>
      <c r="I53" s="277" t="s">
        <v>13</v>
      </c>
      <c r="J53" s="278"/>
      <c r="K53" s="279">
        <f>F55+F56+F57</f>
        <v>46856.369999999995</v>
      </c>
      <c r="L53" s="280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61">
        <f>-C4</f>
        <v>0</v>
      </c>
      <c r="L55" s="262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63" t="s">
        <v>17</v>
      </c>
      <c r="E57" s="264"/>
      <c r="F57" s="151">
        <v>0</v>
      </c>
      <c r="I57" s="265" t="s">
        <v>18</v>
      </c>
      <c r="J57" s="266"/>
      <c r="K57" s="267">
        <f>K53+K55</f>
        <v>46856.369999999995</v>
      </c>
      <c r="L57" s="26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36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10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59">
        <f>SUM(M5:M48)</f>
        <v>88632</v>
      </c>
      <c r="N63" s="268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60"/>
      <c r="N64" s="26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70" t="s">
        <v>11</v>
      </c>
      <c r="I69" s="271"/>
      <c r="J69" s="135"/>
      <c r="K69" s="272">
        <f>I67+L67</f>
        <v>6435</v>
      </c>
      <c r="L69" s="273"/>
      <c r="M69" s="274">
        <f>N63+M63</f>
        <v>135236</v>
      </c>
      <c r="N69" s="275"/>
      <c r="P69" s="96"/>
      <c r="Q69" s="9"/>
    </row>
    <row r="70" spans="1:17" ht="15.75" x14ac:dyDescent="0.25">
      <c r="D70" s="281" t="s">
        <v>12</v>
      </c>
      <c r="E70" s="281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76"/>
      <c r="E71" s="276"/>
      <c r="F71" s="131">
        <v>0</v>
      </c>
      <c r="I71" s="277" t="s">
        <v>13</v>
      </c>
      <c r="J71" s="278"/>
      <c r="K71" s="279">
        <f>F73+F74+F75</f>
        <v>65323.966999999975</v>
      </c>
      <c r="L71" s="280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61">
        <f>-C4</f>
        <v>0</v>
      </c>
      <c r="L73" s="262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63" t="s">
        <v>17</v>
      </c>
      <c r="E75" s="264"/>
      <c r="F75" s="151">
        <v>0</v>
      </c>
      <c r="I75" s="265" t="s">
        <v>18</v>
      </c>
      <c r="J75" s="266"/>
      <c r="K75" s="267">
        <f>K71+K73</f>
        <v>65323.966999999975</v>
      </c>
      <c r="L75" s="267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  <mergeCell ref="B1:B2"/>
    <mergeCell ref="C1:M1"/>
    <mergeCell ref="F2:J2"/>
    <mergeCell ref="B3:C3"/>
    <mergeCell ref="H3:I3"/>
    <mergeCell ref="D71:E71"/>
    <mergeCell ref="I71:J71"/>
    <mergeCell ref="K71:L71"/>
    <mergeCell ref="K73:L73"/>
    <mergeCell ref="D75:E75"/>
    <mergeCell ref="I75:J75"/>
    <mergeCell ref="K75:L75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2"/>
      <c r="C1" s="254" t="s">
        <v>53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2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9">
        <f>SUM(M5:M48)</f>
        <v>41580</v>
      </c>
      <c r="N56" s="268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0"/>
      <c r="N57" s="26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0" t="s">
        <v>11</v>
      </c>
      <c r="I61" s="271"/>
      <c r="J61" s="135"/>
      <c r="K61" s="272">
        <f>I59+L59</f>
        <v>4723.5599999999995</v>
      </c>
      <c r="L61" s="273"/>
      <c r="M61" s="274">
        <f>N56+M56</f>
        <v>91781</v>
      </c>
      <c r="N61" s="275"/>
      <c r="P61" s="96"/>
      <c r="Q61" s="9"/>
    </row>
    <row r="62" spans="1:19" x14ac:dyDescent="0.25">
      <c r="D62" s="281" t="s">
        <v>12</v>
      </c>
      <c r="E62" s="281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76"/>
      <c r="E63" s="276"/>
      <c r="F63" s="131">
        <v>0</v>
      </c>
      <c r="I63" s="277" t="s">
        <v>13</v>
      </c>
      <c r="J63" s="278"/>
      <c r="K63" s="279">
        <f>F65+F66+F67</f>
        <v>70157.13</v>
      </c>
      <c r="L63" s="28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61">
        <f>-C4</f>
        <v>0</v>
      </c>
      <c r="L65" s="26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3" t="s">
        <v>17</v>
      </c>
      <c r="E67" s="264"/>
      <c r="F67" s="151">
        <v>0</v>
      </c>
      <c r="I67" s="265" t="s">
        <v>18</v>
      </c>
      <c r="J67" s="266"/>
      <c r="K67" s="267">
        <f>K63+K65</f>
        <v>70157.13</v>
      </c>
      <c r="L67" s="26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topLeftCell="D1" workbookViewId="0">
      <selection activeCell="Q21" sqref="Q2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2"/>
      <c r="C1" s="254" t="s">
        <v>69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2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50" t="s">
        <v>0</v>
      </c>
      <c r="E16" s="24">
        <v>45089</v>
      </c>
      <c r="F16" s="25">
        <v>13913</v>
      </c>
      <c r="G16" s="205"/>
      <c r="H16" s="27">
        <v>45089</v>
      </c>
      <c r="I16" s="28">
        <v>60</v>
      </c>
      <c r="J16" s="37"/>
      <c r="K16" s="43"/>
      <c r="L16" s="9"/>
      <c r="M16" s="30">
        <v>2054</v>
      </c>
      <c r="N16" s="31">
        <f>2353+1299</f>
        <v>3652</v>
      </c>
      <c r="O16" s="241" t="s">
        <v>7</v>
      </c>
      <c r="P16" s="33">
        <f t="shared" si="1"/>
        <v>13538</v>
      </c>
      <c r="Q16" s="234">
        <f t="shared" si="0"/>
        <v>-375</v>
      </c>
      <c r="R16" s="48">
        <v>0</v>
      </c>
      <c r="S16" s="237" t="s">
        <v>72</v>
      </c>
      <c r="T16" s="34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50" t="s">
        <v>0</v>
      </c>
      <c r="E17" s="24">
        <v>45090</v>
      </c>
      <c r="F17" s="25">
        <v>7264</v>
      </c>
      <c r="G17" s="205"/>
      <c r="H17" s="27">
        <v>45090</v>
      </c>
      <c r="I17" s="28">
        <v>210</v>
      </c>
      <c r="J17" s="37"/>
      <c r="K17" s="51"/>
      <c r="L17" s="47"/>
      <c r="M17" s="30">
        <v>262</v>
      </c>
      <c r="N17" s="31">
        <v>1835</v>
      </c>
      <c r="O17" s="241"/>
      <c r="P17" s="33">
        <f t="shared" si="1"/>
        <v>7263</v>
      </c>
      <c r="Q17" s="234">
        <f t="shared" si="0"/>
        <v>-1</v>
      </c>
      <c r="R17" s="48">
        <v>0</v>
      </c>
      <c r="S17" s="237"/>
      <c r="T17" s="34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50" t="s">
        <v>0</v>
      </c>
      <c r="E18" s="24">
        <v>45091</v>
      </c>
      <c r="F18" s="25">
        <v>4192</v>
      </c>
      <c r="G18" s="205"/>
      <c r="H18" s="27">
        <v>45091</v>
      </c>
      <c r="I18" s="28">
        <v>60</v>
      </c>
      <c r="J18" s="37"/>
      <c r="K18" s="208"/>
      <c r="L18" s="39"/>
      <c r="M18" s="30">
        <v>144</v>
      </c>
      <c r="N18" s="31">
        <v>2093</v>
      </c>
      <c r="O18" s="241"/>
      <c r="P18" s="33">
        <f t="shared" si="1"/>
        <v>4192</v>
      </c>
      <c r="Q18" s="34">
        <f t="shared" si="0"/>
        <v>0</v>
      </c>
      <c r="R18" s="48">
        <v>0</v>
      </c>
      <c r="S18" s="237" t="s">
        <v>7</v>
      </c>
      <c r="T18" s="34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50" t="s">
        <v>0</v>
      </c>
      <c r="E19" s="24">
        <v>45092</v>
      </c>
      <c r="F19" s="25">
        <v>7626</v>
      </c>
      <c r="G19" s="205"/>
      <c r="H19" s="27">
        <v>45092</v>
      </c>
      <c r="I19" s="28">
        <v>277</v>
      </c>
      <c r="J19" s="37"/>
      <c r="K19" s="53"/>
      <c r="L19" s="54"/>
      <c r="M19" s="30">
        <v>214</v>
      </c>
      <c r="N19" s="31">
        <v>2267</v>
      </c>
      <c r="O19" s="241"/>
      <c r="P19" s="33">
        <f t="shared" si="1"/>
        <v>7626</v>
      </c>
      <c r="Q19" s="34">
        <f t="shared" si="0"/>
        <v>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50" t="s">
        <v>0</v>
      </c>
      <c r="E20" s="24">
        <v>45093</v>
      </c>
      <c r="F20" s="25">
        <v>6109</v>
      </c>
      <c r="G20" s="205"/>
      <c r="H20" s="27">
        <v>45093</v>
      </c>
      <c r="I20" s="28">
        <v>213</v>
      </c>
      <c r="J20" s="37"/>
      <c r="K20" s="55"/>
      <c r="L20" s="47"/>
      <c r="M20" s="30">
        <v>134</v>
      </c>
      <c r="N20" s="31">
        <v>1045</v>
      </c>
      <c r="O20" s="241" t="s">
        <v>7</v>
      </c>
      <c r="P20" s="33">
        <f t="shared" si="1"/>
        <v>6109</v>
      </c>
      <c r="Q20" s="34">
        <f t="shared" si="0"/>
        <v>0</v>
      </c>
      <c r="R20" s="48">
        <v>0</v>
      </c>
      <c r="S20" s="237"/>
      <c r="T20" s="34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50" t="s">
        <v>0</v>
      </c>
      <c r="E21" s="24">
        <v>45094</v>
      </c>
      <c r="F21" s="25">
        <v>8208</v>
      </c>
      <c r="G21" s="205"/>
      <c r="H21" s="27">
        <v>45094</v>
      </c>
      <c r="I21" s="28">
        <v>123</v>
      </c>
      <c r="J21" s="37"/>
      <c r="K21" s="209"/>
      <c r="L21" s="47"/>
      <c r="M21" s="30">
        <v>525</v>
      </c>
      <c r="N21" s="31">
        <v>2351</v>
      </c>
      <c r="O21" s="241"/>
      <c r="P21" s="33">
        <f t="shared" si="1"/>
        <v>8208</v>
      </c>
      <c r="Q21" s="34">
        <f t="shared" si="0"/>
        <v>0</v>
      </c>
      <c r="R21" s="48">
        <v>0</v>
      </c>
      <c r="S21" s="238"/>
      <c r="T21" s="34" t="s">
        <v>46</v>
      </c>
    </row>
    <row r="22" spans="1:20" ht="18" thickBot="1" x14ac:dyDescent="0.35">
      <c r="A22" s="20"/>
      <c r="B22" s="21">
        <v>45095</v>
      </c>
      <c r="C22" s="22"/>
      <c r="D22" s="50"/>
      <c r="E22" s="24">
        <v>45095</v>
      </c>
      <c r="F22" s="25"/>
      <c r="G22" s="205"/>
      <c r="H22" s="27">
        <v>45095</v>
      </c>
      <c r="I22" s="28"/>
      <c r="J22" s="37"/>
      <c r="K22" s="43"/>
      <c r="L22" s="57"/>
      <c r="M22" s="30">
        <v>0</v>
      </c>
      <c r="N22" s="31">
        <v>0</v>
      </c>
      <c r="O22" s="241"/>
      <c r="P22" s="33">
        <f t="shared" si="1"/>
        <v>0</v>
      </c>
      <c r="Q22" s="34">
        <f t="shared" si="0"/>
        <v>0</v>
      </c>
      <c r="R22" s="48">
        <v>0</v>
      </c>
      <c r="S22" s="237"/>
      <c r="T22" s="34"/>
    </row>
    <row r="23" spans="1:20" ht="18" thickBot="1" x14ac:dyDescent="0.35">
      <c r="A23" s="20"/>
      <c r="B23" s="21">
        <v>45096</v>
      </c>
      <c r="C23" s="22"/>
      <c r="D23" s="50"/>
      <c r="E23" s="24">
        <v>45096</v>
      </c>
      <c r="F23" s="25"/>
      <c r="G23" s="205"/>
      <c r="H23" s="27">
        <v>45096</v>
      </c>
      <c r="I23" s="28"/>
      <c r="J23" s="58"/>
      <c r="K23" s="59"/>
      <c r="L23" s="47"/>
      <c r="M23" s="30">
        <v>0</v>
      </c>
      <c r="N23" s="31">
        <v>0</v>
      </c>
      <c r="O23" s="241"/>
      <c r="P23" s="33">
        <f t="shared" si="1"/>
        <v>0</v>
      </c>
      <c r="Q23" s="34">
        <f t="shared" si="0"/>
        <v>0</v>
      </c>
      <c r="R23" s="48">
        <v>0</v>
      </c>
      <c r="S23" s="237"/>
      <c r="T23" s="34"/>
    </row>
    <row r="24" spans="1:20" ht="18" thickBot="1" x14ac:dyDescent="0.35">
      <c r="A24" s="20"/>
      <c r="B24" s="21">
        <v>45097</v>
      </c>
      <c r="C24" s="22"/>
      <c r="D24" s="50"/>
      <c r="E24" s="24">
        <v>45097</v>
      </c>
      <c r="F24" s="25"/>
      <c r="G24" s="205"/>
      <c r="H24" s="27">
        <v>45097</v>
      </c>
      <c r="I24" s="28"/>
      <c r="J24" s="60"/>
      <c r="K24" s="61"/>
      <c r="L24" s="62"/>
      <c r="M24" s="30">
        <v>0</v>
      </c>
      <c r="N24" s="31">
        <v>0</v>
      </c>
      <c r="O24" s="241"/>
      <c r="P24" s="33">
        <f t="shared" si="1"/>
        <v>0</v>
      </c>
      <c r="Q24" s="34">
        <f t="shared" si="0"/>
        <v>0</v>
      </c>
      <c r="R24" s="48">
        <v>0</v>
      </c>
      <c r="S24" s="237"/>
      <c r="T24" s="34"/>
    </row>
    <row r="25" spans="1:20" ht="18" thickBot="1" x14ac:dyDescent="0.35">
      <c r="A25" s="20"/>
      <c r="B25" s="21">
        <v>45098</v>
      </c>
      <c r="C25" s="22"/>
      <c r="D25" s="50"/>
      <c r="E25" s="24">
        <v>45098</v>
      </c>
      <c r="F25" s="25"/>
      <c r="G25" s="205"/>
      <c r="H25" s="27">
        <v>45098</v>
      </c>
      <c r="I25" s="28"/>
      <c r="J25" s="63"/>
      <c r="K25" s="64"/>
      <c r="L25" s="65"/>
      <c r="M25" s="30">
        <v>0</v>
      </c>
      <c r="N25" s="31">
        <v>0</v>
      </c>
      <c r="O25" s="241"/>
      <c r="P25" s="33">
        <f t="shared" si="1"/>
        <v>0</v>
      </c>
      <c r="Q25" s="34">
        <f t="shared" si="0"/>
        <v>0</v>
      </c>
      <c r="R25" s="48">
        <v>0</v>
      </c>
      <c r="S25" s="237"/>
      <c r="T25" s="34"/>
    </row>
    <row r="26" spans="1:20" ht="18" thickBot="1" x14ac:dyDescent="0.35">
      <c r="A26" s="20"/>
      <c r="B26" s="21">
        <v>45099</v>
      </c>
      <c r="C26" s="22"/>
      <c r="D26" s="50"/>
      <c r="E26" s="24">
        <v>45099</v>
      </c>
      <c r="F26" s="25"/>
      <c r="G26" s="205"/>
      <c r="H26" s="27">
        <v>45099</v>
      </c>
      <c r="I26" s="28"/>
      <c r="J26" s="37"/>
      <c r="K26" s="61"/>
      <c r="L26" s="47"/>
      <c r="M26" s="30">
        <v>0</v>
      </c>
      <c r="N26" s="31">
        <v>0</v>
      </c>
      <c r="O26" s="241"/>
      <c r="P26" s="33">
        <f t="shared" si="1"/>
        <v>0</v>
      </c>
      <c r="Q26" s="34">
        <f t="shared" si="0"/>
        <v>0</v>
      </c>
      <c r="R26" s="48">
        <v>0</v>
      </c>
      <c r="S26" s="237"/>
      <c r="T26" s="34"/>
    </row>
    <row r="27" spans="1:20" ht="18" thickBot="1" x14ac:dyDescent="0.35">
      <c r="A27" s="20"/>
      <c r="B27" s="21">
        <v>45100</v>
      </c>
      <c r="C27" s="22"/>
      <c r="D27" s="50"/>
      <c r="E27" s="24">
        <v>45100</v>
      </c>
      <c r="F27" s="25"/>
      <c r="G27" s="205"/>
      <c r="H27" s="27">
        <v>45100</v>
      </c>
      <c r="I27" s="28"/>
      <c r="J27" s="66"/>
      <c r="K27" s="67"/>
      <c r="L27" s="65"/>
      <c r="M27" s="30">
        <v>0</v>
      </c>
      <c r="N27" s="31">
        <v>0</v>
      </c>
      <c r="O27" s="241" t="s">
        <v>62</v>
      </c>
      <c r="P27" s="33">
        <f t="shared" si="1"/>
        <v>0</v>
      </c>
      <c r="Q27" s="34">
        <f t="shared" si="0"/>
        <v>0</v>
      </c>
      <c r="R27" s="48">
        <v>0</v>
      </c>
      <c r="S27" s="237"/>
      <c r="T27" s="34"/>
    </row>
    <row r="28" spans="1:20" ht="18" thickBot="1" x14ac:dyDescent="0.35">
      <c r="A28" s="20"/>
      <c r="B28" s="21">
        <v>45101</v>
      </c>
      <c r="C28" s="22"/>
      <c r="D28" s="50"/>
      <c r="E28" s="24">
        <v>45101</v>
      </c>
      <c r="F28" s="25"/>
      <c r="G28" s="205"/>
      <c r="H28" s="27">
        <v>45101</v>
      </c>
      <c r="I28" s="28"/>
      <c r="J28" s="68"/>
      <c r="K28" s="69"/>
      <c r="L28" s="65"/>
      <c r="M28" s="30">
        <v>0</v>
      </c>
      <c r="N28" s="31">
        <v>0</v>
      </c>
      <c r="O28" s="241"/>
      <c r="P28" s="33">
        <f t="shared" si="1"/>
        <v>0</v>
      </c>
      <c r="Q28" s="34">
        <f t="shared" si="0"/>
        <v>0</v>
      </c>
      <c r="R28" s="48">
        <v>0</v>
      </c>
      <c r="S28" s="237"/>
      <c r="T28" s="34"/>
    </row>
    <row r="29" spans="1:20" ht="18" thickBot="1" x14ac:dyDescent="0.35">
      <c r="A29" s="20"/>
      <c r="B29" s="21">
        <v>45102</v>
      </c>
      <c r="C29" s="22"/>
      <c r="D29" s="195"/>
      <c r="E29" s="24">
        <v>45102</v>
      </c>
      <c r="F29" s="25"/>
      <c r="G29" s="205"/>
      <c r="H29" s="27">
        <v>45102</v>
      </c>
      <c r="I29" s="28"/>
      <c r="J29" s="66"/>
      <c r="K29" s="71"/>
      <c r="L29" s="65"/>
      <c r="M29" s="30">
        <v>0</v>
      </c>
      <c r="N29" s="31">
        <v>0</v>
      </c>
      <c r="O29" s="241"/>
      <c r="P29" s="33">
        <f t="shared" si="1"/>
        <v>0</v>
      </c>
      <c r="Q29" s="34">
        <f t="shared" si="0"/>
        <v>0</v>
      </c>
      <c r="R29" s="48">
        <v>0</v>
      </c>
      <c r="S29" s="237"/>
      <c r="T29" s="34"/>
    </row>
    <row r="30" spans="1:20" ht="18" thickBot="1" x14ac:dyDescent="0.35">
      <c r="A30" s="20"/>
      <c r="B30" s="21">
        <v>45103</v>
      </c>
      <c r="C30" s="22"/>
      <c r="D30" s="195"/>
      <c r="E30" s="24">
        <v>45103</v>
      </c>
      <c r="F30" s="25"/>
      <c r="G30" s="205"/>
      <c r="H30" s="27">
        <v>45103</v>
      </c>
      <c r="I30" s="28"/>
      <c r="J30" s="68"/>
      <c r="K30" s="43"/>
      <c r="L30" s="39"/>
      <c r="M30" s="30">
        <v>0</v>
      </c>
      <c r="N30" s="31">
        <v>0</v>
      </c>
      <c r="O30" s="241"/>
      <c r="P30" s="33">
        <f t="shared" si="1"/>
        <v>0</v>
      </c>
      <c r="Q30" s="34">
        <f t="shared" si="0"/>
        <v>0</v>
      </c>
      <c r="R30" s="48">
        <v>0</v>
      </c>
      <c r="S30" s="237"/>
      <c r="T30" s="34"/>
    </row>
    <row r="31" spans="1:20" ht="18" thickBot="1" x14ac:dyDescent="0.35">
      <c r="A31" s="20"/>
      <c r="B31" s="21">
        <v>45104</v>
      </c>
      <c r="C31" s="22"/>
      <c r="D31" s="79"/>
      <c r="E31" s="24">
        <v>45104</v>
      </c>
      <c r="F31" s="25"/>
      <c r="G31" s="205"/>
      <c r="H31" s="27">
        <v>45104</v>
      </c>
      <c r="I31" s="28"/>
      <c r="J31" s="68"/>
      <c r="K31" s="210"/>
      <c r="L31" s="65"/>
      <c r="M31" s="30">
        <v>0</v>
      </c>
      <c r="N31" s="31">
        <v>0</v>
      </c>
      <c r="O31" s="241"/>
      <c r="P31" s="33">
        <f t="shared" si="1"/>
        <v>0</v>
      </c>
      <c r="Q31" s="34">
        <f t="shared" si="0"/>
        <v>0</v>
      </c>
      <c r="R31" s="48">
        <v>0</v>
      </c>
      <c r="S31" s="237"/>
      <c r="T31" s="34"/>
    </row>
    <row r="32" spans="1:20" ht="18" thickBot="1" x14ac:dyDescent="0.35">
      <c r="A32" s="20"/>
      <c r="B32" s="21">
        <v>45105</v>
      </c>
      <c r="C32" s="22"/>
      <c r="D32" s="79"/>
      <c r="E32" s="24">
        <v>45105</v>
      </c>
      <c r="F32" s="25"/>
      <c r="G32" s="205"/>
      <c r="H32" s="27">
        <v>45105</v>
      </c>
      <c r="I32" s="28"/>
      <c r="J32" s="68"/>
      <c r="K32" s="43"/>
      <c r="L32" s="39"/>
      <c r="M32" s="30">
        <v>0</v>
      </c>
      <c r="N32" s="31">
        <v>0</v>
      </c>
      <c r="O32" s="241"/>
      <c r="P32" s="33">
        <f t="shared" si="1"/>
        <v>0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45106</v>
      </c>
      <c r="C33" s="22"/>
      <c r="D33" s="79"/>
      <c r="E33" s="24">
        <v>45106</v>
      </c>
      <c r="F33" s="25"/>
      <c r="G33" s="205"/>
      <c r="H33" s="27">
        <v>45106</v>
      </c>
      <c r="I33" s="28"/>
      <c r="J33" s="68"/>
      <c r="K33" s="210"/>
      <c r="L33" s="102"/>
      <c r="M33" s="30">
        <v>0</v>
      </c>
      <c r="N33" s="31">
        <v>0</v>
      </c>
      <c r="O33" s="241"/>
      <c r="P33" s="33">
        <f t="shared" si="1"/>
        <v>0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45107</v>
      </c>
      <c r="C34" s="22"/>
      <c r="D34" s="79"/>
      <c r="E34" s="24">
        <v>45107</v>
      </c>
      <c r="F34" s="25"/>
      <c r="G34" s="205"/>
      <c r="H34" s="27">
        <v>45107</v>
      </c>
      <c r="I34" s="28"/>
      <c r="J34" s="68"/>
      <c r="K34" s="211"/>
      <c r="L34" s="9"/>
      <c r="M34" s="30">
        <v>0</v>
      </c>
      <c r="N34" s="31">
        <v>0</v>
      </c>
      <c r="O34" s="241"/>
      <c r="P34" s="33">
        <f t="shared" si="1"/>
        <v>0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/>
      <c r="C38" s="201"/>
      <c r="D38" s="79"/>
      <c r="E38" s="24"/>
      <c r="F38" s="25"/>
      <c r="G38" s="205"/>
      <c r="H38" s="27"/>
      <c r="I38" s="28"/>
      <c r="J38" s="68"/>
      <c r="K38" s="210"/>
      <c r="L38" s="102"/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/>
      <c r="C39" s="201"/>
      <c r="D39" s="79"/>
      <c r="E39" s="24"/>
      <c r="F39" s="25"/>
      <c r="G39" s="205"/>
      <c r="H39" s="27"/>
      <c r="I39" s="28"/>
      <c r="J39" s="68"/>
      <c r="K39" s="38"/>
      <c r="L39" s="39"/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/>
      <c r="C40" s="201"/>
      <c r="D40" s="79"/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/>
      <c r="C41" s="201"/>
      <c r="D41" s="79"/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/>
      <c r="C42" s="201"/>
      <c r="D42" s="79"/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/>
      <c r="C43" s="201"/>
      <c r="D43" s="79"/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/>
      <c r="C44" s="201"/>
      <c r="D44" s="79"/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/>
      <c r="C45" s="201"/>
      <c r="D45" s="79"/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/>
      <c r="C46" s="201"/>
      <c r="D46" s="79"/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/>
      <c r="C47" s="201"/>
      <c r="D47" s="79"/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/>
      <c r="C48" s="201"/>
      <c r="D48" s="79"/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/>
      <c r="C49" s="201"/>
      <c r="D49" s="79"/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9">
        <f>SUM(M5:M48)</f>
        <v>20802</v>
      </c>
      <c r="N56" s="268">
        <f>SUM(N5:N48)</f>
        <v>33131</v>
      </c>
      <c r="P56" s="100">
        <f t="shared" si="1"/>
        <v>53933</v>
      </c>
      <c r="Q56" s="100">
        <f t="shared" si="1"/>
        <v>53933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0"/>
      <c r="N57" s="26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68651</v>
      </c>
      <c r="D59" s="219"/>
      <c r="E59" s="124" t="s">
        <v>8</v>
      </c>
      <c r="F59" s="125">
        <f>SUM(F5:F58)</f>
        <v>126563</v>
      </c>
      <c r="G59" s="123"/>
      <c r="H59" s="126" t="s">
        <v>9</v>
      </c>
      <c r="I59" s="127">
        <f>SUM(I5:I58)</f>
        <v>3333</v>
      </c>
      <c r="J59" s="128"/>
      <c r="K59" s="129" t="s">
        <v>10</v>
      </c>
      <c r="L59" s="130">
        <f>SUM(L5:L58)</f>
        <v>0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0" t="s">
        <v>11</v>
      </c>
      <c r="I61" s="271"/>
      <c r="J61" s="135"/>
      <c r="K61" s="272">
        <f>I59+L59</f>
        <v>3333</v>
      </c>
      <c r="L61" s="273"/>
      <c r="M61" s="274">
        <f>N56+M56</f>
        <v>53933</v>
      </c>
      <c r="N61" s="275"/>
      <c r="P61" s="96"/>
      <c r="Q61" s="9"/>
    </row>
    <row r="62" spans="1:19" x14ac:dyDescent="0.25">
      <c r="D62" s="281" t="s">
        <v>12</v>
      </c>
      <c r="E62" s="281"/>
      <c r="F62" s="136">
        <f>F59-K61-C59</f>
        <v>54579</v>
      </c>
      <c r="I62" s="137"/>
      <c r="J62" s="138"/>
      <c r="P62" s="96"/>
      <c r="Q62" s="9"/>
    </row>
    <row r="63" spans="1:19" ht="18.75" x14ac:dyDescent="0.3">
      <c r="D63" s="276"/>
      <c r="E63" s="276"/>
      <c r="F63" s="131">
        <v>0</v>
      </c>
      <c r="I63" s="277" t="s">
        <v>13</v>
      </c>
      <c r="J63" s="278"/>
      <c r="K63" s="279">
        <f>F65+F66+F67</f>
        <v>54579</v>
      </c>
      <c r="L63" s="28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54579</v>
      </c>
      <c r="H65" s="20"/>
      <c r="I65" s="146" t="s">
        <v>15</v>
      </c>
      <c r="J65" s="147"/>
      <c r="K65" s="261">
        <f>-C4</f>
        <v>0</v>
      </c>
      <c r="L65" s="26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3" t="s">
        <v>17</v>
      </c>
      <c r="E67" s="264"/>
      <c r="F67" s="151">
        <v>0</v>
      </c>
      <c r="I67" s="265" t="s">
        <v>18</v>
      </c>
      <c r="J67" s="266"/>
      <c r="K67" s="267">
        <f>K63+K65</f>
        <v>54579</v>
      </c>
      <c r="L67" s="26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2" t="s">
        <v>44</v>
      </c>
      <c r="E22" s="283"/>
      <c r="F22" s="188"/>
    </row>
    <row r="23" spans="3:6" ht="16.5" thickBot="1" x14ac:dyDescent="0.3">
      <c r="D23" s="284"/>
      <c r="E23" s="285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Hoja1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2023-07-31T15:06:38Z</dcterms:modified>
</cp:coreProperties>
</file>