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4325" windowHeight="10620"/>
  </bookViews>
  <sheets>
    <sheet name="OCTUBRE      2 0 2 1     " sheetId="1" r:id="rId1"/>
    <sheet name="REMISIONES    OCTUBRE    2021  " sheetId="2" r:id="rId2"/>
    <sheet name="Hoja4" sheetId="4" r:id="rId3"/>
    <sheet name="Hoja3" sheetId="3" r:id="rId4"/>
    <sheet name="C AN C E L A C I O N E S     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 l="1"/>
  <c r="M18" i="1"/>
  <c r="M13" i="1" l="1"/>
  <c r="P13" i="1" s="1"/>
  <c r="C11" i="1"/>
  <c r="C12" i="1"/>
  <c r="P11" i="1"/>
  <c r="P10" i="1"/>
  <c r="P12" i="1"/>
  <c r="P14" i="1"/>
  <c r="E98" i="2" l="1"/>
  <c r="C98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6" i="1"/>
  <c r="L50" i="1"/>
  <c r="I50" i="1"/>
  <c r="F50" i="1"/>
  <c r="C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Q9" i="1" s="1"/>
  <c r="P8" i="1"/>
  <c r="Q8" i="1" s="1"/>
  <c r="P7" i="1"/>
  <c r="Q7" i="1" s="1"/>
  <c r="P6" i="1"/>
  <c r="Q6" i="1" s="1"/>
  <c r="P5" i="1"/>
  <c r="K52" i="1" l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<sst xmlns="http://schemas.openxmlformats.org/spreadsheetml/2006/main" count="99" uniqueCount="60">
  <si>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</si>
  <si>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</si>
  <si>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</si>
  <si>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</si>
  <si>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</si>
  <si>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</si>
  <si>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</si>
  <si>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</si>
  <si>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</si>
  <si>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</si>
  <si>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</si>
  <si>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</si>
  <si>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</si>
  <si>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</si>
  <si>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</si>
  <si>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</si>
  <si>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</si>
  <si>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</si>
  <si>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</si>
  <si>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</si>
  <si>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</si>
  <si>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REMISIONES  ABASTO 4 CARNES       2 0 2 1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</si>
  <si>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</si>
  <si>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</si>
  <si>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</si>
  <si>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</si>
  <si>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</si>
  <si>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</si>
  <si>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</si>
  <si>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</si>
  <si>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</si>
  <si>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</si>
  <si>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</si>
  <si>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</si>
  <si>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</si>
  <si>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</si>
  <si>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</si>
  <si>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</si>
  <si>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</si>
  <si>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</si>
  <si>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</si>
  <si>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</si>
  <si>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</si>
  <si>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</si>
  <si>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</si>
  <si>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</si>
  <si>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</si>
  <si>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</si>
  <si>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</si>
  <si>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</si>
  <si>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</si>
  <si>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 xml:space="preserve">DEV. OBRADOR CENTRAL </t>
  </si>
  <si>
    <t>#  1523</t>
  </si>
  <si>
    <t># 1524</t>
  </si>
  <si>
    <t>LACTEOS</t>
  </si>
  <si>
    <t>RES-LONGANIZAS--ENCHILADA-CARNES FRIAS</t>
  </si>
  <si>
    <t>TranSp JULIO</t>
  </si>
  <si>
    <t>RES--ENCHILADA</t>
  </si>
  <si>
    <t>DEBEN RES</t>
  </si>
  <si>
    <t>RES-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</si>
</sst>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66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0" fontId="26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7" fillId="0" borderId="26" xfId="1" applyNumberFormat="1" applyFont="1" applyBorder="1"/>
    <xf numFmtId="44" fontId="28" fillId="0" borderId="5" xfId="1" applyFont="1" applyBorder="1"/>
    <xf numFmtId="44" fontId="29" fillId="0" borderId="0" xfId="1" applyFont="1"/>
    <xf numFmtId="0" fontId="29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0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1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6" fillId="0" borderId="25" xfId="0" applyNumberFormat="1" applyFont="1" applyFill="1" applyBorder="1" applyAlignment="1">
      <alignment horizontal="center"/>
    </xf>
    <xf numFmtId="1" fontId="37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Border="1"/>
    <xf numFmtId="44" fontId="39" fillId="0" borderId="53" xfId="1" applyFont="1" applyFill="1" applyBorder="1"/>
    <xf numFmtId="0" fontId="12" fillId="0" borderId="0" xfId="0" applyFont="1"/>
    <xf numFmtId="1" fontId="40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6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6" fillId="6" borderId="54" xfId="0" applyNumberFormat="1" applyFont="1" applyFill="1" applyBorder="1" applyAlignment="1">
      <alignment horizontal="center"/>
    </xf>
    <xf numFmtId="1" fontId="40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6" fillId="0" borderId="55" xfId="0" applyNumberFormat="1" applyFont="1" applyBorder="1" applyAlignment="1">
      <alignment horizontal="center"/>
    </xf>
    <xf numFmtId="1" fontId="40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8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4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5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44" fontId="42" fillId="6" borderId="0" xfId="1" applyFont="1" applyFill="1"/>
    <xf numFmtId="44" fontId="43" fillId="6" borderId="0" xfId="1" applyFont="1" applyFill="1"/>
    <xf numFmtId="0" fontId="21" fillId="0" borderId="0" xfId="0" applyFont="1" applyFill="1" applyAlignment="1">
      <alignment horizontal="center"/>
    </xf>
    <xf numFmtId="0" fontId="44" fillId="3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30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2" fillId="9" borderId="0" xfId="1" applyFont="1" applyFill="1"/>
    <xf numFmtId="0" fontId="2" fillId="9" borderId="0" xfId="0" applyFont="1" applyFill="1" applyAlignment="1">
      <alignment horizontal="center"/>
    </xf>
    <xf numFmtId="44" fontId="11" fillId="9" borderId="0" xfId="1" applyFont="1" applyFill="1"/>
    <xf numFmtId="44" fontId="3" fillId="9" borderId="0" xfId="1" applyFont="1" applyFill="1"/>
    <xf numFmtId="0" fontId="21" fillId="9" borderId="2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center"/>
    </xf>
    <xf numFmtId="0" fontId="41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44" fontId="11" fillId="3" borderId="13" xfId="1" applyFont="1" applyFill="1" applyBorder="1" applyAlignment="1">
      <alignment horizontal="center"/>
    </xf>
    <xf numFmtId="44" fontId="11" fillId="3" borderId="51" xfId="1" applyFont="1" applyFill="1" applyBorder="1" applyAlignment="1">
      <alignment horizontal="center"/>
    </xf>
    <xf numFmtId="166" fontId="11" fillId="3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66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abSelected="1" topLeftCell="A25" workbookViewId="0">
      <selection activeCell="E32" sqref="E31:E32"/>
    </sheetView>
  </sheetViews>
  <sheetFormatPr baseColWidth="10" defaultRowHeight="15" x14ac:dyDescent="0.25"/>
  <cols>
    <col min="1" max="1" width="2.5703125" customWidth="1"/>
    <col min="2" max="2" width="12.42578125" style="97" customWidth="1"/>
    <col min="3" max="3" width="16.42578125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style="177" customWidth="1"/>
    <col min="12" max="12" width="14.5703125" style="3" customWidth="1"/>
    <col min="13" max="13" width="18.140625" style="4" customWidth="1"/>
    <col min="14" max="14" width="16.140625" style="1" customWidth="1"/>
    <col min="15" max="15" width="10.28515625" customWidth="1"/>
    <col min="16" max="16" width="18.42578125" customWidth="1"/>
    <col min="17" max="17" width="18.140625" style="2" customWidth="1"/>
    <col min="18" max="18" width="15.28515625" style="178" customWidth="1"/>
  </cols>
  <sheetData>
    <row r="1" spans="1:18" ht="23.25" x14ac:dyDescent="0.35">
      <c r="B1" s="206"/>
      <c r="C1" s="208" t="s">
        <v>32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8" ht="16.5" thickBot="1" x14ac:dyDescent="0.3">
      <c r="B2" s="207"/>
      <c r="C2" s="3"/>
      <c r="H2" s="5"/>
      <c r="I2" s="6"/>
      <c r="J2" s="7"/>
      <c r="L2" s="8"/>
      <c r="M2" s="6"/>
      <c r="N2" s="9"/>
    </row>
    <row r="3" spans="1:18" ht="21.75" thickBot="1" x14ac:dyDescent="0.35">
      <c r="B3" s="210" t="s">
        <v>0</v>
      </c>
      <c r="C3" s="211"/>
      <c r="D3" s="10"/>
      <c r="E3" s="11"/>
      <c r="F3" s="11"/>
      <c r="H3" s="212" t="s">
        <v>33</v>
      </c>
      <c r="I3" s="212"/>
      <c r="K3" s="184"/>
      <c r="L3" s="13"/>
      <c r="M3" s="14"/>
    </row>
    <row r="4" spans="1:18" ht="20.25" thickTop="1" thickBot="1" x14ac:dyDescent="0.35">
      <c r="A4" s="15" t="s">
        <v>1</v>
      </c>
      <c r="B4" s="16"/>
      <c r="C4" s="17"/>
      <c r="D4" s="18"/>
      <c r="E4" s="213" t="s">
        <v>2</v>
      </c>
      <c r="F4" s="214"/>
      <c r="H4" s="215" t="s">
        <v>3</v>
      </c>
      <c r="I4" s="216"/>
      <c r="J4" s="19"/>
      <c r="K4" s="185"/>
      <c r="L4" s="20"/>
      <c r="M4" s="21" t="s">
        <v>4</v>
      </c>
      <c r="N4" s="22" t="s">
        <v>5</v>
      </c>
      <c r="P4" s="222" t="s">
        <v>6</v>
      </c>
      <c r="Q4" s="223"/>
    </row>
    <row r="5" spans="1:18" ht="18" thickBot="1" x14ac:dyDescent="0.35">
      <c r="A5" s="23" t="s">
        <v>7</v>
      </c>
      <c r="B5" s="24">
        <v>44488</v>
      </c>
      <c r="C5" s="176">
        <v>0</v>
      </c>
      <c r="D5" s="26"/>
      <c r="E5" s="27">
        <v>44488</v>
      </c>
      <c r="F5" s="174">
        <v>0</v>
      </c>
      <c r="G5" s="2"/>
      <c r="H5" s="29">
        <v>44488</v>
      </c>
      <c r="I5" s="175">
        <v>0</v>
      </c>
      <c r="J5" s="37" t="s">
        <v>36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8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37</v>
      </c>
      <c r="L6" s="39">
        <v>3000</v>
      </c>
      <c r="M6" s="32">
        <v>17500</v>
      </c>
      <c r="N6" s="33">
        <v>0</v>
      </c>
      <c r="O6" s="2"/>
      <c r="P6" s="34">
        <f t="shared" ref="P6:P32" si="0">N6+M6+L6+I6+C6</f>
        <v>20860</v>
      </c>
      <c r="Q6" s="181">
        <f t="shared" ref="Q6:Q38" si="1">P6-F6</f>
        <v>-2677</v>
      </c>
      <c r="R6" s="179" t="s">
        <v>35</v>
      </c>
    </row>
    <row r="7" spans="1:18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37</v>
      </c>
      <c r="L7" s="39">
        <v>3000</v>
      </c>
      <c r="M7" s="32">
        <v>15670</v>
      </c>
      <c r="N7" s="33">
        <v>8843</v>
      </c>
      <c r="O7" s="183" t="s">
        <v>38</v>
      </c>
      <c r="P7" s="34">
        <f t="shared" si="0"/>
        <v>27818</v>
      </c>
      <c r="Q7" s="203">
        <f t="shared" si="1"/>
        <v>2027</v>
      </c>
      <c r="R7" s="202" t="s">
        <v>46</v>
      </c>
    </row>
    <row r="8" spans="1:18" ht="18" thickBot="1" x14ac:dyDescent="0.35">
      <c r="A8" s="23"/>
      <c r="B8" s="24">
        <v>44491</v>
      </c>
      <c r="C8" s="25">
        <v>206.5</v>
      </c>
      <c r="D8" s="42" t="s">
        <v>39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37</v>
      </c>
      <c r="L8" s="39">
        <v>3300</v>
      </c>
      <c r="M8" s="32">
        <v>15650</v>
      </c>
      <c r="N8" s="33">
        <v>6044</v>
      </c>
      <c r="O8" s="2"/>
      <c r="P8" s="34">
        <f t="shared" si="0"/>
        <v>25278.5</v>
      </c>
      <c r="Q8" s="180">
        <f t="shared" si="1"/>
        <v>-3392.5</v>
      </c>
      <c r="R8" s="179" t="s">
        <v>35</v>
      </c>
    </row>
    <row r="9" spans="1:18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9" t="s">
        <v>40</v>
      </c>
      <c r="L9" s="200">
        <v>5400</v>
      </c>
      <c r="M9" s="32">
        <v>18050</v>
      </c>
      <c r="N9" s="33">
        <v>12838</v>
      </c>
      <c r="O9" s="2"/>
      <c r="P9" s="34">
        <f>N9+M9+L9+I9+C9</f>
        <v>36624.5</v>
      </c>
      <c r="Q9" s="201">
        <f>P9-F9</f>
        <v>2548.5</v>
      </c>
      <c r="R9" s="202" t="s">
        <v>41</v>
      </c>
    </row>
    <row r="10" spans="1:18" ht="18" thickBot="1" x14ac:dyDescent="0.35">
      <c r="A10" s="23"/>
      <c r="B10" s="24">
        <v>44493</v>
      </c>
      <c r="C10" s="25">
        <v>326</v>
      </c>
      <c r="D10" s="40" t="s">
        <v>42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6" t="s">
        <v>43</v>
      </c>
      <c r="L10" s="45">
        <v>7500</v>
      </c>
      <c r="M10" s="32">
        <v>8500</v>
      </c>
      <c r="N10" s="33">
        <v>9392</v>
      </c>
      <c r="O10" s="2"/>
      <c r="P10" s="34">
        <f t="shared" ref="P10:P13" si="2">N10+M10+L10+I10+C10</f>
        <v>26298</v>
      </c>
      <c r="Q10" s="180">
        <f t="shared" si="1"/>
        <v>-1776</v>
      </c>
      <c r="R10" s="179" t="s">
        <v>35</v>
      </c>
    </row>
    <row r="11" spans="1:18" ht="18" thickBot="1" x14ac:dyDescent="0.35">
      <c r="A11" s="23"/>
      <c r="B11" s="24">
        <v>44494</v>
      </c>
      <c r="C11" s="25">
        <f>11509+3550+6269</f>
        <v>21328</v>
      </c>
      <c r="D11" s="35" t="s">
        <v>44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7"/>
      <c r="L11" s="39"/>
      <c r="M11" s="32">
        <v>0</v>
      </c>
      <c r="N11" s="33">
        <v>5718</v>
      </c>
      <c r="O11" s="2"/>
      <c r="P11" s="34">
        <f t="shared" si="2"/>
        <v>28522</v>
      </c>
      <c r="Q11" s="9">
        <f t="shared" si="1"/>
        <v>0</v>
      </c>
      <c r="R11" s="31" t="s">
        <v>27</v>
      </c>
    </row>
    <row r="12" spans="1:18" ht="18" thickBot="1" x14ac:dyDescent="0.35">
      <c r="A12" s="23"/>
      <c r="B12" s="24">
        <v>44495</v>
      </c>
      <c r="C12" s="25">
        <f>13731+330</f>
        <v>14061</v>
      </c>
      <c r="D12" s="35" t="s">
        <v>45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8"/>
      <c r="L12" s="39"/>
      <c r="M12" s="32">
        <v>7341</v>
      </c>
      <c r="N12" s="33">
        <v>10244</v>
      </c>
      <c r="O12" s="2"/>
      <c r="P12" s="34">
        <f t="shared" si="2"/>
        <v>31646</v>
      </c>
      <c r="Q12" s="9">
        <f t="shared" si="1"/>
        <v>0</v>
      </c>
      <c r="R12" s="31" t="s">
        <v>27</v>
      </c>
    </row>
    <row r="13" spans="1:18" ht="19.5" thickBot="1" x14ac:dyDescent="0.35">
      <c r="A13" s="23"/>
      <c r="B13" s="24">
        <v>44496</v>
      </c>
      <c r="C13" s="25">
        <v>2890</v>
      </c>
      <c r="D13" s="42" t="s">
        <v>47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34">
        <f t="shared" si="2"/>
        <v>28816.35</v>
      </c>
      <c r="Q13" s="203">
        <f t="shared" si="1"/>
        <v>1016.3499999999985</v>
      </c>
      <c r="R13" s="202" t="s">
        <v>46</v>
      </c>
    </row>
    <row r="14" spans="1:18" ht="18" thickBot="1" x14ac:dyDescent="0.35">
      <c r="A14" s="23"/>
      <c r="B14" s="24">
        <v>44497</v>
      </c>
      <c r="C14" s="25">
        <v>4910</v>
      </c>
      <c r="D14" s="40" t="s">
        <v>48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34">
        <f t="shared" ref="P14" si="3">N14+M14+L14+I14+C14</f>
        <v>32621</v>
      </c>
      <c r="Q14" s="204">
        <f t="shared" si="1"/>
        <v>177</v>
      </c>
      <c r="R14" s="202" t="s">
        <v>46</v>
      </c>
    </row>
    <row r="15" spans="1:18" ht="19.5" thickBot="1" x14ac:dyDescent="0.35">
      <c r="A15" s="23"/>
      <c r="B15" s="24">
        <v>44498</v>
      </c>
      <c r="C15" s="25">
        <v>9347.5</v>
      </c>
      <c r="D15" s="40" t="s">
        <v>49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34">
        <f t="shared" si="0"/>
        <v>28788.5</v>
      </c>
      <c r="Q15" s="181">
        <f t="shared" si="1"/>
        <v>-2472.5</v>
      </c>
      <c r="R15" s="179" t="s">
        <v>35</v>
      </c>
    </row>
    <row r="16" spans="1:18" ht="28.5" customHeight="1" thickBot="1" x14ac:dyDescent="0.35">
      <c r="A16" s="23"/>
      <c r="B16" s="24">
        <v>44499</v>
      </c>
      <c r="C16" s="25">
        <v>1588</v>
      </c>
      <c r="D16" s="35" t="s">
        <v>50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>
        <v>44499</v>
      </c>
      <c r="K16" s="205" t="s">
        <v>51</v>
      </c>
      <c r="L16" s="201">
        <v>1078495</v>
      </c>
      <c r="M16" s="32">
        <v>33550</v>
      </c>
      <c r="N16" s="33">
        <v>14745</v>
      </c>
      <c r="P16" s="34">
        <f t="shared" si="0"/>
        <v>1128378</v>
      </c>
      <c r="Q16" s="201">
        <f t="shared" si="1"/>
        <v>1080437</v>
      </c>
      <c r="R16" s="202" t="s">
        <v>46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34">
        <f t="shared" si="0"/>
        <v>38871.5</v>
      </c>
      <c r="Q17" s="201">
        <f t="shared" si="1"/>
        <v>378.5</v>
      </c>
      <c r="R17" s="202" t="s">
        <v>46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9" t="s">
        <v>56</v>
      </c>
      <c r="L18" s="39">
        <v>1440</v>
      </c>
      <c r="M18" s="32">
        <f>2220+25000</f>
        <v>27220</v>
      </c>
      <c r="N18" s="33">
        <v>9734</v>
      </c>
      <c r="P18" s="34">
        <f t="shared" si="0"/>
        <v>39738</v>
      </c>
      <c r="Q18" s="180">
        <f t="shared" si="1"/>
        <v>-3452</v>
      </c>
      <c r="R18" s="179" t="s">
        <v>35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34">
        <f t="shared" si="0"/>
        <v>37356.5</v>
      </c>
      <c r="Q19" s="180">
        <f t="shared" si="1"/>
        <v>-822.5</v>
      </c>
      <c r="R19" s="179" t="s">
        <v>35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57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90"/>
      <c r="L20" s="45"/>
      <c r="M20" s="32">
        <v>0</v>
      </c>
      <c r="N20" s="33">
        <v>5866</v>
      </c>
      <c r="P20" s="34">
        <f t="shared" si="0"/>
        <v>39315.9</v>
      </c>
      <c r="Q20" s="201">
        <f t="shared" si="1"/>
        <v>0.90000000000145519</v>
      </c>
      <c r="R20" s="202" t="s">
        <v>58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59</v>
      </c>
      <c r="E21" s="27">
        <v>44504</v>
      </c>
      <c r="F21" s="28">
        <v>43752</v>
      </c>
      <c r="G21" s="2"/>
      <c r="H21" s="36">
        <v>44504</v>
      </c>
      <c r="I21" s="30">
        <v>0</v>
      </c>
      <c r="J21" s="37"/>
      <c r="K21" s="48"/>
      <c r="L21" s="45"/>
      <c r="M21" s="32">
        <v>0</v>
      </c>
      <c r="N21" s="33">
        <v>0</v>
      </c>
      <c r="P21" s="34">
        <f t="shared" si="0"/>
        <v>35613</v>
      </c>
      <c r="Q21" s="9">
        <f t="shared" si="1"/>
        <v>-8139</v>
      </c>
      <c r="R21" s="31"/>
    </row>
    <row r="22" spans="1:19" ht="18" thickBot="1" x14ac:dyDescent="0.35">
      <c r="A22" s="23"/>
      <c r="B22" s="24">
        <v>44505</v>
      </c>
      <c r="C22" s="25">
        <v>0</v>
      </c>
      <c r="D22" s="35"/>
      <c r="E22" s="27">
        <v>44505</v>
      </c>
      <c r="F22" s="28">
        <v>0</v>
      </c>
      <c r="G22" s="2"/>
      <c r="H22" s="36">
        <v>44505</v>
      </c>
      <c r="I22" s="30">
        <v>0</v>
      </c>
      <c r="J22" s="37"/>
      <c r="K22" s="31"/>
      <c r="L22" s="49"/>
      <c r="M22" s="32">
        <v>0</v>
      </c>
      <c r="N22" s="33">
        <v>0</v>
      </c>
      <c r="P22" s="34">
        <f t="shared" si="0"/>
        <v>0</v>
      </c>
      <c r="Q22" s="9" t="s">
        <v>7</v>
      </c>
      <c r="R22" s="31"/>
    </row>
    <row r="23" spans="1:19" ht="18" thickBot="1" x14ac:dyDescent="0.35">
      <c r="A23" s="23"/>
      <c r="B23" s="24">
        <v>44506</v>
      </c>
      <c r="C23" s="25">
        <v>0</v>
      </c>
      <c r="D23" s="35"/>
      <c r="E23" s="27">
        <v>44506</v>
      </c>
      <c r="F23" s="28">
        <v>0</v>
      </c>
      <c r="G23" s="2"/>
      <c r="H23" s="36">
        <v>44506</v>
      </c>
      <c r="I23" s="30">
        <v>0</v>
      </c>
      <c r="J23" s="50"/>
      <c r="K23" s="191"/>
      <c r="L23" s="45"/>
      <c r="M23" s="32">
        <v>0</v>
      </c>
      <c r="N23" s="33">
        <v>0</v>
      </c>
      <c r="P23" s="34">
        <f t="shared" si="0"/>
        <v>0</v>
      </c>
      <c r="Q23" s="9">
        <f t="shared" si="1"/>
        <v>0</v>
      </c>
      <c r="R23" s="31"/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0</v>
      </c>
      <c r="G24" s="2"/>
      <c r="H24" s="36">
        <v>44507</v>
      </c>
      <c r="I24" s="30">
        <v>0</v>
      </c>
      <c r="J24" s="51"/>
      <c r="K24" s="192"/>
      <c r="L24" s="52"/>
      <c r="M24" s="32">
        <v>0</v>
      </c>
      <c r="N24" s="33">
        <v>0</v>
      </c>
      <c r="P24" s="34">
        <f t="shared" si="0"/>
        <v>0</v>
      </c>
      <c r="Q24" s="9">
        <f t="shared" si="1"/>
        <v>0</v>
      </c>
      <c r="R24" s="31"/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34">
        <f t="shared" si="0"/>
        <v>0</v>
      </c>
      <c r="Q25" s="9">
        <f t="shared" si="1"/>
        <v>0</v>
      </c>
      <c r="R25" s="31"/>
      <c r="S25" t="s">
        <v>7</v>
      </c>
    </row>
    <row r="26" spans="1:19" ht="18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92"/>
      <c r="L26" s="45"/>
      <c r="M26" s="32">
        <v>0</v>
      </c>
      <c r="N26" s="33">
        <v>0</v>
      </c>
      <c r="P26" s="34">
        <f t="shared" si="0"/>
        <v>0</v>
      </c>
      <c r="Q26" s="9">
        <f t="shared" si="1"/>
        <v>0</v>
      </c>
      <c r="R26" s="31"/>
    </row>
    <row r="27" spans="1:19" ht="18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93"/>
      <c r="L27" s="54"/>
      <c r="M27" s="32">
        <v>0</v>
      </c>
      <c r="N27" s="33">
        <v>0</v>
      </c>
      <c r="P27" s="34">
        <f t="shared" si="0"/>
        <v>0</v>
      </c>
      <c r="Q27" s="9">
        <f t="shared" si="1"/>
        <v>0</v>
      </c>
      <c r="R27" s="31"/>
    </row>
    <row r="28" spans="1:19" ht="18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94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95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34">
        <v>0</v>
      </c>
      <c r="Q38" s="9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6"/>
      <c r="L39" s="61"/>
      <c r="M39" s="224">
        <f>SUM(M5:M38)</f>
        <v>226381</v>
      </c>
      <c r="N39" s="226">
        <f>SUM(N5:N38)</f>
        <v>122932</v>
      </c>
      <c r="P39" s="34">
        <f>SUM(P5:P38)</f>
        <v>1606545.75</v>
      </c>
      <c r="Q39" s="13">
        <f>SUM(Q5:Q38)</f>
        <v>1063853.75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25"/>
      <c r="N40" s="227"/>
      <c r="P40" s="34"/>
      <c r="Q40" s="9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82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148108.9</v>
      </c>
      <c r="D50" s="88"/>
      <c r="E50" s="89" t="s">
        <v>8</v>
      </c>
      <c r="F50" s="90">
        <f>SUM(F5:F49)</f>
        <v>542692</v>
      </c>
      <c r="G50" s="88"/>
      <c r="H50" s="91" t="s">
        <v>9</v>
      </c>
      <c r="I50" s="92">
        <f>SUM(I5:I49)</f>
        <v>6988.85</v>
      </c>
      <c r="J50" s="93"/>
      <c r="K50" s="94" t="s">
        <v>10</v>
      </c>
      <c r="L50" s="95">
        <f>SUM(L5:L49)</f>
        <v>1102135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228" t="s">
        <v>11</v>
      </c>
      <c r="I52" s="229"/>
      <c r="J52" s="100"/>
      <c r="K52" s="230">
        <f>I50+L50</f>
        <v>1109123.8500000001</v>
      </c>
      <c r="L52" s="231"/>
      <c r="M52" s="232">
        <f>N39+M39</f>
        <v>349313</v>
      </c>
      <c r="N52" s="233"/>
      <c r="P52" s="34"/>
      <c r="Q52" s="9"/>
    </row>
    <row r="53" spans="1:17" ht="15.75" x14ac:dyDescent="0.25">
      <c r="D53" s="234" t="s">
        <v>12</v>
      </c>
      <c r="E53" s="234"/>
      <c r="F53" s="101">
        <f>F50-K52-C50</f>
        <v>-714540.75000000012</v>
      </c>
      <c r="I53" s="102"/>
      <c r="J53" s="103"/>
      <c r="P53" s="34"/>
      <c r="Q53" s="9"/>
    </row>
    <row r="54" spans="1:17" ht="18.75" x14ac:dyDescent="0.3">
      <c r="D54" s="235" t="s">
        <v>13</v>
      </c>
      <c r="E54" s="235"/>
      <c r="F54" s="96">
        <v>0</v>
      </c>
      <c r="I54" s="236" t="s">
        <v>14</v>
      </c>
      <c r="J54" s="237"/>
      <c r="K54" s="238">
        <f>F56+F57+F58</f>
        <v>-714540.75000000012</v>
      </c>
      <c r="L54" s="239"/>
      <c r="P54" s="34"/>
      <c r="Q54" s="9"/>
    </row>
    <row r="55" spans="1:17" ht="19.5" thickBot="1" x14ac:dyDescent="0.35">
      <c r="D55" s="104"/>
      <c r="E55" s="98"/>
      <c r="F55" s="105">
        <v>0</v>
      </c>
      <c r="I55" s="106"/>
      <c r="J55" s="107"/>
      <c r="K55" s="197"/>
      <c r="L55" s="108"/>
    </row>
    <row r="56" spans="1:17" ht="19.5" thickTop="1" x14ac:dyDescent="0.3">
      <c r="C56" s="4" t="s">
        <v>7</v>
      </c>
      <c r="E56" s="98" t="s">
        <v>15</v>
      </c>
      <c r="F56" s="96">
        <f>SUM(F53:F55)</f>
        <v>-714540.75000000012</v>
      </c>
      <c r="H56" s="23"/>
      <c r="I56" s="109" t="s">
        <v>16</v>
      </c>
      <c r="J56" s="110"/>
      <c r="K56" s="240">
        <f>-C4</f>
        <v>0</v>
      </c>
      <c r="L56" s="241"/>
    </row>
    <row r="57" spans="1:17" ht="16.5" thickBot="1" x14ac:dyDescent="0.3">
      <c r="D57" s="111" t="s">
        <v>17</v>
      </c>
      <c r="E57" s="98" t="s">
        <v>18</v>
      </c>
      <c r="F57" s="112">
        <v>0</v>
      </c>
    </row>
    <row r="58" spans="1:17" ht="20.25" thickTop="1" thickBot="1" x14ac:dyDescent="0.35">
      <c r="C58" s="113"/>
      <c r="D58" s="217" t="s">
        <v>19</v>
      </c>
      <c r="E58" s="218"/>
      <c r="F58" s="114">
        <v>0</v>
      </c>
      <c r="I58" s="219" t="s">
        <v>20</v>
      </c>
      <c r="J58" s="220"/>
      <c r="K58" s="221">
        <f>K54+K56</f>
        <v>-714540.75000000012</v>
      </c>
      <c r="L58" s="221"/>
    </row>
    <row r="59" spans="1:17" ht="17.25" x14ac:dyDescent="0.3">
      <c r="C59" s="115"/>
      <c r="D59" s="116"/>
      <c r="E59" s="117"/>
      <c r="F59" s="118"/>
      <c r="J59" s="119"/>
    </row>
    <row r="60" spans="1:17" ht="15" customHeight="1" x14ac:dyDescent="0.25">
      <c r="I60" s="120"/>
      <c r="J60" s="120"/>
      <c r="K60" s="198"/>
      <c r="L60" s="121"/>
    </row>
    <row r="61" spans="1:17" ht="16.5" customHeight="1" x14ac:dyDescent="0.25">
      <c r="B61" s="122"/>
      <c r="C61" s="123"/>
      <c r="D61" s="124"/>
      <c r="E61" s="34"/>
      <c r="I61" s="120"/>
      <c r="J61" s="120"/>
      <c r="K61" s="198"/>
      <c r="L61" s="121"/>
      <c r="M61" s="125"/>
      <c r="N61" s="98"/>
    </row>
    <row r="62" spans="1:17" ht="15.75" x14ac:dyDescent="0.25">
      <c r="B62" s="122"/>
      <c r="C62" s="126"/>
      <c r="E62" s="34"/>
      <c r="M62" s="125"/>
      <c r="N62" s="98"/>
    </row>
    <row r="63" spans="1:17" ht="15.75" x14ac:dyDescent="0.25">
      <c r="B63" s="122"/>
      <c r="C63" s="126"/>
      <c r="E63" s="34"/>
      <c r="F63" s="127"/>
      <c r="L63" s="128"/>
      <c r="M63" s="1"/>
    </row>
    <row r="64" spans="1:17" ht="15.75" x14ac:dyDescent="0.25">
      <c r="B64" s="122"/>
      <c r="C64" s="126"/>
      <c r="E64" s="34"/>
      <c r="M64" s="1"/>
    </row>
    <row r="65" spans="2:13" ht="15.75" x14ac:dyDescent="0.25">
      <c r="B65" s="122"/>
      <c r="C65" s="126"/>
      <c r="D65" s="129"/>
      <c r="E65" s="34"/>
      <c r="F65" s="130"/>
      <c r="M65" s="1"/>
    </row>
    <row r="66" spans="2:13" x14ac:dyDescent="0.25">
      <c r="D66" s="129"/>
      <c r="E66" s="131"/>
      <c r="F66" s="34"/>
      <c r="M66" s="1"/>
    </row>
    <row r="67" spans="2:13" x14ac:dyDescent="0.25">
      <c r="D67" s="129"/>
      <c r="E67" s="131"/>
      <c r="F67" s="34"/>
      <c r="M67" s="1"/>
    </row>
    <row r="68" spans="2:13" x14ac:dyDescent="0.25">
      <c r="D68" s="129"/>
      <c r="E68" s="131"/>
      <c r="F68" s="34"/>
      <c r="M68" s="1"/>
    </row>
    <row r="69" spans="2:13" x14ac:dyDescent="0.25">
      <c r="D69" s="129"/>
      <c r="E69" s="131"/>
      <c r="F69" s="34"/>
      <c r="M69" s="1"/>
    </row>
    <row r="70" spans="2:13" x14ac:dyDescent="0.25">
      <c r="D70" s="129"/>
      <c r="E70" s="131"/>
      <c r="F70" s="34"/>
      <c r="M70" s="1"/>
    </row>
    <row r="71" spans="2:13" x14ac:dyDescent="0.25">
      <c r="D71" s="129"/>
      <c r="E71" s="131"/>
      <c r="F71" s="34"/>
      <c r="M71" s="1"/>
    </row>
    <row r="72" spans="2:13" x14ac:dyDescent="0.25">
      <c r="D72" s="129"/>
      <c r="E72" s="131"/>
      <c r="F72" s="34"/>
      <c r="M72" s="1"/>
    </row>
    <row r="73" spans="2:13" x14ac:dyDescent="0.25">
      <c r="D73" s="129"/>
      <c r="E73" s="131"/>
      <c r="F73" s="34"/>
      <c r="M73" s="1"/>
    </row>
    <row r="74" spans="2:13" x14ac:dyDescent="0.25">
      <c r="D74" s="129"/>
      <c r="E74" s="131"/>
      <c r="F74" s="34"/>
      <c r="M74" s="1"/>
    </row>
    <row r="75" spans="2:13" x14ac:dyDescent="0.25">
      <c r="D75" s="129"/>
      <c r="E75" s="131"/>
      <c r="F75" s="34"/>
      <c r="M75" s="1"/>
    </row>
    <row r="76" spans="2:13" x14ac:dyDescent="0.25">
      <c r="D76" s="129"/>
      <c r="E76" s="131"/>
      <c r="F76" s="34"/>
      <c r="M76" s="1"/>
    </row>
    <row r="77" spans="2:13" x14ac:dyDescent="0.25">
      <c r="D77" s="129"/>
      <c r="E77" s="131"/>
      <c r="F77" s="34"/>
    </row>
    <row r="78" spans="2:13" x14ac:dyDescent="0.25">
      <c r="D78" s="129"/>
      <c r="E78" s="129"/>
      <c r="F78" s="130"/>
    </row>
    <row r="79" spans="2:13" x14ac:dyDescent="0.25">
      <c r="D79" s="129"/>
      <c r="E79" s="129"/>
      <c r="F79" s="130"/>
    </row>
    <row r="80" spans="2:13" x14ac:dyDescent="0.25">
      <c r="D80" s="129"/>
      <c r="E80" s="129"/>
      <c r="F80" s="130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21" right="0.16" top="0.36" bottom="0.31" header="0.31496062992125984" footer="0.31496062992125984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4"/>
  <sheetViews>
    <sheetView workbookViewId="0">
      <selection activeCell="D12" sqref="D12"/>
    </sheetView>
  </sheetViews>
  <sheetFormatPr baseColWidth="10" defaultRowHeight="15" x14ac:dyDescent="0.25"/>
  <cols>
    <col min="1" max="1" width="13.42578125" style="98" bestFit="1" customWidth="1"/>
    <col min="2" max="2" width="12.85546875" bestFit="1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</cols>
  <sheetData>
    <row r="1" spans="1:7" ht="36.75" customHeight="1" thickTop="1" thickBot="1" x14ac:dyDescent="0.3">
      <c r="A1" s="168" t="s">
        <v>21</v>
      </c>
      <c r="B1" s="169"/>
      <c r="C1" s="170"/>
      <c r="D1" s="169"/>
      <c r="E1" s="170"/>
      <c r="F1" s="171" t="s">
        <v>34</v>
      </c>
    </row>
    <row r="2" spans="1:7" ht="16.5" thickBot="1" x14ac:dyDescent="0.3">
      <c r="A2" s="132" t="s">
        <v>22</v>
      </c>
      <c r="B2" s="132" t="s">
        <v>23</v>
      </c>
      <c r="C2" s="133" t="s">
        <v>24</v>
      </c>
      <c r="D2" s="132" t="s">
        <v>25</v>
      </c>
      <c r="E2" s="133" t="s">
        <v>26</v>
      </c>
      <c r="F2" s="134" t="s">
        <v>24</v>
      </c>
    </row>
    <row r="3" spans="1:7" ht="18.75" x14ac:dyDescent="0.3">
      <c r="A3" s="135"/>
      <c r="B3" s="136"/>
      <c r="C3" s="69"/>
      <c r="D3" s="137"/>
      <c r="E3" s="69"/>
      <c r="F3" s="138">
        <f>C3-E3</f>
        <v>0</v>
      </c>
    </row>
    <row r="4" spans="1:7" ht="18.75" x14ac:dyDescent="0.3">
      <c r="A4" s="135"/>
      <c r="B4" s="136"/>
      <c r="C4" s="69"/>
      <c r="D4" s="137"/>
      <c r="E4" s="69"/>
      <c r="F4" s="139">
        <f>F3+C4-E4</f>
        <v>0</v>
      </c>
      <c r="G4" s="140"/>
    </row>
    <row r="5" spans="1:7" ht="15.75" x14ac:dyDescent="0.25">
      <c r="A5" s="135"/>
      <c r="B5" s="136"/>
      <c r="C5" s="69"/>
      <c r="D5" s="137"/>
      <c r="E5" s="69"/>
      <c r="F5" s="139">
        <f t="shared" ref="F5:F68" si="0">F4+C5-E5</f>
        <v>0</v>
      </c>
    </row>
    <row r="6" spans="1:7" ht="15.75" x14ac:dyDescent="0.25">
      <c r="A6" s="135"/>
      <c r="B6" s="136"/>
      <c r="C6" s="69"/>
      <c r="D6" s="137"/>
      <c r="E6" s="69"/>
      <c r="F6" s="139">
        <f t="shared" si="0"/>
        <v>0</v>
      </c>
    </row>
    <row r="7" spans="1:7" ht="15.75" x14ac:dyDescent="0.25">
      <c r="A7" s="135"/>
      <c r="B7" s="136"/>
      <c r="C7" s="69"/>
      <c r="D7" s="137"/>
      <c r="E7" s="69"/>
      <c r="F7" s="139">
        <f t="shared" si="0"/>
        <v>0</v>
      </c>
    </row>
    <row r="8" spans="1:7" ht="15.75" x14ac:dyDescent="0.25">
      <c r="A8" s="135"/>
      <c r="B8" s="136"/>
      <c r="C8" s="69"/>
      <c r="D8" s="137"/>
      <c r="E8" s="69"/>
      <c r="F8" s="139">
        <f t="shared" si="0"/>
        <v>0</v>
      </c>
    </row>
    <row r="9" spans="1:7" ht="15.75" x14ac:dyDescent="0.25">
      <c r="A9" s="135"/>
      <c r="B9" s="136"/>
      <c r="C9" s="69"/>
      <c r="D9" s="137"/>
      <c r="E9" s="69"/>
      <c r="F9" s="139">
        <f t="shared" si="0"/>
        <v>0</v>
      </c>
    </row>
    <row r="10" spans="1:7" ht="18.75" x14ac:dyDescent="0.3">
      <c r="A10" s="135"/>
      <c r="B10" s="136"/>
      <c r="C10" s="69"/>
      <c r="D10" s="137"/>
      <c r="E10" s="69"/>
      <c r="F10" s="139">
        <f t="shared" si="0"/>
        <v>0</v>
      </c>
      <c r="G10" s="140"/>
    </row>
    <row r="11" spans="1:7" ht="15.75" x14ac:dyDescent="0.25">
      <c r="A11" s="135"/>
      <c r="B11" s="141"/>
      <c r="C11" s="69"/>
      <c r="D11" s="142"/>
      <c r="E11" s="69"/>
      <c r="F11" s="139">
        <f t="shared" si="0"/>
        <v>0</v>
      </c>
    </row>
    <row r="12" spans="1:7" ht="15.75" x14ac:dyDescent="0.25">
      <c r="A12" s="142"/>
      <c r="B12" s="141"/>
      <c r="C12" s="69"/>
      <c r="D12" s="142"/>
      <c r="E12" s="69"/>
      <c r="F12" s="139">
        <f t="shared" si="0"/>
        <v>0</v>
      </c>
    </row>
    <row r="13" spans="1:7" ht="15.75" x14ac:dyDescent="0.25">
      <c r="A13" s="142"/>
      <c r="B13" s="141"/>
      <c r="C13" s="69"/>
      <c r="D13" s="142"/>
      <c r="E13" s="69"/>
      <c r="F13" s="139">
        <f t="shared" si="0"/>
        <v>0</v>
      </c>
    </row>
    <row r="14" spans="1:7" ht="15.75" x14ac:dyDescent="0.25">
      <c r="A14" s="142"/>
      <c r="B14" s="141"/>
      <c r="C14" s="69"/>
      <c r="D14" s="142"/>
      <c r="E14" s="69"/>
      <c r="F14" s="139">
        <f t="shared" si="0"/>
        <v>0</v>
      </c>
    </row>
    <row r="15" spans="1:7" ht="15.75" x14ac:dyDescent="0.25">
      <c r="A15" s="142"/>
      <c r="B15" s="141"/>
      <c r="C15" s="69"/>
      <c r="D15" s="142"/>
      <c r="E15" s="69"/>
      <c r="F15" s="139">
        <f t="shared" si="0"/>
        <v>0</v>
      </c>
    </row>
    <row r="16" spans="1:7" ht="15.75" x14ac:dyDescent="0.25">
      <c r="A16" s="142"/>
      <c r="B16" s="141"/>
      <c r="C16" s="69"/>
      <c r="D16" s="142"/>
      <c r="E16" s="69"/>
      <c r="F16" s="139">
        <f t="shared" si="0"/>
        <v>0</v>
      </c>
    </row>
    <row r="17" spans="1:7" ht="15.75" x14ac:dyDescent="0.25">
      <c r="A17" s="142"/>
      <c r="B17" s="141"/>
      <c r="C17" s="69"/>
      <c r="D17" s="142"/>
      <c r="E17" s="69"/>
      <c r="F17" s="139">
        <f t="shared" si="0"/>
        <v>0</v>
      </c>
    </row>
    <row r="18" spans="1:7" ht="15.75" x14ac:dyDescent="0.25">
      <c r="A18" s="142"/>
      <c r="B18" s="141"/>
      <c r="C18" s="69"/>
      <c r="D18" s="142"/>
      <c r="E18" s="69"/>
      <c r="F18" s="139">
        <f t="shared" si="0"/>
        <v>0</v>
      </c>
    </row>
    <row r="19" spans="1:7" ht="15.75" x14ac:dyDescent="0.25">
      <c r="A19" s="142"/>
      <c r="B19" s="141"/>
      <c r="C19" s="69"/>
      <c r="D19" s="142"/>
      <c r="E19" s="69"/>
      <c r="F19" s="139">
        <f t="shared" si="0"/>
        <v>0</v>
      </c>
    </row>
    <row r="20" spans="1:7" ht="15.75" x14ac:dyDescent="0.25">
      <c r="A20" s="142"/>
      <c r="B20" s="141"/>
      <c r="C20" s="69"/>
      <c r="D20" s="142"/>
      <c r="E20" s="69"/>
      <c r="F20" s="139">
        <f t="shared" si="0"/>
        <v>0</v>
      </c>
    </row>
    <row r="21" spans="1:7" ht="15.75" x14ac:dyDescent="0.25">
      <c r="A21" s="142"/>
      <c r="B21" s="141"/>
      <c r="C21" s="69"/>
      <c r="D21" s="142"/>
      <c r="E21" s="69"/>
      <c r="F21" s="139">
        <f t="shared" si="0"/>
        <v>0</v>
      </c>
    </row>
    <row r="22" spans="1:7" ht="18.75" x14ac:dyDescent="0.3">
      <c r="A22" s="142"/>
      <c r="B22" s="141"/>
      <c r="C22" s="69"/>
      <c r="D22" s="142"/>
      <c r="E22" s="69"/>
      <c r="F22" s="139">
        <f t="shared" si="0"/>
        <v>0</v>
      </c>
      <c r="G22" s="140"/>
    </row>
    <row r="23" spans="1:7" ht="15.75" x14ac:dyDescent="0.25">
      <c r="A23" s="142"/>
      <c r="B23" s="141"/>
      <c r="C23" s="69"/>
      <c r="D23" s="142"/>
      <c r="E23" s="69"/>
      <c r="F23" s="139">
        <f t="shared" si="0"/>
        <v>0</v>
      </c>
    </row>
    <row r="24" spans="1:7" ht="15.75" x14ac:dyDescent="0.25">
      <c r="A24" s="142"/>
      <c r="B24" s="141"/>
      <c r="C24" s="69"/>
      <c r="D24" s="142"/>
      <c r="E24" s="69"/>
      <c r="F24" s="139">
        <f t="shared" si="0"/>
        <v>0</v>
      </c>
    </row>
    <row r="25" spans="1:7" ht="15.75" x14ac:dyDescent="0.25">
      <c r="A25" s="142"/>
      <c r="B25" s="141"/>
      <c r="C25" s="69"/>
      <c r="D25" s="142"/>
      <c r="E25" s="69"/>
      <c r="F25" s="139">
        <f t="shared" si="0"/>
        <v>0</v>
      </c>
    </row>
    <row r="26" spans="1:7" ht="15.75" x14ac:dyDescent="0.25">
      <c r="A26" s="142"/>
      <c r="B26" s="141"/>
      <c r="C26" s="69"/>
      <c r="D26" s="142"/>
      <c r="E26" s="69"/>
      <c r="F26" s="139">
        <f t="shared" si="0"/>
        <v>0</v>
      </c>
    </row>
    <row r="27" spans="1:7" ht="15.75" x14ac:dyDescent="0.25">
      <c r="A27" s="142"/>
      <c r="B27" s="141"/>
      <c r="C27" s="69"/>
      <c r="D27" s="142"/>
      <c r="E27" s="69"/>
      <c r="F27" s="139">
        <f t="shared" si="0"/>
        <v>0</v>
      </c>
    </row>
    <row r="28" spans="1:7" ht="15.75" x14ac:dyDescent="0.25">
      <c r="A28" s="142"/>
      <c r="B28" s="141"/>
      <c r="C28" s="69"/>
      <c r="D28" s="142"/>
      <c r="E28" s="69"/>
      <c r="F28" s="139">
        <f t="shared" si="0"/>
        <v>0</v>
      </c>
    </row>
    <row r="29" spans="1:7" ht="15.75" x14ac:dyDescent="0.25">
      <c r="A29" s="142"/>
      <c r="B29" s="141"/>
      <c r="C29" s="69"/>
      <c r="D29" s="142"/>
      <c r="E29" s="69"/>
      <c r="F29" s="139">
        <f t="shared" si="0"/>
        <v>0</v>
      </c>
    </row>
    <row r="30" spans="1:7" ht="18.75" x14ac:dyDescent="0.3">
      <c r="A30" s="142"/>
      <c r="B30" s="141"/>
      <c r="C30" s="69"/>
      <c r="D30" s="142"/>
      <c r="E30" s="69"/>
      <c r="F30" s="139">
        <f t="shared" si="0"/>
        <v>0</v>
      </c>
      <c r="G30" s="140"/>
    </row>
    <row r="31" spans="1:7" ht="15.75" x14ac:dyDescent="0.25">
      <c r="A31" s="142"/>
      <c r="B31" s="141"/>
      <c r="C31" s="69"/>
      <c r="D31" s="142"/>
      <c r="E31" s="69"/>
      <c r="F31" s="139">
        <f t="shared" si="0"/>
        <v>0</v>
      </c>
    </row>
    <row r="32" spans="1:7" ht="15.75" x14ac:dyDescent="0.25">
      <c r="A32" s="142"/>
      <c r="B32" s="141"/>
      <c r="C32" s="69"/>
      <c r="D32" s="142"/>
      <c r="E32" s="69"/>
      <c r="F32" s="139">
        <f t="shared" si="0"/>
        <v>0</v>
      </c>
    </row>
    <row r="33" spans="1:6" ht="15.75" x14ac:dyDescent="0.25">
      <c r="A33" s="142"/>
      <c r="B33" s="141"/>
      <c r="C33" s="69"/>
      <c r="D33" s="142"/>
      <c r="E33" s="69"/>
      <c r="F33" s="139">
        <f t="shared" si="0"/>
        <v>0</v>
      </c>
    </row>
    <row r="34" spans="1:6" ht="15.75" x14ac:dyDescent="0.25">
      <c r="A34" s="142"/>
      <c r="B34" s="141"/>
      <c r="C34" s="69"/>
      <c r="D34" s="142"/>
      <c r="E34" s="69"/>
      <c r="F34" s="139">
        <f t="shared" si="0"/>
        <v>0</v>
      </c>
    </row>
    <row r="35" spans="1:6" ht="15.75" x14ac:dyDescent="0.25">
      <c r="A35" s="142"/>
      <c r="B35" s="141"/>
      <c r="C35" s="69"/>
      <c r="D35" s="142"/>
      <c r="E35" s="69"/>
      <c r="F35" s="139">
        <f t="shared" si="0"/>
        <v>0</v>
      </c>
    </row>
    <row r="36" spans="1:6" ht="15.75" x14ac:dyDescent="0.25">
      <c r="A36" s="142"/>
      <c r="B36" s="141"/>
      <c r="C36" s="69"/>
      <c r="D36" s="142"/>
      <c r="E36" s="69"/>
      <c r="F36" s="139">
        <f t="shared" si="0"/>
        <v>0</v>
      </c>
    </row>
    <row r="37" spans="1:6" ht="15.75" x14ac:dyDescent="0.25">
      <c r="A37" s="142"/>
      <c r="B37" s="141"/>
      <c r="C37" s="69"/>
      <c r="D37" s="142"/>
      <c r="E37" s="69"/>
      <c r="F37" s="139">
        <f t="shared" si="0"/>
        <v>0</v>
      </c>
    </row>
    <row r="38" spans="1:6" ht="15.75" x14ac:dyDescent="0.25">
      <c r="A38" s="142"/>
      <c r="B38" s="141"/>
      <c r="C38" s="69"/>
      <c r="D38" s="142"/>
      <c r="E38" s="69"/>
      <c r="F38" s="139">
        <f t="shared" si="0"/>
        <v>0</v>
      </c>
    </row>
    <row r="39" spans="1:6" ht="15.75" x14ac:dyDescent="0.25">
      <c r="A39" s="142"/>
      <c r="B39" s="141"/>
      <c r="C39" s="69"/>
      <c r="D39" s="142"/>
      <c r="E39" s="69"/>
      <c r="F39" s="139">
        <f t="shared" si="0"/>
        <v>0</v>
      </c>
    </row>
    <row r="40" spans="1:6" ht="15.75" x14ac:dyDescent="0.25">
      <c r="A40" s="142"/>
      <c r="B40" s="141"/>
      <c r="C40" s="69"/>
      <c r="D40" s="142"/>
      <c r="E40" s="69"/>
      <c r="F40" s="139">
        <f t="shared" si="0"/>
        <v>0</v>
      </c>
    </row>
    <row r="41" spans="1:6" ht="15.75" x14ac:dyDescent="0.25">
      <c r="A41" s="142"/>
      <c r="B41" s="141"/>
      <c r="C41" s="69"/>
      <c r="D41" s="142"/>
      <c r="E41" s="69"/>
      <c r="F41" s="139">
        <f t="shared" si="0"/>
        <v>0</v>
      </c>
    </row>
    <row r="42" spans="1:6" ht="15.75" x14ac:dyDescent="0.25">
      <c r="A42" s="142"/>
      <c r="B42" s="141"/>
      <c r="C42" s="69"/>
      <c r="D42" s="142"/>
      <c r="E42" s="69"/>
      <c r="F42" s="139">
        <f t="shared" si="0"/>
        <v>0</v>
      </c>
    </row>
    <row r="43" spans="1:6" ht="15.75" x14ac:dyDescent="0.25">
      <c r="A43" s="142"/>
      <c r="B43" s="141"/>
      <c r="C43" s="69"/>
      <c r="D43" s="142"/>
      <c r="E43" s="69"/>
      <c r="F43" s="139">
        <f t="shared" si="0"/>
        <v>0</v>
      </c>
    </row>
    <row r="44" spans="1:6" ht="15.75" x14ac:dyDescent="0.25">
      <c r="A44" s="142"/>
      <c r="B44" s="141"/>
      <c r="C44" s="69"/>
      <c r="D44" s="142"/>
      <c r="E44" s="69"/>
      <c r="F44" s="139">
        <f t="shared" si="0"/>
        <v>0</v>
      </c>
    </row>
    <row r="45" spans="1:6" ht="15.75" x14ac:dyDescent="0.25">
      <c r="A45" s="142"/>
      <c r="B45" s="141"/>
      <c r="C45" s="69"/>
      <c r="D45" s="142"/>
      <c r="E45" s="69"/>
      <c r="F45" s="139">
        <f t="shared" si="0"/>
        <v>0</v>
      </c>
    </row>
    <row r="46" spans="1:6" ht="15.75" x14ac:dyDescent="0.25">
      <c r="A46" s="142"/>
      <c r="B46" s="141"/>
      <c r="C46" s="69"/>
      <c r="D46" s="142"/>
      <c r="E46" s="69"/>
      <c r="F46" s="139">
        <f t="shared" si="0"/>
        <v>0</v>
      </c>
    </row>
    <row r="47" spans="1:6" ht="15.75" x14ac:dyDescent="0.25">
      <c r="A47" s="142"/>
      <c r="B47" s="141"/>
      <c r="C47" s="69"/>
      <c r="D47" s="142"/>
      <c r="E47" s="69"/>
      <c r="F47" s="139">
        <f t="shared" si="0"/>
        <v>0</v>
      </c>
    </row>
    <row r="48" spans="1:6" ht="15.75" x14ac:dyDescent="0.25">
      <c r="A48" s="142"/>
      <c r="B48" s="141"/>
      <c r="C48" s="69"/>
      <c r="D48" s="142"/>
      <c r="E48" s="69"/>
      <c r="F48" s="139">
        <f t="shared" si="0"/>
        <v>0</v>
      </c>
    </row>
    <row r="49" spans="1:6" ht="15.75" x14ac:dyDescent="0.25">
      <c r="A49" s="142"/>
      <c r="B49" s="141"/>
      <c r="C49" s="69"/>
      <c r="D49" s="142"/>
      <c r="E49" s="69"/>
      <c r="F49" s="139">
        <f t="shared" si="0"/>
        <v>0</v>
      </c>
    </row>
    <row r="50" spans="1:6" ht="15.75" x14ac:dyDescent="0.25">
      <c r="A50" s="142"/>
      <c r="B50" s="141"/>
      <c r="C50" s="69"/>
      <c r="D50" s="142"/>
      <c r="E50" s="69"/>
      <c r="F50" s="139">
        <f t="shared" si="0"/>
        <v>0</v>
      </c>
    </row>
    <row r="51" spans="1:6" ht="15.75" x14ac:dyDescent="0.25">
      <c r="A51" s="142"/>
      <c r="B51" s="141"/>
      <c r="C51" s="69"/>
      <c r="D51" s="142"/>
      <c r="E51" s="69"/>
      <c r="F51" s="139">
        <f t="shared" si="0"/>
        <v>0</v>
      </c>
    </row>
    <row r="52" spans="1:6" ht="15.75" x14ac:dyDescent="0.25">
      <c r="A52" s="142"/>
      <c r="B52" s="141"/>
      <c r="C52" s="69"/>
      <c r="D52" s="142"/>
      <c r="E52" s="69"/>
      <c r="F52" s="139">
        <f t="shared" si="0"/>
        <v>0</v>
      </c>
    </row>
    <row r="53" spans="1:6" ht="15.75" x14ac:dyDescent="0.25">
      <c r="A53" s="142"/>
      <c r="B53" s="141"/>
      <c r="C53" s="69"/>
      <c r="D53" s="142"/>
      <c r="E53" s="69"/>
      <c r="F53" s="139">
        <f t="shared" si="0"/>
        <v>0</v>
      </c>
    </row>
    <row r="54" spans="1:6" ht="15.75" x14ac:dyDescent="0.25">
      <c r="A54" s="135"/>
      <c r="B54" s="141"/>
      <c r="C54" s="69"/>
      <c r="D54" s="142"/>
      <c r="E54" s="69"/>
      <c r="F54" s="139">
        <f t="shared" si="0"/>
        <v>0</v>
      </c>
    </row>
    <row r="55" spans="1:6" ht="15.75" x14ac:dyDescent="0.25">
      <c r="A55" s="135"/>
      <c r="B55" s="141"/>
      <c r="C55" s="69"/>
      <c r="D55" s="142"/>
      <c r="E55" s="69"/>
      <c r="F55" s="139">
        <f t="shared" si="0"/>
        <v>0</v>
      </c>
    </row>
    <row r="56" spans="1:6" ht="15.75" x14ac:dyDescent="0.25">
      <c r="A56" s="135"/>
      <c r="B56" s="141"/>
      <c r="C56" s="69"/>
      <c r="D56" s="142"/>
      <c r="E56" s="69"/>
      <c r="F56" s="139">
        <f t="shared" si="0"/>
        <v>0</v>
      </c>
    </row>
    <row r="57" spans="1:6" ht="15.75" x14ac:dyDescent="0.25">
      <c r="A57" s="142"/>
      <c r="B57" s="141"/>
      <c r="C57" s="69"/>
      <c r="D57" s="142"/>
      <c r="E57" s="69"/>
      <c r="F57" s="139">
        <f t="shared" si="0"/>
        <v>0</v>
      </c>
    </row>
    <row r="58" spans="1:6" ht="15.75" x14ac:dyDescent="0.25">
      <c r="A58" s="142"/>
      <c r="B58" s="141"/>
      <c r="C58" s="69"/>
      <c r="D58" s="142"/>
      <c r="E58" s="69"/>
      <c r="F58" s="139">
        <f t="shared" si="0"/>
        <v>0</v>
      </c>
    </row>
    <row r="59" spans="1:6" ht="15.75" x14ac:dyDescent="0.25">
      <c r="A59" s="142"/>
      <c r="B59" s="141"/>
      <c r="C59" s="69"/>
      <c r="D59" s="142"/>
      <c r="E59" s="69"/>
      <c r="F59" s="139">
        <f t="shared" si="0"/>
        <v>0</v>
      </c>
    </row>
    <row r="60" spans="1:6" ht="15.75" x14ac:dyDescent="0.25">
      <c r="A60" s="135"/>
      <c r="B60" s="141"/>
      <c r="C60" s="69"/>
      <c r="D60" s="142"/>
      <c r="E60" s="69"/>
      <c r="F60" s="139">
        <f t="shared" si="0"/>
        <v>0</v>
      </c>
    </row>
    <row r="61" spans="1:6" ht="15.75" x14ac:dyDescent="0.25">
      <c r="A61" s="135"/>
      <c r="B61" s="141"/>
      <c r="C61" s="69"/>
      <c r="D61" s="142"/>
      <c r="E61" s="69"/>
      <c r="F61" s="139">
        <f t="shared" si="0"/>
        <v>0</v>
      </c>
    </row>
    <row r="62" spans="1:6" ht="15.75" x14ac:dyDescent="0.25">
      <c r="A62" s="135"/>
      <c r="B62" s="141"/>
      <c r="C62" s="69"/>
      <c r="D62" s="142"/>
      <c r="E62" s="69"/>
      <c r="F62" s="139">
        <f t="shared" si="0"/>
        <v>0</v>
      </c>
    </row>
    <row r="63" spans="1:6" ht="15" hidden="1" customHeight="1" x14ac:dyDescent="0.25">
      <c r="A63" s="143"/>
      <c r="B63" s="144"/>
      <c r="C63" s="145"/>
      <c r="D63" s="142"/>
      <c r="E63" s="69"/>
      <c r="F63" s="139">
        <f t="shared" si="0"/>
        <v>0</v>
      </c>
    </row>
    <row r="64" spans="1:6" ht="15.75" hidden="1" x14ac:dyDescent="0.25">
      <c r="A64" s="143"/>
      <c r="B64" s="144"/>
      <c r="C64" s="145"/>
      <c r="D64" s="142"/>
      <c r="E64" s="69"/>
      <c r="F64" s="139">
        <f t="shared" si="0"/>
        <v>0</v>
      </c>
    </row>
    <row r="65" spans="1:6" ht="15.75" hidden="1" x14ac:dyDescent="0.25">
      <c r="A65" s="143"/>
      <c r="B65" s="144"/>
      <c r="C65" s="145"/>
      <c r="D65" s="142"/>
      <c r="E65" s="69"/>
      <c r="F65" s="139">
        <f t="shared" si="0"/>
        <v>0</v>
      </c>
    </row>
    <row r="66" spans="1:6" ht="15.75" hidden="1" x14ac:dyDescent="0.25">
      <c r="A66" s="143"/>
      <c r="B66" s="144"/>
      <c r="C66" s="145"/>
      <c r="D66" s="142"/>
      <c r="E66" s="69"/>
      <c r="F66" s="139">
        <f t="shared" si="0"/>
        <v>0</v>
      </c>
    </row>
    <row r="67" spans="1:6" ht="15.75" hidden="1" x14ac:dyDescent="0.25">
      <c r="A67" s="143"/>
      <c r="B67" s="144"/>
      <c r="C67" s="145"/>
      <c r="D67" s="142"/>
      <c r="E67" s="69"/>
      <c r="F67" s="139">
        <f t="shared" si="0"/>
        <v>0</v>
      </c>
    </row>
    <row r="68" spans="1:6" ht="15.75" hidden="1" x14ac:dyDescent="0.25">
      <c r="A68" s="143"/>
      <c r="B68" s="144"/>
      <c r="C68" s="145"/>
      <c r="D68" s="142"/>
      <c r="E68" s="69"/>
      <c r="F68" s="139">
        <f t="shared" si="0"/>
        <v>0</v>
      </c>
    </row>
    <row r="69" spans="1:6" ht="15.75" hidden="1" x14ac:dyDescent="0.25">
      <c r="A69" s="143"/>
      <c r="B69" s="144"/>
      <c r="C69" s="145"/>
      <c r="D69" s="142"/>
      <c r="E69" s="69"/>
      <c r="F69" s="139">
        <f t="shared" ref="F69:F97" si="1">F68+C69-E69</f>
        <v>0</v>
      </c>
    </row>
    <row r="70" spans="1:6" ht="15.75" hidden="1" x14ac:dyDescent="0.25">
      <c r="A70" s="143"/>
      <c r="B70" s="144"/>
      <c r="C70" s="145"/>
      <c r="D70" s="142"/>
      <c r="E70" s="69"/>
      <c r="F70" s="139">
        <f t="shared" si="1"/>
        <v>0</v>
      </c>
    </row>
    <row r="71" spans="1:6" ht="15.75" hidden="1" x14ac:dyDescent="0.25">
      <c r="A71" s="143"/>
      <c r="B71" s="144"/>
      <c r="C71" s="145"/>
      <c r="D71" s="142"/>
      <c r="E71" s="69"/>
      <c r="F71" s="139">
        <f t="shared" si="1"/>
        <v>0</v>
      </c>
    </row>
    <row r="72" spans="1:6" ht="15.75" hidden="1" x14ac:dyDescent="0.25">
      <c r="A72" s="143"/>
      <c r="B72" s="144"/>
      <c r="C72" s="145"/>
      <c r="D72" s="142"/>
      <c r="E72" s="69"/>
      <c r="F72" s="139">
        <f t="shared" si="1"/>
        <v>0</v>
      </c>
    </row>
    <row r="73" spans="1:6" ht="15.75" hidden="1" x14ac:dyDescent="0.25">
      <c r="A73" s="143"/>
      <c r="B73" s="144"/>
      <c r="C73" s="145"/>
      <c r="D73" s="142"/>
      <c r="E73" s="69"/>
      <c r="F73" s="139">
        <f t="shared" si="1"/>
        <v>0</v>
      </c>
    </row>
    <row r="74" spans="1:6" ht="15.75" hidden="1" x14ac:dyDescent="0.25">
      <c r="A74" s="143"/>
      <c r="B74" s="144"/>
      <c r="C74" s="145"/>
      <c r="D74" s="142"/>
      <c r="E74" s="69"/>
      <c r="F74" s="139">
        <f t="shared" si="1"/>
        <v>0</v>
      </c>
    </row>
    <row r="75" spans="1:6" ht="15.75" hidden="1" x14ac:dyDescent="0.25">
      <c r="A75" s="143"/>
      <c r="B75" s="144"/>
      <c r="C75" s="145"/>
      <c r="D75" s="142"/>
      <c r="E75" s="69"/>
      <c r="F75" s="139">
        <f t="shared" si="1"/>
        <v>0</v>
      </c>
    </row>
    <row r="76" spans="1:6" ht="15.75" hidden="1" x14ac:dyDescent="0.25">
      <c r="A76" s="143"/>
      <c r="B76" s="144"/>
      <c r="C76" s="145"/>
      <c r="D76" s="142"/>
      <c r="E76" s="69"/>
      <c r="F76" s="139">
        <f t="shared" si="1"/>
        <v>0</v>
      </c>
    </row>
    <row r="77" spans="1:6" ht="15.75" hidden="1" x14ac:dyDescent="0.25">
      <c r="A77" s="143"/>
      <c r="B77" s="144"/>
      <c r="C77" s="145"/>
      <c r="D77" s="142"/>
      <c r="E77" s="69"/>
      <c r="F77" s="139">
        <f t="shared" si="1"/>
        <v>0</v>
      </c>
    </row>
    <row r="78" spans="1:6" ht="15.75" hidden="1" x14ac:dyDescent="0.25">
      <c r="A78" s="143"/>
      <c r="B78" s="144"/>
      <c r="C78" s="145"/>
      <c r="D78" s="142"/>
      <c r="E78" s="69"/>
      <c r="F78" s="139">
        <f t="shared" si="1"/>
        <v>0</v>
      </c>
    </row>
    <row r="79" spans="1:6" ht="15.75" hidden="1" x14ac:dyDescent="0.25">
      <c r="A79" s="143"/>
      <c r="B79" s="144"/>
      <c r="C79" s="145"/>
      <c r="D79" s="142"/>
      <c r="E79" s="69"/>
      <c r="F79" s="139">
        <f t="shared" si="1"/>
        <v>0</v>
      </c>
    </row>
    <row r="80" spans="1:6" ht="15.75" hidden="1" x14ac:dyDescent="0.25">
      <c r="A80" s="143"/>
      <c r="B80" s="144"/>
      <c r="C80" s="145"/>
      <c r="D80" s="142"/>
      <c r="E80" s="69"/>
      <c r="F80" s="139">
        <f t="shared" si="1"/>
        <v>0</v>
      </c>
    </row>
    <row r="81" spans="1:6" ht="15.75" hidden="1" x14ac:dyDescent="0.25">
      <c r="A81" s="146"/>
      <c r="B81" s="147"/>
      <c r="C81" s="148"/>
      <c r="D81" s="149"/>
      <c r="E81" s="34"/>
      <c r="F81" s="139">
        <f t="shared" si="1"/>
        <v>0</v>
      </c>
    </row>
    <row r="82" spans="1:6" ht="15.75" hidden="1" x14ac:dyDescent="0.25">
      <c r="A82" s="146"/>
      <c r="B82" s="147"/>
      <c r="C82" s="148"/>
      <c r="D82" s="149"/>
      <c r="E82" s="34"/>
      <c r="F82" s="139">
        <f t="shared" si="1"/>
        <v>0</v>
      </c>
    </row>
    <row r="83" spans="1:6" ht="15.75" hidden="1" x14ac:dyDescent="0.25">
      <c r="A83" s="146"/>
      <c r="B83" s="147"/>
      <c r="C83" s="148"/>
      <c r="D83" s="149"/>
      <c r="E83" s="34"/>
      <c r="F83" s="139">
        <f t="shared" si="1"/>
        <v>0</v>
      </c>
    </row>
    <row r="84" spans="1:6" ht="15.75" hidden="1" x14ac:dyDescent="0.25">
      <c r="A84" s="146"/>
      <c r="B84" s="147"/>
      <c r="C84" s="148"/>
      <c r="D84" s="149"/>
      <c r="E84" s="34"/>
      <c r="F84" s="139">
        <f t="shared" si="1"/>
        <v>0</v>
      </c>
    </row>
    <row r="85" spans="1:6" ht="15.75" hidden="1" x14ac:dyDescent="0.25">
      <c r="A85" s="146"/>
      <c r="B85" s="147"/>
      <c r="C85" s="148"/>
      <c r="D85" s="149"/>
      <c r="E85" s="34"/>
      <c r="F85" s="139">
        <f t="shared" si="1"/>
        <v>0</v>
      </c>
    </row>
    <row r="86" spans="1:6" ht="15.75" hidden="1" x14ac:dyDescent="0.25">
      <c r="A86" s="146"/>
      <c r="B86" s="147"/>
      <c r="C86" s="148"/>
      <c r="D86" s="149"/>
      <c r="E86" s="34"/>
      <c r="F86" s="139">
        <f t="shared" si="1"/>
        <v>0</v>
      </c>
    </row>
    <row r="87" spans="1:6" ht="15.75" hidden="1" x14ac:dyDescent="0.25">
      <c r="A87" s="143"/>
      <c r="B87" s="144"/>
      <c r="C87" s="145"/>
      <c r="D87" s="150"/>
      <c r="E87" s="69"/>
      <c r="F87" s="139">
        <f t="shared" si="1"/>
        <v>0</v>
      </c>
    </row>
    <row r="88" spans="1:6" ht="15.75" hidden="1" x14ac:dyDescent="0.25">
      <c r="A88" s="143"/>
      <c r="B88" s="144"/>
      <c r="C88" s="145"/>
      <c r="D88" s="150"/>
      <c r="E88" s="69"/>
      <c r="F88" s="139">
        <f t="shared" si="1"/>
        <v>0</v>
      </c>
    </row>
    <row r="89" spans="1:6" ht="15.75" hidden="1" x14ac:dyDescent="0.25">
      <c r="A89" s="143"/>
      <c r="B89" s="144"/>
      <c r="C89" s="145"/>
      <c r="D89" s="150"/>
      <c r="E89" s="69"/>
      <c r="F89" s="139">
        <f t="shared" si="1"/>
        <v>0</v>
      </c>
    </row>
    <row r="90" spans="1:6" ht="15.75" hidden="1" x14ac:dyDescent="0.25">
      <c r="A90" s="143"/>
      <c r="B90" s="144"/>
      <c r="C90" s="145"/>
      <c r="D90" s="150"/>
      <c r="E90" s="69"/>
      <c r="F90" s="139">
        <f t="shared" si="1"/>
        <v>0</v>
      </c>
    </row>
    <row r="91" spans="1:6" ht="15.75" hidden="1" x14ac:dyDescent="0.25">
      <c r="A91" s="143"/>
      <c r="B91" s="144"/>
      <c r="C91" s="145"/>
      <c r="D91" s="150"/>
      <c r="E91" s="69"/>
      <c r="F91" s="139">
        <f t="shared" si="1"/>
        <v>0</v>
      </c>
    </row>
    <row r="92" spans="1:6" ht="15.75" hidden="1" x14ac:dyDescent="0.25">
      <c r="A92" s="143"/>
      <c r="B92" s="144"/>
      <c r="C92" s="145"/>
      <c r="D92" s="150"/>
      <c r="E92" s="69"/>
      <c r="F92" s="139">
        <f t="shared" si="1"/>
        <v>0</v>
      </c>
    </row>
    <row r="93" spans="1:6" ht="15.75" hidden="1" x14ac:dyDescent="0.25">
      <c r="A93" s="143"/>
      <c r="B93" s="144"/>
      <c r="C93" s="145"/>
      <c r="D93" s="150"/>
      <c r="E93" s="69"/>
      <c r="F93" s="139">
        <f t="shared" si="1"/>
        <v>0</v>
      </c>
    </row>
    <row r="94" spans="1:6" ht="15.75" hidden="1" x14ac:dyDescent="0.25">
      <c r="A94" s="143"/>
      <c r="B94" s="144"/>
      <c r="C94" s="145"/>
      <c r="D94" s="150"/>
      <c r="E94" s="69"/>
      <c r="F94" s="139">
        <f t="shared" si="1"/>
        <v>0</v>
      </c>
    </row>
    <row r="95" spans="1:6" ht="15.75" hidden="1" x14ac:dyDescent="0.25">
      <c r="A95" s="143"/>
      <c r="B95" s="144"/>
      <c r="C95" s="145"/>
      <c r="D95" s="150"/>
      <c r="E95" s="69"/>
      <c r="F95" s="139">
        <f t="shared" si="1"/>
        <v>0</v>
      </c>
    </row>
    <row r="96" spans="1:6" ht="15.75" hidden="1" x14ac:dyDescent="0.25">
      <c r="A96" s="143"/>
      <c r="B96" s="144"/>
      <c r="C96" s="145"/>
      <c r="D96" s="150"/>
      <c r="E96" s="69"/>
      <c r="F96" s="139">
        <f t="shared" si="1"/>
        <v>0</v>
      </c>
    </row>
    <row r="97" spans="1:6" ht="16.5" hidden="1" thickBot="1" x14ac:dyDescent="0.3">
      <c r="A97" s="151"/>
      <c r="B97" s="152"/>
      <c r="C97" s="153">
        <v>0</v>
      </c>
      <c r="D97" s="154"/>
      <c r="E97" s="153"/>
      <c r="F97" s="139">
        <f t="shared" si="1"/>
        <v>0</v>
      </c>
    </row>
    <row r="98" spans="1:6" ht="18.75" x14ac:dyDescent="0.3">
      <c r="B98" s="98"/>
      <c r="C98" s="1">
        <f>SUM(C3:C97)</f>
        <v>0</v>
      </c>
      <c r="D98" s="97"/>
      <c r="E98" s="1">
        <f>SUM(E3:E97)</f>
        <v>0</v>
      </c>
      <c r="F98" s="155">
        <f>F97</f>
        <v>0</v>
      </c>
    </row>
    <row r="99" spans="1:6" x14ac:dyDescent="0.25">
      <c r="B99" s="98"/>
      <c r="C99" s="1"/>
      <c r="D99" s="97"/>
      <c r="E99" s="3"/>
      <c r="F99" s="1"/>
    </row>
    <row r="100" spans="1:6" x14ac:dyDescent="0.25">
      <c r="B100" s="98"/>
      <c r="C100" s="1"/>
      <c r="D100" s="97"/>
      <c r="E100" s="3"/>
      <c r="F100" s="1"/>
    </row>
    <row r="101" spans="1:6" x14ac:dyDescent="0.25">
      <c r="A101"/>
      <c r="B101" s="23"/>
      <c r="D101" s="23"/>
    </row>
    <row r="102" spans="1:6" x14ac:dyDescent="0.25">
      <c r="A102"/>
      <c r="B102" s="23"/>
      <c r="D102" s="23"/>
    </row>
    <row r="103" spans="1:6" x14ac:dyDescent="0.25">
      <c r="A103"/>
      <c r="B103" s="23"/>
      <c r="D103" s="23"/>
    </row>
    <row r="104" spans="1:6" x14ac:dyDescent="0.25">
      <c r="A104"/>
      <c r="B104" s="23"/>
      <c r="D104" s="23"/>
      <c r="F104"/>
    </row>
    <row r="105" spans="1:6" x14ac:dyDescent="0.25">
      <c r="A105"/>
      <c r="B105" s="23"/>
      <c r="D105" s="23"/>
      <c r="F105"/>
    </row>
    <row r="106" spans="1:6" x14ac:dyDescent="0.25">
      <c r="A106"/>
      <c r="B106" s="23"/>
      <c r="D106" s="23"/>
      <c r="F106"/>
    </row>
    <row r="107" spans="1:6" x14ac:dyDescent="0.25">
      <c r="A107"/>
      <c r="B107" s="23"/>
      <c r="D107" s="23"/>
      <c r="F107"/>
    </row>
    <row r="108" spans="1:6" x14ac:dyDescent="0.25">
      <c r="A108"/>
      <c r="B108" s="23"/>
      <c r="D108" s="23"/>
      <c r="F108"/>
    </row>
    <row r="109" spans="1:6" x14ac:dyDescent="0.25">
      <c r="A109"/>
      <c r="B109" s="23"/>
      <c r="D109" s="23"/>
      <c r="F109"/>
    </row>
    <row r="110" spans="1:6" x14ac:dyDescent="0.25">
      <c r="A110"/>
      <c r="B110" s="23"/>
      <c r="D110" s="23"/>
      <c r="F110"/>
    </row>
    <row r="111" spans="1:6" x14ac:dyDescent="0.25">
      <c r="A111"/>
      <c r="B111" s="23"/>
      <c r="D111" s="23"/>
      <c r="F111"/>
    </row>
    <row r="112" spans="1:6" x14ac:dyDescent="0.25">
      <c r="A112"/>
      <c r="B112" s="23"/>
      <c r="D112" s="23"/>
      <c r="F112"/>
    </row>
    <row r="113" spans="1:6" x14ac:dyDescent="0.25">
      <c r="A113"/>
      <c r="B113" s="23"/>
      <c r="D113" s="23"/>
      <c r="E113"/>
      <c r="F113"/>
    </row>
    <row r="114" spans="1:6" x14ac:dyDescent="0.25">
      <c r="A114"/>
      <c r="B114" s="23"/>
      <c r="D114" s="23"/>
      <c r="E114"/>
      <c r="F114"/>
    </row>
    <row r="115" spans="1:6" x14ac:dyDescent="0.25">
      <c r="A115"/>
      <c r="B115" s="23"/>
      <c r="D115" s="23"/>
      <c r="E115"/>
      <c r="F115"/>
    </row>
    <row r="116" spans="1:6" x14ac:dyDescent="0.25">
      <c r="A116"/>
      <c r="B116" s="23"/>
      <c r="D116" s="23"/>
      <c r="E116"/>
      <c r="F116"/>
    </row>
    <row r="117" spans="1:6" x14ac:dyDescent="0.25">
      <c r="A117"/>
      <c r="B117" s="23"/>
      <c r="D117" s="23"/>
      <c r="E117"/>
      <c r="F117"/>
    </row>
    <row r="118" spans="1:6" x14ac:dyDescent="0.25">
      <c r="A118"/>
      <c r="B118" s="23"/>
      <c r="D118" s="23"/>
      <c r="E118"/>
      <c r="F118"/>
    </row>
    <row r="119" spans="1:6" x14ac:dyDescent="0.25">
      <c r="B119" s="23"/>
      <c r="D119" s="23"/>
      <c r="E119"/>
    </row>
    <row r="120" spans="1:6" x14ac:dyDescent="0.25">
      <c r="B120" s="23"/>
      <c r="D120" s="23"/>
      <c r="E120"/>
    </row>
    <row r="121" spans="1:6" x14ac:dyDescent="0.25">
      <c r="B121" s="23"/>
      <c r="D121" s="23"/>
      <c r="E121"/>
    </row>
    <row r="122" spans="1:6" x14ac:dyDescent="0.25">
      <c r="B122" s="23"/>
      <c r="D122" s="23"/>
      <c r="E122"/>
    </row>
    <row r="123" spans="1:6" x14ac:dyDescent="0.25">
      <c r="B123" s="23"/>
      <c r="D123" s="23"/>
      <c r="E123"/>
    </row>
    <row r="124" spans="1:6" x14ac:dyDescent="0.25">
      <c r="B124" s="23"/>
      <c r="D124" s="23"/>
      <c r="E124"/>
    </row>
    <row r="125" spans="1:6" x14ac:dyDescent="0.25">
      <c r="B125" s="23"/>
      <c r="D125" s="23"/>
      <c r="E125"/>
    </row>
    <row r="126" spans="1:6" x14ac:dyDescent="0.25">
      <c r="B126" s="23"/>
      <c r="D126" s="23"/>
      <c r="E126"/>
    </row>
    <row r="127" spans="1:6" x14ac:dyDescent="0.25">
      <c r="B127" s="23"/>
      <c r="D127" s="23"/>
      <c r="E127"/>
    </row>
    <row r="128" spans="1:6" x14ac:dyDescent="0.25">
      <c r="B128" s="23"/>
    </row>
    <row r="129" spans="2:4" x14ac:dyDescent="0.25">
      <c r="B129" s="23"/>
    </row>
    <row r="130" spans="2:4" x14ac:dyDescent="0.25">
      <c r="B130" s="23"/>
      <c r="D130" s="23"/>
    </row>
    <row r="131" spans="2:4" x14ac:dyDescent="0.25">
      <c r="B131" s="23"/>
    </row>
    <row r="132" spans="2:4" x14ac:dyDescent="0.25">
      <c r="B132" s="23"/>
    </row>
    <row r="133" spans="2:4" x14ac:dyDescent="0.25">
      <c r="B133" s="23"/>
    </row>
    <row r="134" spans="2:4" ht="18.75" x14ac:dyDescent="0.3">
      <c r="C134" s="15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G45" sqref="G4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27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7"/>
      <c r="B43" s="242" t="s">
        <v>28</v>
      </c>
      <c r="C43" s="243"/>
      <c r="D43" s="243"/>
      <c r="E43" s="244"/>
      <c r="F43" s="1"/>
    </row>
    <row r="44" spans="1:7" ht="19.5" customHeight="1" x14ac:dyDescent="0.25">
      <c r="A44" s="158">
        <v>44501</v>
      </c>
      <c r="B44" s="159" t="s">
        <v>52</v>
      </c>
      <c r="C44" s="160">
        <v>484.09</v>
      </c>
      <c r="D44" s="161" t="s">
        <v>29</v>
      </c>
      <c r="E44" s="162" t="s">
        <v>53</v>
      </c>
      <c r="F44" s="101">
        <v>333</v>
      </c>
      <c r="G44" s="172"/>
    </row>
    <row r="45" spans="1:7" ht="19.5" customHeight="1" x14ac:dyDescent="0.25">
      <c r="A45" s="158"/>
      <c r="B45" s="159" t="s">
        <v>31</v>
      </c>
      <c r="C45" s="160">
        <v>0</v>
      </c>
      <c r="D45" s="163" t="s">
        <v>29</v>
      </c>
      <c r="E45" s="162" t="s">
        <v>30</v>
      </c>
      <c r="F45" s="101">
        <v>0</v>
      </c>
      <c r="G45" s="173"/>
    </row>
    <row r="46" spans="1:7" ht="19.5" hidden="1" customHeight="1" x14ac:dyDescent="0.25">
      <c r="A46" s="158"/>
      <c r="B46" s="159" t="s">
        <v>31</v>
      </c>
      <c r="C46" s="160">
        <v>0</v>
      </c>
      <c r="D46" s="163" t="s">
        <v>29</v>
      </c>
      <c r="E46" s="162" t="s">
        <v>30</v>
      </c>
      <c r="F46" s="101">
        <v>0</v>
      </c>
    </row>
    <row r="47" spans="1:7" ht="18.75" hidden="1" customHeight="1" x14ac:dyDescent="0.25">
      <c r="A47" s="158"/>
      <c r="B47" s="159" t="s">
        <v>31</v>
      </c>
      <c r="C47" s="160">
        <v>0</v>
      </c>
      <c r="D47" s="163" t="s">
        <v>29</v>
      </c>
      <c r="E47" s="162" t="s">
        <v>30</v>
      </c>
      <c r="F47" s="101">
        <v>0</v>
      </c>
    </row>
    <row r="48" spans="1:7" ht="15.75" hidden="1" x14ac:dyDescent="0.25">
      <c r="A48" s="164"/>
      <c r="B48" s="159" t="s">
        <v>31</v>
      </c>
      <c r="C48" s="160">
        <v>0</v>
      </c>
      <c r="D48" s="165" t="s">
        <v>29</v>
      </c>
      <c r="E48" s="162" t="s">
        <v>30</v>
      </c>
      <c r="F48" s="101">
        <v>0</v>
      </c>
    </row>
    <row r="49" spans="1:6" ht="15.75" hidden="1" x14ac:dyDescent="0.25">
      <c r="A49" s="164"/>
      <c r="B49" s="159" t="s">
        <v>31</v>
      </c>
      <c r="C49" s="160">
        <v>0</v>
      </c>
      <c r="D49" s="165" t="s">
        <v>29</v>
      </c>
      <c r="E49" s="162" t="s">
        <v>30</v>
      </c>
      <c r="F49" s="101">
        <v>0</v>
      </c>
    </row>
    <row r="50" spans="1:6" ht="15.75" hidden="1" x14ac:dyDescent="0.25">
      <c r="A50" s="164"/>
      <c r="B50" s="159" t="s">
        <v>31</v>
      </c>
      <c r="C50" s="160">
        <v>0</v>
      </c>
      <c r="D50" s="165" t="s">
        <v>29</v>
      </c>
      <c r="E50" s="162" t="s">
        <v>30</v>
      </c>
      <c r="F50" s="101">
        <v>0</v>
      </c>
    </row>
    <row r="51" spans="1:6" ht="16.5" hidden="1" thickBot="1" x14ac:dyDescent="0.3">
      <c r="A51" s="166"/>
      <c r="B51" s="159" t="s">
        <v>31</v>
      </c>
      <c r="C51" s="160">
        <v>0</v>
      </c>
      <c r="D51" s="167" t="s">
        <v>29</v>
      </c>
      <c r="E51" s="162" t="s">
        <v>30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OCTUBRE      2 0 2 1     </vt:lpstr>
      <vt:lpstr>REMISIONES    OCTUBRE    2021  </vt:lpstr>
      <vt:lpstr>Hoja4</vt:lpstr>
      <vt:lpstr>Hoja3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2021-11-08T15:57:15Z</cp:lastPrinted>
  <dcterms:created xsi:type="dcterms:W3CDTF">2021-11-04T19:08:42Z</dcterms:created>
  <dcterms:modified xsi:type="dcterms:W3CDTF">2021-11-09T22:52:53Z</dcterms:modified>
</cp:coreProperties>
</file>