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-120" yWindow="-120" windowWidth="20730" windowHeight="11160" firstSheet="10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 CANALES DICIEMBRE  2022  " sheetId="11" r:id="rId12"/>
    <sheet name="Hoja2" sheetId="15" r:id="rId13"/>
    <sheet name="Hoja3" sheetId="12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5" i="13" l="1"/>
  <c r="F64" i="13"/>
  <c r="V265" i="11" l="1"/>
  <c r="S265" i="11"/>
  <c r="Q265" i="11"/>
  <c r="L265" i="11"/>
  <c r="N264" i="11"/>
  <c r="E264" i="11"/>
  <c r="N263" i="11"/>
  <c r="E263" i="11"/>
  <c r="N262" i="11"/>
  <c r="E262" i="11"/>
  <c r="I261" i="11"/>
  <c r="N261" i="11" s="1"/>
  <c r="E261" i="11"/>
  <c r="N260" i="11"/>
  <c r="J260" i="11"/>
  <c r="E260" i="11"/>
  <c r="N259" i="11"/>
  <c r="J259" i="11"/>
  <c r="E259" i="11"/>
  <c r="N258" i="11"/>
  <c r="J258" i="11"/>
  <c r="E258" i="11"/>
  <c r="N257" i="11"/>
  <c r="J257" i="11"/>
  <c r="E257" i="11"/>
  <c r="N256" i="11"/>
  <c r="J256" i="11"/>
  <c r="E256" i="11"/>
  <c r="N255" i="11"/>
  <c r="J255" i="11"/>
  <c r="E255" i="11"/>
  <c r="N254" i="11"/>
  <c r="J254" i="11"/>
  <c r="E254" i="11"/>
  <c r="N253" i="11"/>
  <c r="J253" i="11"/>
  <c r="E253" i="11"/>
  <c r="N252" i="11"/>
  <c r="J252" i="11"/>
  <c r="E252" i="11"/>
  <c r="N251" i="11"/>
  <c r="J251" i="11"/>
  <c r="E251" i="11"/>
  <c r="N250" i="11"/>
  <c r="J250" i="11"/>
  <c r="E250" i="11"/>
  <c r="N249" i="11"/>
  <c r="J249" i="11"/>
  <c r="E249" i="11"/>
  <c r="N248" i="11"/>
  <c r="J248" i="11"/>
  <c r="E248" i="11"/>
  <c r="N247" i="11"/>
  <c r="J247" i="11"/>
  <c r="E247" i="11"/>
  <c r="N246" i="11"/>
  <c r="J246" i="11"/>
  <c r="E246" i="11"/>
  <c r="N245" i="11"/>
  <c r="J245" i="11"/>
  <c r="E245" i="11"/>
  <c r="N244" i="11"/>
  <c r="J244" i="11"/>
  <c r="E244" i="11"/>
  <c r="N243" i="11"/>
  <c r="J243" i="11"/>
  <c r="E243" i="11"/>
  <c r="N242" i="11"/>
  <c r="J242" i="11"/>
  <c r="E242" i="11"/>
  <c r="N241" i="11"/>
  <c r="J241" i="11"/>
  <c r="E241" i="11"/>
  <c r="N240" i="11"/>
  <c r="J240" i="11"/>
  <c r="E240" i="11"/>
  <c r="N239" i="11"/>
  <c r="J239" i="11"/>
  <c r="E239" i="11"/>
  <c r="N238" i="11"/>
  <c r="J238" i="11"/>
  <c r="E238" i="11"/>
  <c r="N237" i="11"/>
  <c r="J237" i="11"/>
  <c r="E237" i="11"/>
  <c r="N236" i="11"/>
  <c r="J236" i="11"/>
  <c r="E236" i="11"/>
  <c r="N235" i="11"/>
  <c r="J235" i="11"/>
  <c r="E235" i="11"/>
  <c r="N234" i="11"/>
  <c r="J234" i="11"/>
  <c r="E234" i="11"/>
  <c r="N233" i="11"/>
  <c r="J233" i="11"/>
  <c r="E233" i="11"/>
  <c r="N232" i="11"/>
  <c r="J232" i="11"/>
  <c r="E232" i="11"/>
  <c r="N231" i="11"/>
  <c r="J231" i="11"/>
  <c r="E231" i="11"/>
  <c r="N230" i="11"/>
  <c r="J230" i="11"/>
  <c r="E230" i="11"/>
  <c r="N229" i="11"/>
  <c r="J229" i="11"/>
  <c r="E229" i="11"/>
  <c r="N228" i="11"/>
  <c r="J228" i="11"/>
  <c r="E228" i="11"/>
  <c r="N227" i="11"/>
  <c r="J227" i="11"/>
  <c r="E227" i="11"/>
  <c r="N226" i="11"/>
  <c r="J226" i="11"/>
  <c r="E226" i="11"/>
  <c r="N225" i="11"/>
  <c r="J225" i="11"/>
  <c r="E225" i="11"/>
  <c r="N224" i="11"/>
  <c r="J224" i="11"/>
  <c r="E224" i="11"/>
  <c r="N223" i="11"/>
  <c r="J223" i="11"/>
  <c r="E223" i="11"/>
  <c r="N222" i="11"/>
  <c r="J222" i="11"/>
  <c r="E222" i="11"/>
  <c r="N221" i="11"/>
  <c r="J221" i="11"/>
  <c r="E221" i="11"/>
  <c r="N220" i="11"/>
  <c r="J220" i="11"/>
  <c r="E220" i="11"/>
  <c r="N219" i="11"/>
  <c r="J219" i="11"/>
  <c r="E219" i="11"/>
  <c r="N218" i="11"/>
  <c r="J218" i="11"/>
  <c r="E218" i="11"/>
  <c r="N217" i="11"/>
  <c r="J217" i="11"/>
  <c r="E217" i="11"/>
  <c r="N216" i="11"/>
  <c r="J216" i="11"/>
  <c r="E216" i="11"/>
  <c r="N215" i="11"/>
  <c r="J215" i="11"/>
  <c r="E215" i="11"/>
  <c r="N214" i="11"/>
  <c r="J214" i="11"/>
  <c r="E214" i="11"/>
  <c r="N213" i="11"/>
  <c r="J213" i="11"/>
  <c r="E213" i="11"/>
  <c r="N212" i="11"/>
  <c r="J212" i="11"/>
  <c r="E212" i="11"/>
  <c r="N211" i="11"/>
  <c r="J211" i="11"/>
  <c r="E211" i="11"/>
  <c r="N210" i="11"/>
  <c r="J210" i="11"/>
  <c r="E210" i="11"/>
  <c r="N209" i="11"/>
  <c r="J209" i="11"/>
  <c r="E209" i="11"/>
  <c r="N208" i="11"/>
  <c r="J208" i="11"/>
  <c r="E208" i="11"/>
  <c r="N207" i="11"/>
  <c r="J207" i="11"/>
  <c r="E207" i="11"/>
  <c r="N206" i="11"/>
  <c r="J206" i="11"/>
  <c r="E206" i="11"/>
  <c r="N205" i="11"/>
  <c r="J205" i="11"/>
  <c r="E205" i="11"/>
  <c r="N204" i="11"/>
  <c r="J204" i="11"/>
  <c r="E204" i="11"/>
  <c r="N203" i="11"/>
  <c r="J203" i="11"/>
  <c r="E203" i="11"/>
  <c r="N202" i="11"/>
  <c r="J202" i="11"/>
  <c r="E202" i="11"/>
  <c r="N201" i="11"/>
  <c r="J201" i="11"/>
  <c r="E201" i="11"/>
  <c r="N200" i="11"/>
  <c r="J200" i="11"/>
  <c r="E200" i="11"/>
  <c r="N199" i="11"/>
  <c r="J199" i="11"/>
  <c r="E199" i="11"/>
  <c r="N198" i="11"/>
  <c r="J198" i="11"/>
  <c r="E198" i="11"/>
  <c r="N197" i="11"/>
  <c r="J197" i="11"/>
  <c r="E197" i="11"/>
  <c r="N196" i="11"/>
  <c r="J196" i="11"/>
  <c r="E196" i="11"/>
  <c r="N195" i="11"/>
  <c r="J195" i="11"/>
  <c r="E195" i="11"/>
  <c r="N194" i="11"/>
  <c r="J194" i="11"/>
  <c r="E194" i="11"/>
  <c r="N193" i="11"/>
  <c r="J193" i="11"/>
  <c r="E193" i="11"/>
  <c r="N192" i="11"/>
  <c r="J192" i="11"/>
  <c r="E192" i="11"/>
  <c r="N191" i="11"/>
  <c r="J191" i="11"/>
  <c r="E191" i="11"/>
  <c r="N190" i="11"/>
  <c r="J190" i="11"/>
  <c r="E190" i="11"/>
  <c r="N189" i="11"/>
  <c r="J189" i="11"/>
  <c r="E189" i="11"/>
  <c r="N188" i="11"/>
  <c r="J188" i="11"/>
  <c r="E188" i="11"/>
  <c r="N187" i="11"/>
  <c r="J187" i="11"/>
  <c r="E187" i="11"/>
  <c r="N186" i="11"/>
  <c r="J186" i="11"/>
  <c r="E186" i="11"/>
  <c r="N185" i="11"/>
  <c r="J185" i="11"/>
  <c r="E185" i="11"/>
  <c r="N184" i="11"/>
  <c r="J184" i="11"/>
  <c r="E184" i="11"/>
  <c r="N183" i="11"/>
  <c r="J183" i="11"/>
  <c r="E183" i="11"/>
  <c r="N182" i="11"/>
  <c r="J182" i="11"/>
  <c r="E182" i="11"/>
  <c r="N181" i="11"/>
  <c r="J181" i="11"/>
  <c r="E181" i="11"/>
  <c r="N180" i="11"/>
  <c r="J180" i="11"/>
  <c r="E180" i="11"/>
  <c r="N179" i="11"/>
  <c r="J179" i="11"/>
  <c r="E179" i="11"/>
  <c r="N178" i="11"/>
  <c r="J178" i="11"/>
  <c r="E178" i="11"/>
  <c r="N177" i="11"/>
  <c r="J177" i="11"/>
  <c r="E177" i="11"/>
  <c r="N176" i="11"/>
  <c r="J176" i="11"/>
  <c r="E176" i="11"/>
  <c r="N175" i="11"/>
  <c r="J175" i="11"/>
  <c r="E175" i="11"/>
  <c r="N174" i="11"/>
  <c r="J174" i="11"/>
  <c r="E174" i="11"/>
  <c r="N173" i="11"/>
  <c r="J173" i="11"/>
  <c r="E173" i="11"/>
  <c r="N172" i="11"/>
  <c r="J172" i="11"/>
  <c r="E172" i="11"/>
  <c r="N171" i="11"/>
  <c r="J171" i="11"/>
  <c r="E171" i="11"/>
  <c r="N170" i="11"/>
  <c r="J170" i="11"/>
  <c r="E170" i="11"/>
  <c r="N169" i="11"/>
  <c r="J169" i="11"/>
  <c r="E169" i="11"/>
  <c r="N168" i="11"/>
  <c r="J168" i="11"/>
  <c r="E168" i="11"/>
  <c r="N167" i="11"/>
  <c r="J167" i="11"/>
  <c r="E167" i="11"/>
  <c r="N166" i="11"/>
  <c r="J166" i="11"/>
  <c r="E166" i="11"/>
  <c r="N165" i="11"/>
  <c r="J165" i="11"/>
  <c r="E165" i="11"/>
  <c r="N164" i="11"/>
  <c r="J164" i="11"/>
  <c r="E164" i="11"/>
  <c r="N163" i="11"/>
  <c r="J163" i="11"/>
  <c r="E163" i="11"/>
  <c r="N162" i="11"/>
  <c r="J162" i="11"/>
  <c r="E162" i="11"/>
  <c r="N161" i="11"/>
  <c r="J161" i="11"/>
  <c r="E161" i="11"/>
  <c r="N160" i="11"/>
  <c r="J160" i="11"/>
  <c r="E160" i="11"/>
  <c r="N159" i="11"/>
  <c r="J159" i="11"/>
  <c r="E159" i="11"/>
  <c r="N158" i="11"/>
  <c r="J158" i="11"/>
  <c r="E158" i="11"/>
  <c r="N157" i="11"/>
  <c r="J157" i="11"/>
  <c r="E157" i="11"/>
  <c r="N156" i="11"/>
  <c r="J156" i="11"/>
  <c r="E156" i="11"/>
  <c r="N155" i="11"/>
  <c r="J155" i="11"/>
  <c r="E155" i="11"/>
  <c r="N154" i="11"/>
  <c r="J154" i="11"/>
  <c r="E154" i="11"/>
  <c r="N153" i="11"/>
  <c r="J153" i="11"/>
  <c r="E153" i="11"/>
  <c r="N152" i="11"/>
  <c r="J152" i="11"/>
  <c r="E152" i="11"/>
  <c r="N151" i="11"/>
  <c r="J151" i="11"/>
  <c r="E151" i="11"/>
  <c r="N150" i="11"/>
  <c r="J150" i="11"/>
  <c r="E150" i="11"/>
  <c r="N149" i="11"/>
  <c r="J149" i="11"/>
  <c r="E149" i="11"/>
  <c r="N148" i="11"/>
  <c r="J148" i="11"/>
  <c r="E148" i="11"/>
  <c r="N147" i="11"/>
  <c r="J147" i="11"/>
  <c r="E147" i="11"/>
  <c r="N146" i="11"/>
  <c r="J146" i="11"/>
  <c r="E146" i="11"/>
  <c r="N145" i="11"/>
  <c r="J145" i="11"/>
  <c r="E145" i="11"/>
  <c r="N144" i="11"/>
  <c r="J144" i="11"/>
  <c r="E144" i="11"/>
  <c r="N143" i="11"/>
  <c r="J143" i="11"/>
  <c r="E143" i="11"/>
  <c r="N142" i="11"/>
  <c r="J142" i="11"/>
  <c r="E142" i="11"/>
  <c r="N141" i="11"/>
  <c r="J141" i="11"/>
  <c r="E141" i="11"/>
  <c r="N140" i="11"/>
  <c r="J140" i="11"/>
  <c r="E140" i="11"/>
  <c r="N139" i="11"/>
  <c r="J139" i="11"/>
  <c r="E139" i="11"/>
  <c r="N138" i="11"/>
  <c r="J138" i="11"/>
  <c r="E138" i="11"/>
  <c r="N137" i="11"/>
  <c r="J137" i="11"/>
  <c r="E137" i="11"/>
  <c r="N136" i="11"/>
  <c r="J136" i="11"/>
  <c r="E136" i="11"/>
  <c r="N135" i="11"/>
  <c r="J135" i="11"/>
  <c r="E135" i="11"/>
  <c r="N134" i="11"/>
  <c r="J134" i="11"/>
  <c r="E134" i="11"/>
  <c r="N133" i="11"/>
  <c r="J133" i="11"/>
  <c r="E133" i="11"/>
  <c r="N132" i="11"/>
  <c r="J132" i="11"/>
  <c r="E132" i="11"/>
  <c r="N131" i="11"/>
  <c r="J131" i="11"/>
  <c r="E131" i="11"/>
  <c r="N130" i="11"/>
  <c r="J130" i="11"/>
  <c r="E130" i="11"/>
  <c r="N129" i="11"/>
  <c r="J129" i="11"/>
  <c r="E129" i="11"/>
  <c r="N128" i="11"/>
  <c r="J128" i="11"/>
  <c r="E128" i="11"/>
  <c r="N127" i="11"/>
  <c r="J127" i="11"/>
  <c r="E127" i="11"/>
  <c r="N126" i="11"/>
  <c r="J126" i="11"/>
  <c r="E126" i="11"/>
  <c r="N125" i="11"/>
  <c r="J125" i="11"/>
  <c r="E125" i="11"/>
  <c r="N124" i="11"/>
  <c r="J124" i="11"/>
  <c r="E124" i="11"/>
  <c r="N123" i="11"/>
  <c r="J123" i="11"/>
  <c r="E123" i="11"/>
  <c r="N122" i="11"/>
  <c r="J122" i="11"/>
  <c r="E122" i="11"/>
  <c r="N121" i="11"/>
  <c r="J121" i="11"/>
  <c r="E121" i="11"/>
  <c r="N120" i="11"/>
  <c r="J120" i="11"/>
  <c r="E120" i="11"/>
  <c r="N119" i="11"/>
  <c r="J119" i="11"/>
  <c r="E119" i="11"/>
  <c r="N118" i="11"/>
  <c r="J118" i="11"/>
  <c r="E118" i="11"/>
  <c r="N117" i="11"/>
  <c r="J117" i="11"/>
  <c r="E117" i="11"/>
  <c r="N116" i="11"/>
  <c r="J116" i="11"/>
  <c r="E116" i="11"/>
  <c r="N115" i="11"/>
  <c r="J115" i="11"/>
  <c r="E115" i="11"/>
  <c r="N114" i="11"/>
  <c r="J114" i="11"/>
  <c r="E114" i="11"/>
  <c r="N113" i="11"/>
  <c r="J113" i="11"/>
  <c r="E113" i="11"/>
  <c r="N112" i="11"/>
  <c r="J112" i="11"/>
  <c r="E112" i="11"/>
  <c r="N111" i="11"/>
  <c r="J111" i="11"/>
  <c r="E111" i="11"/>
  <c r="N110" i="11"/>
  <c r="J110" i="11"/>
  <c r="E110" i="11"/>
  <c r="N109" i="11"/>
  <c r="J109" i="11"/>
  <c r="E109" i="11"/>
  <c r="N108" i="11"/>
  <c r="J108" i="11"/>
  <c r="E108" i="11"/>
  <c r="N107" i="11"/>
  <c r="J107" i="11"/>
  <c r="E107" i="11"/>
  <c r="N106" i="11"/>
  <c r="J106" i="11"/>
  <c r="E106" i="11"/>
  <c r="N105" i="11"/>
  <c r="J105" i="11"/>
  <c r="E105" i="11"/>
  <c r="N104" i="11"/>
  <c r="J104" i="11"/>
  <c r="E104" i="11"/>
  <c r="N103" i="11"/>
  <c r="J103" i="11"/>
  <c r="E103" i="11"/>
  <c r="N102" i="11"/>
  <c r="J102" i="11"/>
  <c r="E102" i="11"/>
  <c r="N101" i="11"/>
  <c r="J101" i="11"/>
  <c r="E101" i="11"/>
  <c r="N100" i="11"/>
  <c r="J100" i="11"/>
  <c r="E100" i="11"/>
  <c r="N99" i="11"/>
  <c r="J99" i="11"/>
  <c r="E99" i="11"/>
  <c r="N98" i="11"/>
  <c r="J98" i="11"/>
  <c r="E98" i="11"/>
  <c r="N97" i="11"/>
  <c r="J97" i="11"/>
  <c r="E97" i="11"/>
  <c r="N96" i="11"/>
  <c r="J96" i="11"/>
  <c r="E96" i="11"/>
  <c r="N95" i="11"/>
  <c r="J95" i="11"/>
  <c r="E95" i="11"/>
  <c r="N94" i="11"/>
  <c r="J94" i="11"/>
  <c r="E94" i="11"/>
  <c r="N93" i="11"/>
  <c r="J93" i="11"/>
  <c r="E93" i="11"/>
  <c r="N92" i="11"/>
  <c r="J92" i="11"/>
  <c r="E92" i="11"/>
  <c r="N91" i="11"/>
  <c r="J91" i="11"/>
  <c r="E91" i="11"/>
  <c r="N90" i="11"/>
  <c r="J90" i="11"/>
  <c r="E90" i="11"/>
  <c r="N89" i="11"/>
  <c r="J89" i="11"/>
  <c r="E89" i="11"/>
  <c r="N88" i="11"/>
  <c r="J88" i="11"/>
  <c r="E88" i="11"/>
  <c r="N87" i="11"/>
  <c r="J87" i="11"/>
  <c r="E87" i="11"/>
  <c r="N86" i="11"/>
  <c r="J86" i="11"/>
  <c r="E86" i="11"/>
  <c r="N85" i="11"/>
  <c r="J85" i="11"/>
  <c r="E85" i="11"/>
  <c r="N84" i="11"/>
  <c r="J84" i="11"/>
  <c r="E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E54" i="11"/>
  <c r="N53" i="11"/>
  <c r="J53" i="11"/>
  <c r="E53" i="11"/>
  <c r="N52" i="11"/>
  <c r="J52" i="11"/>
  <c r="E52" i="11"/>
  <c r="N51" i="11"/>
  <c r="J51" i="11"/>
  <c r="E51" i="11"/>
  <c r="N50" i="11"/>
  <c r="J50" i="11"/>
  <c r="E50" i="11"/>
  <c r="N49" i="11"/>
  <c r="J49" i="11"/>
  <c r="E49" i="11"/>
  <c r="N48" i="11"/>
  <c r="J48" i="11"/>
  <c r="E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E29" i="11"/>
  <c r="N28" i="11"/>
  <c r="J28" i="11"/>
  <c r="E28" i="11"/>
  <c r="N27" i="11"/>
  <c r="J27" i="11"/>
  <c r="E27" i="11"/>
  <c r="N26" i="11"/>
  <c r="J26" i="11"/>
  <c r="E26" i="11"/>
  <c r="N25" i="11"/>
  <c r="J25" i="11"/>
  <c r="E25" i="11"/>
  <c r="N24" i="11"/>
  <c r="J24" i="11"/>
  <c r="E24" i="11"/>
  <c r="N23" i="11"/>
  <c r="J23" i="11"/>
  <c r="E23" i="11"/>
  <c r="N22" i="11"/>
  <c r="J22" i="11"/>
  <c r="E22" i="11"/>
  <c r="N21" i="11"/>
  <c r="J21" i="11"/>
  <c r="E21" i="11"/>
  <c r="N20" i="11"/>
  <c r="J20" i="11"/>
  <c r="E20" i="11"/>
  <c r="N19" i="11"/>
  <c r="J19" i="11"/>
  <c r="E19" i="11"/>
  <c r="N18" i="11"/>
  <c r="J18" i="11"/>
  <c r="E18" i="11"/>
  <c r="N17" i="11"/>
  <c r="J17" i="11"/>
  <c r="E17" i="11"/>
  <c r="N16" i="11"/>
  <c r="J16" i="11"/>
  <c r="E16" i="11"/>
  <c r="N15" i="11"/>
  <c r="J15" i="11"/>
  <c r="E15" i="11"/>
  <c r="N14" i="11"/>
  <c r="J14" i="11"/>
  <c r="E14" i="11"/>
  <c r="N13" i="11"/>
  <c r="J13" i="11"/>
  <c r="E13" i="11"/>
  <c r="N12" i="11"/>
  <c r="J12" i="11"/>
  <c r="E12" i="11"/>
  <c r="N11" i="11"/>
  <c r="J11" i="11"/>
  <c r="E11" i="11"/>
  <c r="N10" i="11"/>
  <c r="J10" i="11"/>
  <c r="E10" i="11"/>
  <c r="N9" i="11"/>
  <c r="J9" i="11"/>
  <c r="E9" i="11"/>
  <c r="N8" i="11"/>
  <c r="J8" i="11"/>
  <c r="E8" i="11"/>
  <c r="N7" i="11"/>
  <c r="J7" i="11"/>
  <c r="E7" i="11"/>
  <c r="N6" i="11"/>
  <c r="J6" i="11"/>
  <c r="E6" i="11"/>
  <c r="N5" i="11"/>
  <c r="J5" i="11"/>
  <c r="E5" i="11"/>
  <c r="N4" i="11"/>
  <c r="J4" i="11"/>
  <c r="E4" i="11"/>
  <c r="N265" i="11" l="1"/>
  <c r="N268" i="11" s="1"/>
  <c r="V32" i="14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<sst xmlns="http://schemas.openxmlformats.org/spreadsheetml/2006/main" count="2905" uniqueCount="989">
  <si>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</si>
  <si>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</si>
  <si>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</si>
  <si>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</si>
  <si>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</si>
  <si>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</si>
  <si>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</si>
  <si>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</si>
  <si>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</si>
  <si>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</si>
  <si>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</si>
  <si>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</si>
  <si>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</si>
  <si>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</si>
  <si>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</si>
  <si>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</si>
  <si>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</si>
  <si>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</si>
  <si>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</si>
  <si>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</si>
  <si>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</si>
  <si>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</si>
  <si>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</si>
  <si>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</si>
  <si>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</si>
  <si>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</si>
  <si>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</si>
  <si>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</si>
  <si>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</si>
  <si>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</si>
  <si>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</si>
  <si>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</si>
  <si>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</si>
  <si>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</si>
  <si>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</si>
  <si>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</si>
  <si>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</si>
  <si>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</si>
  <si>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</si>
  <si>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</si>
  <si>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</si>
  <si>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</si>
  <si>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</si>
  <si>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</si>
  <si>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</si>
  <si>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</si>
  <si>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</si>
  <si>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</si>
  <si>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</si>
  <si>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</si>
  <si>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</si>
  <si>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</si>
  <si>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</si>
  <si>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</si>
  <si>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</si>
  <si>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</si>
  <si>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</si>
  <si>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</si>
  <si>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</si>
  <si>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</si>
  <si>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</si>
  <si>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</si>
  <si>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</si>
  <si>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</si>
  <si>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</si>
  <si>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</si>
  <si>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</si>
  <si>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</si>
  <si>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</si>
  <si>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</si>
  <si>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</si>
  <si>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</si>
  <si>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</si>
  <si>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</si>
  <si>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</si>
  <si>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</si>
  <si>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</si>
  <si>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</si>
  <si>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</si>
  <si>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</si>
  <si>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</si>
  <si>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</si>
  <si>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</si>
  <si>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</si>
  <si>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</si>
  <si>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</si>
  <si>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</si>
  <si>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</si>
  <si>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</si>
  <si>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</si>
  <si>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</si>
  <si>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</si>
  <si>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</si>
  <si>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</si>
  <si>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</si>
  <si>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</si>
  <si>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</si>
  <si>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</si>
  <si>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</si>
  <si>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</si>
  <si>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</si>
  <si>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</si>
  <si>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</si>
  <si>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</si>
  <si>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</si>
  <si>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</si>
  <si>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</si>
  <si>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</si>
  <si>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</si>
  <si>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</si>
  <si>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</si>
  <si>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</si>
  <si>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</si>
  <si>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</si>
  <si>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</si>
  <si>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</si>
  <si>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</si>
  <si>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</si>
  <si>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</si>
  <si>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</si>
  <si>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</si>
  <si>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</si>
  <si>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</si>
  <si>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</si>
  <si>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</si>
  <si>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</si>
  <si>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</si>
  <si>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</si>
  <si>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</si>
  <si>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</si>
  <si>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</si>
  <si>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</si>
  <si>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</si>
  <si>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</si>
  <si>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</si>
  <si>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</si>
  <si>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</si>
  <si>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</si>
  <si>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</si>
  <si>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</si>
  <si>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</si>
  <si>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</si>
  <si>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</si>
  <si>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</si>
  <si>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</si>
  <si>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</si>
  <si>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</si>
  <si>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</si>
  <si>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</si>
  <si>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</si>
  <si>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</si>
  <si>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</si>
  <si>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</si>
  <si>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</si>
  <si>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</si>
  <si>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</si>
  <si>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</si>
  <si>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</si>
  <si>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</si>
  <si>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</si>
  <si>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</si>
  <si>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</si>
  <si>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</si>
  <si>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</si>
  <si>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</si>
  <si>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</si>
  <si>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</si>
  <si>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</si>
  <si>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</si>
  <si>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</si>
  <si>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</si>
  <si>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</si>
  <si>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</si>
  <si>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</si>
  <si>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</si>
  <si>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</si>
  <si>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</si>
  <si>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</si>
  <si>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</si>
  <si>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</si>
  <si>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</si>
  <si>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</si>
  <si>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</si>
  <si>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</si>
  <si>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</si>
  <si>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</si>
  <si>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</si>
  <si>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</si>
  <si>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</si>
  <si>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</si>
  <si>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</si>
  <si>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</si>
  <si>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</si>
  <si>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</si>
  <si>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</si>
  <si>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</si>
  <si>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</si>
  <si>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</si>
  <si>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</si>
  <si>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</si>
  <si>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</si>
  <si>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</si>
  <si>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</si>
  <si>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</si>
  <si>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</si>
  <si>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</si>
  <si>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</si>
  <si>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</si>
  <si>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</si>
  <si>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</si>
  <si>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</si>
  <si>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</si>
  <si>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</si>
  <si>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</si>
  <si>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</si>
  <si>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</si>
  <si>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</si>
  <si>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</si>
  <si>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</si>
  <si>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</si>
  <si>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</si>
  <si>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</si>
  <si>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</si>
  <si>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</si>
  <si>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</si>
  <si>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</si>
  <si>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</si>
  <si>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</si>
  <si>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</si>
  <si>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</si>
  <si>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</si>
  <si>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</si>
  <si>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</si>
  <si>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</si>
  <si>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</si>
  <si>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</si>
  <si>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</si>
  <si>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</si>
  <si>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</si>
  <si>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</si>
  <si>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</si>
  <si>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</si>
  <si>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</si>
  <si>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</si>
  <si>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</si>
  <si>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</si>
  <si>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</si>
  <si>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</si>
  <si>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</si>
  <si>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</si>
  <si>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</si>
  <si>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</si>
  <si>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</si>
  <si>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</si>
  <si>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</si>
  <si>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</si>
  <si>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</si>
  <si>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</si>
  <si>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</si>
  <si>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</si>
  <si>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</si>
  <si>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</si>
  <si>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</si>
  <si>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</si>
  <si>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</si>
  <si>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</si>
  <si>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</si>
  <si>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</si>
  <si>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</si>
  <si>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</si>
  <si>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</si>
  <si>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</si>
  <si>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</si>
  <si>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</si>
  <si>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</si>
  <si>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</si>
  <si>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</si>
  <si>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</si>
  <si>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</si>
  <si>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</si>
  <si>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</si>
  <si>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</si>
  <si>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</si>
  <si>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</si>
  <si>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</si>
  <si>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</si>
  <si>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</si>
  <si>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</si>
  <si>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</si>
  <si>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</si>
  <si>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</si>
  <si>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</si>
  <si>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</si>
  <si>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</si>
  <si>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</si>
  <si>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</si>
  <si>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</si>
  <si>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</si>
  <si>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</si>
  <si>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</si>
  <si>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</si>
  <si>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</si>
  <si>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</si>
  <si>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</si>
  <si>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</si>
  <si>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</si>
  <si>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</si>
  <si>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</si>
  <si>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</si>
  <si>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</si>
  <si>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</si>
  <si>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</si>
  <si>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</si>
  <si>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</si>
  <si>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</si>
  <si>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</si>
  <si>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</si>
  <si>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</si>
  <si>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</si>
  <si>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</si>
  <si>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</si>
  <si>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</si>
  <si>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</si>
  <si>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</si>
  <si>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</si>
  <si>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</si>
  <si>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</si>
  <si>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</si>
  <si>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</si>
  <si>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</si>
  <si>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</si>
  <si>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</si>
  <si>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</si>
  <si>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</si>
  <si>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</si>
  <si>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</si>
  <si>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</si>
  <si>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</si>
  <si>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</si>
  <si>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</si>
  <si>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</si>
  <si>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</si>
  <si>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</si>
  <si>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</si>
  <si>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</si>
  <si>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</si>
  <si>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</si>
  <si>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</si>
  <si>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</si>
  <si>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</si>
  <si>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</si>
  <si>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</si>
  <si>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</si>
  <si>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</si>
  <si>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</si>
  <si>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</si>
  <si>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</si>
  <si>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</si>
  <si>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</si>
  <si>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</si>
  <si>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</si>
  <si>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</si>
  <si>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</si>
  <si>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</si>
  <si>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</si>
  <si>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</si>
  <si>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</si>
  <si>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</si>
  <si>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</si>
  <si>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</si>
  <si>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</si>
  <si>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</si>
  <si>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</si>
  <si>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</si>
  <si>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</si>
  <si>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</si>
  <si>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</si>
  <si>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</si>
  <si>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</si>
  <si>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</si>
  <si>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</si>
  <si>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</si>
  <si>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</si>
  <si>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</si>
  <si>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</si>
  <si>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</si>
  <si>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</si>
  <si>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</si>
  <si>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</si>
  <si>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</si>
  <si>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</si>
  <si>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</si>
  <si>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</si>
  <si>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</si>
  <si>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</si>
  <si>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</si>
  <si>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</si>
  <si>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</si>
  <si>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</si>
  <si>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</si>
  <si>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</si>
  <si>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</si>
  <si>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</si>
  <si>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</si>
  <si>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</si>
  <si>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</si>
  <si>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</si>
  <si>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</si>
  <si>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</si>
  <si>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</si>
  <si>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</si>
  <si>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</si>
  <si>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</si>
  <si>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</si>
  <si>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</si>
  <si>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</si>
  <si>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</si>
  <si>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</si>
  <si>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</si>
  <si>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</si>
  <si>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</si>
  <si>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</si>
  <si>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</si>
  <si>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</si>
  <si>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</si>
  <si>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</si>
  <si>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</si>
  <si>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</si>
  <si>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</si>
  <si>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</si>
  <si>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</si>
  <si>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</si>
  <si>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</si>
  <si>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</si>
  <si>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</si>
  <si>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</si>
  <si>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</si>
  <si>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</si>
  <si>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</si>
  <si>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</si>
  <si>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</si>
  <si>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</si>
  <si>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</si>
  <si>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</si>
  <si>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</si>
  <si>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</si>
  <si>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</si>
  <si>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</si>
  <si>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</si>
  <si>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</si>
  <si>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</si>
  <si>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</si>
  <si>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</si>
  <si>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</si>
  <si>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</si>
  <si>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</si>
  <si>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</si>
  <si>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</si>
  <si>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</si>
  <si>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</si>
  <si>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</si>
  <si>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</si>
  <si>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</si>
  <si>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</si>
  <si>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</si>
  <si>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</si>
  <si>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</si>
  <si>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</si>
  <si>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</si>
  <si>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</si>
  <si>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</si>
  <si>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</si>
  <si>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</si>
  <si>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</si>
  <si>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</si>
  <si>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</si>
  <si>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</si>
  <si>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</si>
  <si>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</si>
  <si>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</si>
  <si>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</si>
  <si>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</si>
  <si>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</si>
  <si>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</si>
  <si>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</si>
  <si>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</si>
  <si>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</si>
  <si>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</si>
  <si>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</si>
  <si>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</si>
  <si>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</si>
  <si>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</si>
  <si>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</si>
  <si>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</si>
  <si>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</si>
  <si>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</si>
  <si>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</si>
  <si>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</si>
  <si>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</si>
  <si>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</si>
  <si>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</si>
  <si>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</si>
  <si>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</si>
  <si>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</si>
  <si>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</si>
  <si>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</si>
  <si>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</si>
  <si>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</si>
  <si>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</si>
  <si>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</si>
  <si>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</si>
  <si>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</si>
  <si>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</si>
  <si>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</si>
  <si>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</si>
  <si>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</si>
  <si>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</si>
  <si>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</si>
  <si>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</si>
  <si>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</si>
  <si>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</si>
  <si>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</si>
  <si>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</si>
  <si>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</si>
  <si>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</si>
  <si>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</si>
  <si>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</si>
  <si>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</si>
  <si>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</si>
  <si>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</si>
  <si>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</si>
  <si>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</si>
  <si>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</si>
  <si>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</si>
  <si>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</si>
  <si>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</si>
  <si>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</si>
  <si>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</si>
  <si>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</si>
  <si>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</si>
  <si>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</si>
  <si>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</si>
  <si>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</si>
  <si>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</si>
  <si>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</si>
  <si>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</si>
  <si>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</si>
  <si>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</si>
  <si>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</si>
  <si>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</si>
  <si>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</si>
  <si>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</si>
  <si>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</si>
  <si>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</si>
  <si>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</si>
  <si>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</si>
  <si>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</si>
  <si>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</si>
  <si>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</si>
  <si>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</si>
  <si>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</si>
  <si>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</si>
  <si>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</si>
  <si>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</si>
  <si>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</si>
  <si>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</si>
  <si>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</si>
  <si>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</si>
  <si>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</si>
  <si>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</si>
  <si>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</si>
  <si>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</si>
  <si>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</si>
  <si>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</si>
  <si>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</si>
  <si>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</si>
  <si>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</si>
  <si>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</si>
  <si>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</si>
  <si>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</si>
  <si>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</si>
  <si>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</si>
  <si>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</si>
  <si>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</si>
  <si>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</si>
  <si>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</si>
  <si>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</si>
  <si>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</si>
  <si>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</si>
  <si>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</si>
  <si>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</si>
  <si>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</si>
  <si>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</si>
  <si>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</si>
  <si>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</si>
  <si>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</si>
  <si>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</si>
  <si>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</si>
  <si>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</si>
  <si>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</si>
  <si>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</si>
  <si>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</si>
  <si>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</si>
  <si>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</si>
  <si>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</si>
  <si>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</si>
  <si>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</si>
  <si>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</si>
  <si>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</si>
  <si>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</si>
  <si>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</si>
  <si>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</si>
  <si>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</si>
  <si>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</si>
  <si>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</si>
  <si>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</si>
  <si>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</si>
  <si>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</si>
  <si>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</si>
  <si>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</si>
  <si>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</si>
  <si>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</si>
  <si>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</si>
  <si>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</si>
  <si>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</si>
  <si>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</si>
  <si>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</si>
  <si>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</si>
  <si>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</si>
  <si>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</si>
  <si>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</si>
  <si>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</si>
  <si>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</si>
  <si>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</si>
  <si>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</si>
  <si>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</si>
  <si>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</si>
  <si>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</si>
  <si>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</si>
  <si>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</si>
  <si>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</si>
  <si>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</si>
  <si>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</si>
  <si>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</si>
  <si>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</si>
  <si>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</si>
  <si>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</si>
  <si>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</si>
  <si>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</si>
  <si>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</si>
  <si>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</si>
  <si>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</si>
  <si>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</si>
  <si>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</si>
  <si>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</si>
  <si>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</si>
  <si>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</si>
  <si>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</si>
  <si>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</si>
  <si>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</si>
  <si>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</si>
  <si>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</si>
  <si>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</si>
  <si>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</si>
  <si>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</si>
  <si>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</si>
  <si>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</si>
  <si>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</si>
  <si>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</si>
  <si>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</si>
  <si>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</si>
  <si>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</si>
  <si>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</si>
  <si>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</si>
  <si>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</si>
  <si>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</si>
  <si>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</si>
  <si>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</si>
  <si>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</si>
  <si>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</si>
  <si>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</si>
  <si>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</si>
  <si>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</si>
  <si>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</si>
  <si>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</si>
  <si>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</si>
  <si>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</si>
  <si>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</si>
  <si>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</si>
  <si>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</si>
  <si>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</si>
  <si>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</si>
  <si>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</si>
  <si>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</si>
  <si>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</si>
  <si>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</si>
  <si>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</si>
  <si>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</si>
  <si>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</si>
  <si>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</si>
  <si>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</si>
  <si>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</si>
  <si>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</si>
  <si>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</si>
  <si>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</si>
  <si>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</si>
  <si>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</si>
  <si>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</si>
  <si>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</si>
  <si>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</si>
  <si>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</si>
  <si>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</si>
  <si>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</si>
  <si>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</si>
  <si>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</si>
  <si>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</si>
  <si>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</si>
  <si>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</si>
  <si>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</si>
  <si>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</si>
  <si>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</si>
  <si>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</si>
  <si>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</si>
  <si>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</si>
  <si>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</si>
  <si>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</si>
  <si>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</si>
  <si>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</si>
  <si>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</si>
  <si>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</si>
  <si>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</si>
  <si>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</si>
  <si>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</si>
  <si>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</si>
  <si>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</si>
  <si>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</si>
  <si>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</si>
  <si>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</si>
  <si>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</si>
  <si>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</si>
  <si>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</si>
  <si>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</si>
  <si>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</si>
  <si>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</si>
  <si>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</si>
  <si>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</si>
  <si>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</si>
  <si>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</si>
  <si>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</si>
  <si>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</si>
  <si>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</si>
  <si>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</si>
  <si>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</si>
  <si>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</si>
  <si>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</si>
  <si>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</si>
  <si>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</si>
  <si>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</si>
  <si>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</si>
  <si>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</si>
  <si>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</si>
  <si>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</si>
  <si>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</si>
  <si>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</si>
  <si>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</si>
  <si>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</si>
  <si>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</si>
  <si>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</si>
  <si>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</si>
  <si>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</si>
  <si>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</si>
  <si>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</si>
  <si>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</si>
  <si>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</si>
  <si>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</si>
  <si>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</si>
  <si>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</si>
  <si>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</si>
  <si>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</si>
  <si>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</si>
  <si>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</si>
  <si>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</si>
  <si>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</si>
  <si>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</si>
  <si>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</si>
  <si>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</si>
  <si>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</si>
  <si>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</si>
  <si>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</si>
  <si>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</si>
  <si>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</si>
  <si>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</si>
  <si>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</si>
  <si>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</si>
  <si>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</si>
  <si>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</si>
  <si>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</si>
  <si>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</si>
  <si>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</si>
  <si>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</si>
  <si>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</si>
  <si>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</si>
  <si>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</si>
  <si>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</si>
  <si>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</si>
  <si>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</si>
  <si>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</si>
  <si>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</si>
  <si>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</si>
  <si>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</si>
  <si>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</si>
  <si>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</si>
  <si>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</si>
  <si>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</si>
  <si>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</si>
  <si>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</si>
  <si>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</si>
  <si>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</si>
  <si>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</si>
  <si>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</si>
  <si>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</si>
  <si>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</si>
  <si>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</si>
  <si>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</si>
  <si>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</si>
  <si>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</si>
  <si>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</si>
  <si>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</si>
  <si>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</si>
  <si>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</si>
  <si>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</si>
  <si>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</si>
  <si>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</si>
  <si>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</si>
  <si>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</si>
  <si>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</si>
  <si>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</si>
  <si>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</si>
  <si>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</si>
  <si>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</si>
  <si>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</si>
  <si>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</si>
  <si>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</si>
  <si>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</si>
  <si>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</si>
  <si>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</si>
  <si>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</si>
  <si>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</si>
  <si>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</si>
  <si>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</si>
  <si>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</si>
  <si>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</si>
  <si>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</si>
  <si>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</si>
  <si>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</si>
  <si>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</si>
  <si>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</si>
  <si>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</si>
  <si>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</si>
  <si>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</si>
  <si>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</si>
  <si>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</si>
  <si>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</si>
  <si>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</si>
  <si>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</si>
  <si>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</si>
  <si>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</si>
  <si>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</si>
  <si>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</si>
  <si>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</si>
  <si>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</si>
  <si>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</si>
  <si>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</si>
  <si>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</si>
  <si>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</si>
  <si>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</si>
  <si>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</si>
  <si>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</si>
  <si>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</si>
  <si>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</si>
  <si>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</si>
  <si>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</si>
  <si>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</si>
  <si>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</si>
  <si>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</si>
  <si>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</si>
  <si>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</si>
  <si>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</si>
  <si>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</si>
  <si>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</si>
  <si>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</si>
  <si>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</si>
  <si>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</si>
  <si>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</si>
  <si>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</si>
  <si>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</si>
  <si>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</si>
  <si>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</si>
  <si>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</si>
  <si>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</si>
  <si>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</si>
  <si>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</si>
  <si>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</si>
  <si>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</si>
  <si>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</si>
  <si>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</si>
  <si>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</si>
  <si>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</si>
  <si>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</si>
  <si>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</si>
  <si>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</si>
  <si>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</si>
  <si>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</si>
  <si>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</si>
  <si>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</si>
  <si>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</si>
  <si>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</si>
  <si>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</si>
  <si>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</si>
  <si>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</si>
  <si>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</si>
  <si>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</si>
  <si>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</si>
  <si>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</si>
  <si>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</si>
  <si>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</si>
  <si>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</si>
  <si>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</si>
  <si>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</si>
  <si>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</si>
  <si>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</si>
  <si>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</si>
  <si>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</si>
  <si>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</si>
  <si>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</si>
  <si>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</si>
  <si>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</si>
  <si>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</si>
  <si>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</si>
  <si>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</si>
  <si>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</si>
  <si>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</si>
  <si>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</si>
  <si>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</si>
  <si>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</si>
  <si>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</si>
  <si>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</si>
  <si>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</si>
  <si>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</si>
  <si>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</si>
  <si>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</si>
  <si>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</si>
  <si>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</si>
  <si>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</si>
  <si>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</si>
  <si>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</si>
  <si>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</si>
  <si>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</si>
  <si>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</si>
  <si>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</si>
  <si>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</si>
  <si>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</si>
  <si>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</si>
  <si>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</si>
  <si>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</si>
  <si>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</si>
  <si>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</si>
  <si>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</si>
  <si>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</si>
  <si>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</si>
  <si>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</si>
  <si>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</si>
  <si>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</si>
  <si>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</si>
  <si>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</si>
  <si>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</si>
  <si>
    <t>0420 B1</t>
  </si>
  <si>
    <t>0429 B1</t>
  </si>
  <si>
    <t>0446 B1</t>
  </si>
  <si>
    <t>0460 B1</t>
  </si>
  <si>
    <t>ENTRADAS DEL MES DE      D I C I E M B R E               2 0 2 2</t>
  </si>
  <si>
    <t>varios</t>
  </si>
  <si>
    <t>FOLIO CENTRAL 11179</t>
  </si>
  <si>
    <t>A-336149</t>
  </si>
  <si>
    <t>NLP</t>
  </si>
  <si>
    <t>FOLIO CENTRAL 11182</t>
  </si>
  <si>
    <t>A-336163</t>
  </si>
  <si>
    <t>FOLIO CENTRAL 11187</t>
  </si>
  <si>
    <t>A-336168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</si>
</sst>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  <font>
      <b/>
      <sz val="14"/>
      <color rgb="FF0000FF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65" fontId="57" fillId="11" borderId="0" xfId="0" applyNumberFormat="1" applyFont="1" applyFill="1" applyAlignment="1">
      <alignment horizont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CC99FF"/>
      <color rgb="FF990033"/>
      <color rgb="FFCCFF33"/>
      <color rgb="FFFF7C8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71" t="s">
        <v>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6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7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8" t="s">
        <v>41</v>
      </c>
      <c r="B56" s="136" t="s">
        <v>23</v>
      </c>
      <c r="C56" s="590" t="s">
        <v>110</v>
      </c>
      <c r="D56" s="138"/>
      <c r="E56" s="40"/>
      <c r="F56" s="139">
        <v>1025.4000000000001</v>
      </c>
      <c r="G56" s="140">
        <v>44571</v>
      </c>
      <c r="H56" s="582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9"/>
      <c r="B57" s="136" t="s">
        <v>24</v>
      </c>
      <c r="C57" s="591"/>
      <c r="D57" s="138"/>
      <c r="E57" s="40"/>
      <c r="F57" s="139">
        <v>319</v>
      </c>
      <c r="G57" s="140">
        <v>44571</v>
      </c>
      <c r="H57" s="583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8" t="s">
        <v>41</v>
      </c>
      <c r="B58" s="136" t="s">
        <v>23</v>
      </c>
      <c r="C58" s="590" t="s">
        <v>129</v>
      </c>
      <c r="D58" s="138"/>
      <c r="E58" s="40"/>
      <c r="F58" s="139">
        <v>833.8</v>
      </c>
      <c r="G58" s="140">
        <v>44578</v>
      </c>
      <c r="H58" s="582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4" t="s">
        <v>59</v>
      </c>
      <c r="P58" s="586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9"/>
      <c r="B59" s="136" t="s">
        <v>24</v>
      </c>
      <c r="C59" s="591"/>
      <c r="D59" s="138"/>
      <c r="E59" s="40"/>
      <c r="F59" s="139">
        <v>220</v>
      </c>
      <c r="G59" s="140">
        <v>44578</v>
      </c>
      <c r="H59" s="583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5"/>
      <c r="P59" s="587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80" t="s">
        <v>41</v>
      </c>
      <c r="B60" s="136" t="s">
        <v>23</v>
      </c>
      <c r="C60" s="578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82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4" t="s">
        <v>59</v>
      </c>
      <c r="P60" s="586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81"/>
      <c r="B61" s="136" t="s">
        <v>24</v>
      </c>
      <c r="C61" s="579"/>
      <c r="D61" s="145"/>
      <c r="E61" s="40">
        <f t="shared" si="2"/>
        <v>0</v>
      </c>
      <c r="F61" s="139">
        <v>231.6</v>
      </c>
      <c r="G61" s="140">
        <v>44585</v>
      </c>
      <c r="H61" s="583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5"/>
      <c r="P61" s="587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4"/>
      <c r="D63" s="145"/>
      <c r="E63" s="40">
        <f t="shared" si="2"/>
        <v>0</v>
      </c>
      <c r="F63" s="139"/>
      <c r="G63" s="140"/>
      <c r="H63" s="606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5"/>
      <c r="D64" s="148"/>
      <c r="E64" s="40">
        <f t="shared" si="2"/>
        <v>0</v>
      </c>
      <c r="F64" s="139"/>
      <c r="G64" s="140"/>
      <c r="H64" s="607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6"/>
      <c r="P68" s="602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7"/>
      <c r="P69" s="603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6"/>
      <c r="P82" s="598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7"/>
      <c r="P83" s="599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6"/>
      <c r="P84" s="598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7"/>
      <c r="P85" s="59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600"/>
      <c r="M90" s="601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00"/>
      <c r="M91" s="601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4" t="s">
        <v>26</v>
      </c>
      <c r="G262" s="594"/>
      <c r="H262" s="595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845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72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73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G61" activePane="bottomRight" state="frozen"/>
      <selection pane="topRight" activeCell="C1" sqref="C1"/>
      <selection pane="bottomLeft" activeCell="A4" sqref="A4"/>
      <selection pane="bottomRight" activeCell="I69" sqref="I6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929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382">
        <v>40470</v>
      </c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377" t="s">
        <v>61</v>
      </c>
      <c r="P11" s="418">
        <v>44897</v>
      </c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382">
        <v>40502</v>
      </c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377" t="s">
        <v>59</v>
      </c>
      <c r="P12" s="418">
        <v>44900</v>
      </c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 t="s">
        <v>976</v>
      </c>
      <c r="D13" s="60">
        <v>64</v>
      </c>
      <c r="E13" s="40">
        <f t="shared" si="0"/>
        <v>1532800</v>
      </c>
      <c r="F13" s="61">
        <v>23950</v>
      </c>
      <c r="G13" s="62">
        <v>44883</v>
      </c>
      <c r="H13" s="382">
        <v>40517</v>
      </c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77" t="s">
        <v>61</v>
      </c>
      <c r="P13" s="418">
        <v>44901</v>
      </c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 t="s">
        <v>977</v>
      </c>
      <c r="D14" s="60">
        <v>64</v>
      </c>
      <c r="E14" s="40">
        <f t="shared" si="0"/>
        <v>1447680</v>
      </c>
      <c r="F14" s="61">
        <v>22620</v>
      </c>
      <c r="G14" s="62">
        <v>44886</v>
      </c>
      <c r="H14" s="382">
        <v>40543</v>
      </c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377" t="s">
        <v>59</v>
      </c>
      <c r="P14" s="418">
        <v>44903</v>
      </c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 t="s">
        <v>978</v>
      </c>
      <c r="D15" s="60">
        <v>64</v>
      </c>
      <c r="E15" s="40">
        <f t="shared" si="0"/>
        <v>1432320</v>
      </c>
      <c r="F15" s="61">
        <v>22380</v>
      </c>
      <c r="G15" s="62">
        <v>44888</v>
      </c>
      <c r="H15" s="382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77"/>
      <c r="P15" s="418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 t="s">
        <v>979</v>
      </c>
      <c r="D16" s="60">
        <v>64</v>
      </c>
      <c r="E16" s="40">
        <f t="shared" si="0"/>
        <v>1419520</v>
      </c>
      <c r="F16" s="61">
        <v>22180</v>
      </c>
      <c r="G16" s="62">
        <v>44890</v>
      </c>
      <c r="H16" s="382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77"/>
      <c r="P16" s="418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382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77"/>
      <c r="P17" s="418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382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377"/>
      <c r="P18" s="418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47.25" x14ac:dyDescent="0.3">
      <c r="A64" s="420" t="s">
        <v>579</v>
      </c>
      <c r="B64" s="156" t="s">
        <v>981</v>
      </c>
      <c r="C64" s="502" t="s">
        <v>982</v>
      </c>
      <c r="D64" s="151"/>
      <c r="E64" s="60"/>
      <c r="F64" s="139">
        <f>113.6*38+112*110+65.94*90+67.32*80+42.8*90</f>
        <v>31808.999999999996</v>
      </c>
      <c r="G64" s="140">
        <v>44880</v>
      </c>
      <c r="H64" s="222" t="s">
        <v>983</v>
      </c>
      <c r="I64" s="139">
        <v>31816</v>
      </c>
      <c r="J64" s="45">
        <f>I64-F64</f>
        <v>7.000000000003638</v>
      </c>
      <c r="K64" s="46">
        <v>1</v>
      </c>
      <c r="L64" s="570" t="s">
        <v>984</v>
      </c>
      <c r="M64" s="65"/>
      <c r="N64" s="48">
        <f>K64*I64</f>
        <v>31816</v>
      </c>
      <c r="O64" s="495" t="s">
        <v>59</v>
      </c>
      <c r="P64" s="407">
        <v>44902</v>
      </c>
      <c r="Q64" s="147"/>
      <c r="R64" s="117"/>
      <c r="S64" s="92"/>
      <c r="T64" s="92"/>
      <c r="U64" s="53"/>
      <c r="V64" s="54"/>
    </row>
    <row r="65" spans="1:22" ht="47.25" x14ac:dyDescent="0.3">
      <c r="A65" s="80" t="s">
        <v>579</v>
      </c>
      <c r="B65" s="156" t="s">
        <v>981</v>
      </c>
      <c r="C65" s="174" t="s">
        <v>985</v>
      </c>
      <c r="D65" s="151"/>
      <c r="E65" s="60"/>
      <c r="F65" s="139">
        <f>65.78*38+106.88*110+97.96*90+6.64*70</f>
        <v>23537.639999999996</v>
      </c>
      <c r="G65" s="140">
        <v>44882</v>
      </c>
      <c r="H65" s="384" t="s">
        <v>986</v>
      </c>
      <c r="I65" s="139">
        <v>23538</v>
      </c>
      <c r="J65" s="45">
        <f>I65-F65</f>
        <v>0.36000000000422006</v>
      </c>
      <c r="K65" s="46">
        <v>1</v>
      </c>
      <c r="L65" s="65"/>
      <c r="M65" s="65"/>
      <c r="N65" s="48">
        <f>K65*I65</f>
        <v>23538</v>
      </c>
      <c r="O65" s="495" t="s">
        <v>59</v>
      </c>
      <c r="P65" s="407">
        <v>44902</v>
      </c>
      <c r="Q65" s="147"/>
      <c r="R65" s="117"/>
      <c r="S65" s="158"/>
      <c r="T65" s="52"/>
      <c r="U65" s="53"/>
      <c r="V65" s="54"/>
    </row>
    <row r="66" spans="1:22" ht="47.25" x14ac:dyDescent="0.3">
      <c r="A66" s="82" t="s">
        <v>579</v>
      </c>
      <c r="B66" s="156" t="s">
        <v>981</v>
      </c>
      <c r="C66" s="174" t="s">
        <v>987</v>
      </c>
      <c r="D66" s="148"/>
      <c r="E66" s="60"/>
      <c r="F66" s="139">
        <v>30267</v>
      </c>
      <c r="G66" s="140">
        <v>44887</v>
      </c>
      <c r="H66" s="63" t="s">
        <v>988</v>
      </c>
      <c r="I66" s="139">
        <v>30267</v>
      </c>
      <c r="J66" s="45">
        <f>I66-F66</f>
        <v>0</v>
      </c>
      <c r="K66" s="46">
        <v>1</v>
      </c>
      <c r="L66" s="65"/>
      <c r="M66" s="65"/>
      <c r="N66" s="48">
        <f>K66*I66</f>
        <v>30267</v>
      </c>
      <c r="O66" s="495" t="s">
        <v>59</v>
      </c>
      <c r="P66" s="407">
        <v>44902</v>
      </c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438638.3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21627198.199999999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21627198.199999999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selection activeCell="K8" sqref="K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980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106</v>
      </c>
      <c r="B4" s="536" t="s">
        <v>127</v>
      </c>
      <c r="C4" s="537"/>
      <c r="D4" s="39"/>
      <c r="E4" s="40">
        <f t="shared" ref="E4:E54" si="0">D4*F4</f>
        <v>0</v>
      </c>
      <c r="F4" s="41">
        <v>24450</v>
      </c>
      <c r="G4" s="42">
        <v>44896</v>
      </c>
      <c r="H4" s="569"/>
      <c r="I4" s="44">
        <v>24450</v>
      </c>
      <c r="J4" s="45">
        <f t="shared" ref="J4:J152" si="1">I4-F4</f>
        <v>0</v>
      </c>
      <c r="K4" s="46">
        <v>60.5</v>
      </c>
      <c r="L4" s="47"/>
      <c r="M4" s="47"/>
      <c r="N4" s="48">
        <f t="shared" ref="N4:N116" si="2">K4*I4</f>
        <v>1479225</v>
      </c>
      <c r="O4" s="566"/>
      <c r="P4" s="362"/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106</v>
      </c>
      <c r="B5" s="539" t="s">
        <v>476</v>
      </c>
      <c r="C5" s="540"/>
      <c r="D5" s="60"/>
      <c r="E5" s="40">
        <f t="shared" si="0"/>
        <v>0</v>
      </c>
      <c r="F5" s="61">
        <v>23060</v>
      </c>
      <c r="G5" s="62">
        <v>44897</v>
      </c>
      <c r="H5" s="63"/>
      <c r="I5" s="64">
        <v>23060</v>
      </c>
      <c r="J5" s="45">
        <f>I5-F5</f>
        <v>0</v>
      </c>
      <c r="K5" s="46">
        <v>60.5</v>
      </c>
      <c r="L5" s="65"/>
      <c r="M5" s="65"/>
      <c r="N5" s="48">
        <f>K5*I5</f>
        <v>1395130</v>
      </c>
      <c r="O5" s="235"/>
      <c r="P5" s="364"/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106</v>
      </c>
      <c r="B6" s="539" t="s">
        <v>476</v>
      </c>
      <c r="C6" s="540"/>
      <c r="D6" s="60"/>
      <c r="E6" s="40">
        <f t="shared" si="0"/>
        <v>0</v>
      </c>
      <c r="F6" s="61">
        <v>23030</v>
      </c>
      <c r="G6" s="62">
        <v>44900</v>
      </c>
      <c r="H6" s="63"/>
      <c r="I6" s="64">
        <v>23030</v>
      </c>
      <c r="J6" s="45">
        <f>I6-F6</f>
        <v>0</v>
      </c>
      <c r="K6" s="46">
        <v>60.5</v>
      </c>
      <c r="L6" s="65"/>
      <c r="M6" s="65"/>
      <c r="N6" s="48">
        <f>K6*I6</f>
        <v>1393315</v>
      </c>
      <c r="O6" s="235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106</v>
      </c>
      <c r="B7" s="539" t="s">
        <v>931</v>
      </c>
      <c r="C7" s="545"/>
      <c r="D7" s="60"/>
      <c r="E7" s="40">
        <f t="shared" si="0"/>
        <v>0</v>
      </c>
      <c r="F7" s="61">
        <v>23610</v>
      </c>
      <c r="G7" s="62">
        <v>44902</v>
      </c>
      <c r="H7" s="63"/>
      <c r="I7" s="64">
        <v>23610</v>
      </c>
      <c r="J7" s="45">
        <f t="shared" si="1"/>
        <v>0</v>
      </c>
      <c r="K7" s="46">
        <v>59.8</v>
      </c>
      <c r="L7" s="65"/>
      <c r="M7" s="65"/>
      <c r="N7" s="48">
        <f t="shared" si="2"/>
        <v>1411878</v>
      </c>
      <c r="O7" s="36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/>
      <c r="B8" s="539"/>
      <c r="C8" s="545"/>
      <c r="D8" s="60"/>
      <c r="E8" s="40">
        <f t="shared" si="0"/>
        <v>0</v>
      </c>
      <c r="F8" s="61"/>
      <c r="G8" s="62"/>
      <c r="H8" s="63"/>
      <c r="I8" s="64"/>
      <c r="J8" s="45">
        <f t="shared" si="1"/>
        <v>0</v>
      </c>
      <c r="K8" s="46"/>
      <c r="L8" s="65"/>
      <c r="M8" s="65"/>
      <c r="N8" s="48">
        <f t="shared" si="2"/>
        <v>0</v>
      </c>
      <c r="O8" s="8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/>
      <c r="B9" s="539"/>
      <c r="C9" s="540"/>
      <c r="D9" s="60"/>
      <c r="E9" s="40">
        <f t="shared" si="0"/>
        <v>0</v>
      </c>
      <c r="F9" s="61"/>
      <c r="G9" s="62"/>
      <c r="H9" s="63"/>
      <c r="I9" s="64"/>
      <c r="J9" s="45">
        <f t="shared" si="1"/>
        <v>0</v>
      </c>
      <c r="K9" s="46"/>
      <c r="L9" s="65"/>
      <c r="M9" s="65"/>
      <c r="N9" s="48">
        <f t="shared" si="2"/>
        <v>0</v>
      </c>
      <c r="O9" s="365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/>
      <c r="B10" s="539"/>
      <c r="C10" s="540"/>
      <c r="D10" s="72"/>
      <c r="E10" s="40">
        <f t="shared" si="0"/>
        <v>0</v>
      </c>
      <c r="F10" s="61"/>
      <c r="G10" s="62"/>
      <c r="H10" s="63"/>
      <c r="I10" s="64"/>
      <c r="J10" s="45">
        <f t="shared" si="1"/>
        <v>0</v>
      </c>
      <c r="K10" s="46"/>
      <c r="L10" s="65"/>
      <c r="M10" s="65"/>
      <c r="N10" s="48">
        <f t="shared" si="2"/>
        <v>0</v>
      </c>
      <c r="O10" s="365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/>
      <c r="B11" s="539"/>
      <c r="C11" s="540"/>
      <c r="D11" s="60"/>
      <c r="E11" s="40">
        <f t="shared" si="0"/>
        <v>0</v>
      </c>
      <c r="F11" s="61"/>
      <c r="G11" s="62"/>
      <c r="H11" s="63"/>
      <c r="I11" s="64"/>
      <c r="J11" s="45">
        <f t="shared" si="1"/>
        <v>0</v>
      </c>
      <c r="K11" s="46"/>
      <c r="L11" s="65"/>
      <c r="M11" s="65"/>
      <c r="N11" s="48">
        <f t="shared" si="2"/>
        <v>0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/>
      <c r="B12" s="539"/>
      <c r="C12" s="542"/>
      <c r="D12" s="60"/>
      <c r="E12" s="40">
        <f t="shared" si="0"/>
        <v>0</v>
      </c>
      <c r="F12" s="61"/>
      <c r="G12" s="62"/>
      <c r="H12" s="63"/>
      <c r="I12" s="64"/>
      <c r="J12" s="45">
        <f t="shared" si="1"/>
        <v>0</v>
      </c>
      <c r="K12" s="46"/>
      <c r="L12" s="65"/>
      <c r="M12" s="65"/>
      <c r="N12" s="48">
        <f t="shared" si="2"/>
        <v>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/>
      <c r="B13" s="539"/>
      <c r="C13" s="542"/>
      <c r="D13" s="60"/>
      <c r="E13" s="40">
        <f t="shared" si="0"/>
        <v>0</v>
      </c>
      <c r="F13" s="61"/>
      <c r="G13" s="62"/>
      <c r="H13" s="63"/>
      <c r="I13" s="64"/>
      <c r="J13" s="45">
        <f t="shared" si="1"/>
        <v>0</v>
      </c>
      <c r="K13" s="46"/>
      <c r="L13" s="65"/>
      <c r="M13" s="65"/>
      <c r="N13" s="48">
        <f t="shared" si="2"/>
        <v>0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3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/>
      <c r="B17" s="539"/>
      <c r="C17" s="545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/>
      <c r="B18" s="547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67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68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7.25" x14ac:dyDescent="0.3">
      <c r="A62" s="83"/>
      <c r="B62" s="156" t="s">
        <v>580</v>
      </c>
      <c r="C62" s="178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 t="s">
        <v>961</v>
      </c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600"/>
      <c r="M89" s="601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600"/>
      <c r="M90" s="601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69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4" t="s">
        <v>26</v>
      </c>
      <c r="G261" s="594"/>
      <c r="H261" s="595"/>
      <c r="I261" s="287">
        <f>SUM(I4:I260)</f>
        <v>94150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5679548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5679548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104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6" t="s">
        <v>41</v>
      </c>
      <c r="B55" s="136" t="s">
        <v>23</v>
      </c>
      <c r="C55" s="590" t="s">
        <v>160</v>
      </c>
      <c r="D55" s="138"/>
      <c r="E55" s="40"/>
      <c r="F55" s="139">
        <v>1331.6</v>
      </c>
      <c r="G55" s="140">
        <v>44599</v>
      </c>
      <c r="H55" s="606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7"/>
      <c r="B56" s="136" t="s">
        <v>24</v>
      </c>
      <c r="C56" s="591"/>
      <c r="D56" s="145"/>
      <c r="E56" s="40"/>
      <c r="F56" s="139">
        <v>194.4</v>
      </c>
      <c r="G56" s="140">
        <v>44599</v>
      </c>
      <c r="H56" s="607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8" t="s">
        <v>41</v>
      </c>
      <c r="B57" s="136" t="s">
        <v>24</v>
      </c>
      <c r="C57" s="610" t="s">
        <v>162</v>
      </c>
      <c r="D57" s="145"/>
      <c r="E57" s="40"/>
      <c r="F57" s="139">
        <v>344</v>
      </c>
      <c r="G57" s="140">
        <v>44606</v>
      </c>
      <c r="H57" s="606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6" t="s">
        <v>59</v>
      </c>
      <c r="P57" s="602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9"/>
      <c r="B58" s="136" t="s">
        <v>23</v>
      </c>
      <c r="C58" s="611"/>
      <c r="D58" s="145"/>
      <c r="E58" s="40"/>
      <c r="F58" s="139">
        <v>627.6</v>
      </c>
      <c r="G58" s="140">
        <v>44606</v>
      </c>
      <c r="H58" s="607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12"/>
      <c r="P58" s="613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6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7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4" t="s">
        <v>26</v>
      </c>
      <c r="G259" s="594"/>
      <c r="H259" s="595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189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6" t="s">
        <v>41</v>
      </c>
      <c r="B55" s="395" t="s">
        <v>24</v>
      </c>
      <c r="C55" s="590" t="s">
        <v>229</v>
      </c>
      <c r="D55" s="108"/>
      <c r="E55" s="60"/>
      <c r="F55" s="139">
        <v>181.6</v>
      </c>
      <c r="G55" s="140">
        <v>44627</v>
      </c>
      <c r="H55" s="619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6" t="s">
        <v>59</v>
      </c>
      <c r="P55" s="602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8"/>
      <c r="B56" s="395" t="s">
        <v>24</v>
      </c>
      <c r="C56" s="591"/>
      <c r="D56" s="148"/>
      <c r="E56" s="60"/>
      <c r="F56" s="139">
        <v>967</v>
      </c>
      <c r="G56" s="140">
        <v>44627</v>
      </c>
      <c r="H56" s="620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7"/>
      <c r="P56" s="603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80" t="s">
        <v>41</v>
      </c>
      <c r="B58" s="150" t="s">
        <v>24</v>
      </c>
      <c r="C58" s="629" t="s">
        <v>319</v>
      </c>
      <c r="D58" s="145"/>
      <c r="E58" s="60"/>
      <c r="F58" s="139">
        <v>332.6</v>
      </c>
      <c r="G58" s="140">
        <v>44648</v>
      </c>
      <c r="H58" s="627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4" t="s">
        <v>59</v>
      </c>
      <c r="P58" s="586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81"/>
      <c r="B59" s="150" t="s">
        <v>23</v>
      </c>
      <c r="C59" s="630"/>
      <c r="D59" s="145"/>
      <c r="E59" s="60"/>
      <c r="F59" s="139">
        <v>719</v>
      </c>
      <c r="G59" s="140">
        <v>44648</v>
      </c>
      <c r="H59" s="628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5"/>
      <c r="P59" s="587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21" t="s">
        <v>106</v>
      </c>
      <c r="B62" s="156" t="s">
        <v>237</v>
      </c>
      <c r="C62" s="623" t="s">
        <v>238</v>
      </c>
      <c r="D62" s="148"/>
      <c r="E62" s="60"/>
      <c r="F62" s="139">
        <v>152.6</v>
      </c>
      <c r="G62" s="140">
        <v>44622</v>
      </c>
      <c r="H62" s="625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6" t="s">
        <v>61</v>
      </c>
      <c r="P62" s="602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22"/>
      <c r="B63" s="156" t="s">
        <v>239</v>
      </c>
      <c r="C63" s="624"/>
      <c r="D63" s="148"/>
      <c r="E63" s="60"/>
      <c r="F63" s="139">
        <v>204.8</v>
      </c>
      <c r="G63" s="140">
        <v>44622</v>
      </c>
      <c r="H63" s="626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7"/>
      <c r="P63" s="603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4" t="s">
        <v>26</v>
      </c>
      <c r="G259" s="594"/>
      <c r="H259" s="595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288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ht="15.75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6" t="s">
        <v>111</v>
      </c>
      <c r="B64" s="156" t="s">
        <v>464</v>
      </c>
      <c r="C64" s="623" t="s">
        <v>465</v>
      </c>
      <c r="D64" s="151"/>
      <c r="E64" s="60"/>
      <c r="F64" s="139">
        <v>302.5</v>
      </c>
      <c r="G64" s="446">
        <v>44681</v>
      </c>
      <c r="H64" s="631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33" t="s">
        <v>59</v>
      </c>
      <c r="P64" s="635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8"/>
      <c r="B65" s="156" t="s">
        <v>240</v>
      </c>
      <c r="C65" s="624"/>
      <c r="D65" s="151"/>
      <c r="E65" s="60"/>
      <c r="F65" s="139">
        <v>508</v>
      </c>
      <c r="G65" s="446">
        <v>44681</v>
      </c>
      <c r="H65" s="632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4"/>
      <c r="P65" s="636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6"/>
      <c r="P79" s="598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7"/>
      <c r="P80" s="59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6"/>
      <c r="P81" s="598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7"/>
      <c r="P82" s="599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4" t="s">
        <v>26</v>
      </c>
      <c r="G259" s="594"/>
      <c r="H259" s="595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402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600"/>
      <c r="M87" s="601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6"/>
      <c r="P94" s="592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7"/>
      <c r="P95" s="593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4" t="s">
        <v>26</v>
      </c>
      <c r="G259" s="594"/>
      <c r="H259" s="595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482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41" t="s">
        <v>41</v>
      </c>
      <c r="B55" s="462" t="s">
        <v>23</v>
      </c>
      <c r="C55" s="643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82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5" t="s">
        <v>59</v>
      </c>
      <c r="P55" s="647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42"/>
      <c r="B56" s="136" t="s">
        <v>600</v>
      </c>
      <c r="C56" s="644"/>
      <c r="D56" s="108"/>
      <c r="E56" s="40"/>
      <c r="F56" s="447">
        <v>130.6</v>
      </c>
      <c r="G56" s="140">
        <v>44718</v>
      </c>
      <c r="H56" s="583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6"/>
      <c r="P56" s="648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7" t="s">
        <v>59</v>
      </c>
      <c r="P65" s="639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8"/>
      <c r="P66" s="640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4" t="s">
        <v>26</v>
      </c>
      <c r="G261" s="594"/>
      <c r="H261" s="595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571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6" t="s">
        <v>41</v>
      </c>
      <c r="B55" s="395" t="s">
        <v>23</v>
      </c>
      <c r="C55" s="590" t="s">
        <v>663</v>
      </c>
      <c r="D55" s="108"/>
      <c r="E55" s="60"/>
      <c r="F55" s="139">
        <v>1114</v>
      </c>
      <c r="G55" s="658">
        <v>44760</v>
      </c>
      <c r="H55" s="582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6" t="s">
        <v>159</v>
      </c>
      <c r="P55" s="602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5"/>
      <c r="B56" s="395" t="s">
        <v>24</v>
      </c>
      <c r="C56" s="656"/>
      <c r="D56" s="148"/>
      <c r="E56" s="60"/>
      <c r="F56" s="139">
        <v>265.60000000000002</v>
      </c>
      <c r="G56" s="659"/>
      <c r="H56" s="660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7"/>
      <c r="P56" s="603"/>
      <c r="Q56" s="146"/>
      <c r="R56" s="117"/>
      <c r="S56" s="92"/>
      <c r="T56" s="92"/>
      <c r="U56" s="53"/>
      <c r="V56" s="54"/>
    </row>
    <row r="57" spans="1:24" ht="26.25" customHeight="1" x14ac:dyDescent="0.3">
      <c r="A57" s="663" t="s">
        <v>41</v>
      </c>
      <c r="B57" s="136" t="s">
        <v>23</v>
      </c>
      <c r="C57" s="629" t="s">
        <v>664</v>
      </c>
      <c r="D57" s="145"/>
      <c r="E57" s="60"/>
      <c r="F57" s="472">
        <f>199+360.8</f>
        <v>559.79999999999995</v>
      </c>
      <c r="G57" s="661">
        <v>44767</v>
      </c>
      <c r="H57" s="653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6" t="s">
        <v>59</v>
      </c>
      <c r="P57" s="602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4"/>
      <c r="B58" s="136" t="s">
        <v>665</v>
      </c>
      <c r="C58" s="630"/>
      <c r="D58" s="145"/>
      <c r="E58" s="60"/>
      <c r="F58" s="472">
        <v>74.400000000000006</v>
      </c>
      <c r="G58" s="662"/>
      <c r="H58" s="654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7"/>
      <c r="P58" s="603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6" t="s">
        <v>579</v>
      </c>
      <c r="B67" s="156" t="s">
        <v>585</v>
      </c>
      <c r="C67" s="590" t="s">
        <v>586</v>
      </c>
      <c r="D67" s="151"/>
      <c r="E67" s="60"/>
      <c r="F67" s="139">
        <v>58855</v>
      </c>
      <c r="G67" s="140">
        <v>44748</v>
      </c>
      <c r="H67" s="606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9" t="s">
        <v>59</v>
      </c>
      <c r="P67" s="639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5"/>
      <c r="B68" s="156" t="s">
        <v>588</v>
      </c>
      <c r="C68" s="656"/>
      <c r="D68" s="151"/>
      <c r="E68" s="60"/>
      <c r="F68" s="139">
        <v>28199</v>
      </c>
      <c r="G68" s="140">
        <v>44748</v>
      </c>
      <c r="H68" s="657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50"/>
      <c r="P68" s="652"/>
      <c r="Q68" s="147"/>
      <c r="R68" s="117"/>
      <c r="S68" s="158"/>
      <c r="T68" s="52"/>
      <c r="U68" s="53"/>
      <c r="V68" s="54"/>
    </row>
    <row r="69" spans="1:22" ht="18" thickBot="1" x14ac:dyDescent="0.35">
      <c r="A69" s="618"/>
      <c r="B69" s="156" t="s">
        <v>589</v>
      </c>
      <c r="C69" s="591"/>
      <c r="D69" s="151"/>
      <c r="E69" s="60"/>
      <c r="F69" s="139">
        <v>26810</v>
      </c>
      <c r="G69" s="140">
        <v>44748</v>
      </c>
      <c r="H69" s="607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51"/>
      <c r="P69" s="640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6"/>
      <c r="P96" s="592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7"/>
      <c r="P97" s="593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4" t="s">
        <v>26</v>
      </c>
      <c r="G261" s="594"/>
      <c r="H261" s="595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654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6" t="s">
        <v>41</v>
      </c>
      <c r="B55" s="395" t="s">
        <v>23</v>
      </c>
      <c r="C55" s="590" t="s">
        <v>473</v>
      </c>
      <c r="D55" s="108"/>
      <c r="E55" s="60"/>
      <c r="F55" s="139">
        <v>967</v>
      </c>
      <c r="G55" s="140">
        <v>44774</v>
      </c>
      <c r="H55" s="582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6" t="s">
        <v>59</v>
      </c>
      <c r="P55" s="602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8"/>
      <c r="B56" s="395" t="s">
        <v>665</v>
      </c>
      <c r="C56" s="591"/>
      <c r="D56" s="148"/>
      <c r="E56" s="60"/>
      <c r="F56" s="139">
        <v>75</v>
      </c>
      <c r="G56" s="163">
        <v>44774</v>
      </c>
      <c r="H56" s="660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7"/>
      <c r="P56" s="603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7" t="s">
        <v>933</v>
      </c>
      <c r="E58" s="668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80" t="s">
        <v>41</v>
      </c>
      <c r="B59" s="395" t="s">
        <v>24</v>
      </c>
      <c r="C59" s="604" t="s">
        <v>750</v>
      </c>
      <c r="D59" s="148"/>
      <c r="E59" s="60"/>
      <c r="F59" s="472">
        <v>133.19999999999999</v>
      </c>
      <c r="G59" s="661">
        <v>44788</v>
      </c>
      <c r="H59" s="665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4" t="s">
        <v>59</v>
      </c>
      <c r="P59" s="586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81"/>
      <c r="B60" s="395" t="s">
        <v>23</v>
      </c>
      <c r="C60" s="605"/>
      <c r="D60" s="148"/>
      <c r="E60" s="60"/>
      <c r="F60" s="472">
        <v>999.8</v>
      </c>
      <c r="G60" s="662"/>
      <c r="H60" s="666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5"/>
      <c r="P60" s="587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600"/>
      <c r="M90" s="601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600"/>
      <c r="M91" s="601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6"/>
      <c r="P97" s="592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7"/>
      <c r="P98" s="593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4" t="s">
        <v>26</v>
      </c>
      <c r="G262" s="594"/>
      <c r="H262" s="595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71" t="s">
        <v>732</v>
      </c>
      <c r="B1" s="571"/>
      <c r="C1" s="571"/>
      <c r="D1" s="571"/>
      <c r="E1" s="571"/>
      <c r="F1" s="571"/>
      <c r="G1" s="571"/>
      <c r="H1" s="571"/>
      <c r="I1" s="571"/>
      <c r="J1" s="571"/>
      <c r="K1" s="345"/>
      <c r="L1" s="345"/>
      <c r="M1" s="345"/>
      <c r="N1" s="345"/>
      <c r="O1" s="346"/>
      <c r="S1" s="614" t="s">
        <v>142</v>
      </c>
      <c r="T1" s="614"/>
      <c r="U1" s="6" t="s">
        <v>0</v>
      </c>
      <c r="V1" s="7" t="s">
        <v>1</v>
      </c>
      <c r="W1" s="572" t="s">
        <v>2</v>
      </c>
      <c r="X1" s="573"/>
    </row>
    <row r="2" spans="1:24" thickBot="1" x14ac:dyDescent="0.3">
      <c r="A2" s="571"/>
      <c r="B2" s="571"/>
      <c r="C2" s="571"/>
      <c r="D2" s="571"/>
      <c r="E2" s="571"/>
      <c r="F2" s="571"/>
      <c r="G2" s="571"/>
      <c r="H2" s="571"/>
      <c r="I2" s="571"/>
      <c r="J2" s="571"/>
      <c r="K2" s="347"/>
      <c r="L2" s="347"/>
      <c r="M2" s="347"/>
      <c r="N2" s="348"/>
      <c r="O2" s="349"/>
      <c r="Q2" s="10"/>
      <c r="R2" s="11"/>
      <c r="S2" s="615"/>
      <c r="T2" s="615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4" t="s">
        <v>15</v>
      </c>
      <c r="P3" s="575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9" t="s">
        <v>938</v>
      </c>
      <c r="Q55" s="670"/>
      <c r="R55" s="670"/>
      <c r="S55" s="671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600"/>
      <c r="M88" s="601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600"/>
      <c r="M89" s="601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6"/>
      <c r="P95" s="592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7"/>
      <c r="P96" s="593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4" t="s">
        <v>26</v>
      </c>
      <c r="G260" s="594"/>
      <c r="H260" s="595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 CANALES DICIEMBRE  2022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2022-12-16T18:51:51Z</dcterms:modified>
</cp:coreProperties>
</file>