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120" windowWidth="14040" windowHeight="7755" activeTab="2"/>
  </bookViews>
  <sheets>
    <sheet name="CENTRAL  " sheetId="1" r:id="rId1"/>
    <sheet name="COMERCIO" sheetId="2" r:id="rId2"/>
    <sheet name="HERRADURA" sheetId="3" r:id="rId3"/>
    <sheet name="11  SUR" sheetId="4" r:id="rId4"/>
    <sheet name="11 SUR MENSUAL" sheetId="5" r:id="rId5"/>
    <sheet name="OBRADOR" sheetId="6" r:id="rId6"/>
    <sheet name="Hoja2" sheetId="7" r:id="rId7"/>
    <sheet name="Hoja3" sheetId="8" r:id="rId8"/>
  </sheets>
  <calcPr calcId="144525"/>
</workbook>
</file>

<file path=xl/calcChain.xml><?xml version="1.0" encoding="utf-8"?>
<calcChain xmlns="http://schemas.openxmlformats.org/spreadsheetml/2006/main">
  <c r="K38" i="3" l="1"/>
  <c r="K39" i="4" l="1"/>
  <c r="C37" i="2" l="1"/>
  <c r="C38" i="3" l="1"/>
  <c r="F38" i="3"/>
  <c r="C39" i="4" l="1"/>
  <c r="F39" i="4"/>
  <c r="I39" i="4" l="1"/>
  <c r="F37" i="2" l="1"/>
  <c r="F43" i="4" l="1"/>
  <c r="C38" i="6" l="1"/>
  <c r="N35" i="6" s="1"/>
  <c r="K38" i="6" l="1"/>
  <c r="I38" i="6"/>
  <c r="J40" i="6" s="1"/>
  <c r="F38" i="6"/>
  <c r="N33" i="6" l="1"/>
  <c r="N36" i="6" s="1"/>
  <c r="N39" i="6" s="1"/>
  <c r="J41" i="4" l="1"/>
  <c r="F42" i="4" s="1"/>
  <c r="F44" i="4" l="1"/>
  <c r="F46" i="4" s="1"/>
  <c r="K38" i="5" l="1"/>
  <c r="F38" i="5"/>
  <c r="C38" i="5"/>
  <c r="F42" i="5" l="1"/>
  <c r="F37" i="1" l="1"/>
  <c r="C40" i="1"/>
  <c r="I38" i="5" l="1"/>
  <c r="J40" i="5" s="1"/>
  <c r="F41" i="5"/>
  <c r="F43" i="5" l="1"/>
  <c r="F45" i="5" s="1"/>
  <c r="F42" i="1" l="1"/>
  <c r="I37" i="1" l="1"/>
  <c r="K37" i="1"/>
  <c r="K37" i="2" l="1"/>
  <c r="F42" i="3"/>
  <c r="I38" i="3"/>
  <c r="J40" i="3" s="1"/>
  <c r="F41" i="3" s="1"/>
  <c r="F41" i="2"/>
  <c r="I37" i="2"/>
  <c r="F43" i="3" l="1"/>
  <c r="F45" i="3" s="1"/>
  <c r="K45" i="3" s="1"/>
  <c r="J39" i="2"/>
  <c r="F40" i="2" s="1"/>
  <c r="F42" i="2" s="1"/>
  <c r="F44" i="2" s="1"/>
  <c r="F46" i="2" s="1"/>
  <c r="J39" i="1"/>
  <c r="F41" i="1" s="1"/>
  <c r="F43" i="1" s="1"/>
  <c r="F45" i="1" s="1"/>
  <c r="J45" i="1" s="1"/>
</calcChain>
</file>

<file path=xl/sharedStrings.xml><?xml version="1.0" encoding="utf-8"?>
<sst xmlns="http://schemas.openxmlformats.org/spreadsheetml/2006/main" count="217" uniqueCount="86">
  <si>
    <t>COMPRAS</t>
  </si>
  <si>
    <t>TOTAL</t>
  </si>
  <si>
    <t>INVENTARIO INICIAL</t>
  </si>
  <si>
    <t>COMPRAS A ALMACEN</t>
  </si>
  <si>
    <t>LUZ</t>
  </si>
  <si>
    <t>G  A  S   T  O  S</t>
  </si>
  <si>
    <t>TELEFONOS</t>
  </si>
  <si>
    <t>RENTA</t>
  </si>
  <si>
    <t>IUSACELL</t>
  </si>
  <si>
    <t>NEXTEL</t>
  </si>
  <si>
    <t>NOMINA 1</t>
  </si>
  <si>
    <t>NOMINA 2</t>
  </si>
  <si>
    <t>NOMINA 3</t>
  </si>
  <si>
    <t>NOMINA 5</t>
  </si>
  <si>
    <t>GRAN TOTAL GASTOS</t>
  </si>
  <si>
    <t>VENTAS NETAS</t>
  </si>
  <si>
    <t>GRAN TOTAL DE GASTOS</t>
  </si>
  <si>
    <t>INVENTARIO FINAL</t>
  </si>
  <si>
    <t>NOMINA 4</t>
  </si>
  <si>
    <t>NOMINA  1</t>
  </si>
  <si>
    <t>NOMINA  2</t>
  </si>
  <si>
    <t>NOMINA  3</t>
  </si>
  <si>
    <t>NOMINA  4</t>
  </si>
  <si>
    <t>NOMINA  5</t>
  </si>
  <si>
    <t>MAS CREDITOS</t>
  </si>
  <si>
    <t>Sub Total 1</t>
  </si>
  <si>
    <t xml:space="preserve">SUB Total 2 </t>
  </si>
  <si>
    <t>Sub Total 2</t>
  </si>
  <si>
    <t xml:space="preserve">Sub Total 2 </t>
  </si>
  <si>
    <t>+</t>
  </si>
  <si>
    <t xml:space="preserve"> INVENTARIO FINAL</t>
  </si>
  <si>
    <t xml:space="preserve"> </t>
  </si>
  <si>
    <t>GANANCIA</t>
  </si>
  <si>
    <t>NOMINA 6</t>
  </si>
  <si>
    <t>NOMINA 7</t>
  </si>
  <si>
    <t>NOMINA 8</t>
  </si>
  <si>
    <t>TELMEX</t>
  </si>
  <si>
    <t>COMPRAS A OBRADOR</t>
  </si>
  <si>
    <t xml:space="preserve">VENTAS  </t>
  </si>
  <si>
    <t>BALANCE   MENSUAL DE   M A Y O       2010  11 SUR</t>
  </si>
  <si>
    <t>COMPRAS OBRADOR</t>
  </si>
  <si>
    <t>SALIDAS A TIENDAS</t>
  </si>
  <si>
    <t xml:space="preserve"> PROVEEDORES</t>
  </si>
  <si>
    <t>destajo</t>
  </si>
  <si>
    <t>IMPRENTA</t>
  </si>
  <si>
    <t>.01</t>
  </si>
  <si>
    <t>SEGURO</t>
  </si>
  <si>
    <t>vacaciones</t>
  </si>
  <si>
    <t>COMPRA A OBRADOR</t>
  </si>
  <si>
    <t>VENTAS  2011</t>
  </si>
  <si>
    <t>NOMINA casa 1</t>
  </si>
  <si>
    <t>NOMINA casa 2</t>
  </si>
  <si>
    <t>NOMINA casa 3</t>
  </si>
  <si>
    <t>NOMINA casa 4</t>
  </si>
  <si>
    <t>NOMINA casa 5</t>
  </si>
  <si>
    <t>finiquitos</t>
  </si>
  <si>
    <t>aguinaldo rosa</t>
  </si>
  <si>
    <t>DESCANSO</t>
  </si>
  <si>
    <t>CAMARAS Mantenimiento</t>
  </si>
  <si>
    <t>BALANCE   MENSUAL DE   JUNIO.  2011   OBRADOR</t>
  </si>
  <si>
    <t>AGUINALDOS</t>
  </si>
  <si>
    <t>VENTAS    2012</t>
  </si>
  <si>
    <t>COMPRAS AL ALMACEN</t>
  </si>
  <si>
    <t>PERDIDA</t>
  </si>
  <si>
    <t>BASURA ANUAL</t>
  </si>
  <si>
    <t>PRESTAMOS</t>
  </si>
  <si>
    <t xml:space="preserve">BALANCE    DE   AGOSTO    2 0 1 2     C O M E R C I O </t>
  </si>
  <si>
    <t xml:space="preserve">BALANCE    DE  A GOSTO      2010       C E N T R A L </t>
  </si>
  <si>
    <t xml:space="preserve">BALANCE       DE    AGOSTO       2 0 1 2     HERRADURA </t>
  </si>
  <si>
    <t xml:space="preserve">BALANCE     DE    AGOSTO      2 0 1 2     11     S U R </t>
  </si>
  <si>
    <t>grasa</t>
  </si>
  <si>
    <t>manita</t>
  </si>
  <si>
    <t>prensado-sancocho</t>
  </si>
  <si>
    <t>pechos</t>
  </si>
  <si>
    <t>cabeza</t>
  </si>
  <si>
    <t>sancocho-pulpa</t>
  </si>
  <si>
    <t xml:space="preserve">pecho </t>
  </si>
  <si>
    <t>sal</t>
  </si>
  <si>
    <t>pozole</t>
  </si>
  <si>
    <t>salchicha</t>
  </si>
  <si>
    <t>salsa</t>
  </si>
  <si>
    <t>SALSA-ABARROTES</t>
  </si>
  <si>
    <t>vinagre</t>
  </si>
  <si>
    <t>maiz pozolero</t>
  </si>
  <si>
    <t>tripas</t>
  </si>
  <si>
    <t>salchicha-maiz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</si>
</sst>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&quot;$&quot;#,##0.00"/>
    <numFmt numFmtId="165" formatCode="[$$-80A]#,##0.00"/>
    <numFmt numFmtId="166" formatCode="[$-C0A]dd\-mmm\-yy;@"/>
  </numFmts>
  <fonts count="2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9"/>
      <color theme="6" tint="-0.499984740745262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6" tint="-0.249977111117893"/>
      <name val="Calibri"/>
      <family val="2"/>
      <scheme val="minor"/>
    </font>
    <font>
      <b/>
      <sz val="9"/>
      <color theme="6" tint="-0.249977111117893"/>
      <name val="Calibri"/>
      <family val="2"/>
      <scheme val="minor"/>
    </font>
    <font>
      <b/>
      <u/>
      <sz val="18"/>
      <color rgb="FF0000FF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24"/>
      <color theme="5" tint="-0.249977111117893"/>
      <name val="Calibri"/>
      <family val="2"/>
      <scheme val="minor"/>
    </font>
    <font>
      <b/>
      <i/>
      <u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u/>
      <sz val="11"/>
      <color theme="5" tint="-0.249977111117893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theme="6" tint="-0.249977111117893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5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Dashed">
        <color auto="1"/>
      </left>
      <right/>
      <top style="mediumDashed">
        <color auto="1"/>
      </top>
      <bottom/>
      <diagonal/>
    </border>
    <border>
      <left style="mediumDashed">
        <color auto="1"/>
      </left>
      <right/>
      <top/>
      <bottom/>
      <diagonal/>
    </border>
    <border>
      <left/>
      <right style="mediumDashed">
        <color auto="1"/>
      </right>
      <top/>
      <bottom/>
      <diagonal/>
    </border>
    <border>
      <left style="mediumDashed">
        <color auto="1"/>
      </left>
      <right/>
      <top/>
      <bottom style="mediumDashed">
        <color auto="1"/>
      </bottom>
      <diagonal/>
    </border>
    <border>
      <left/>
      <right style="mediumDashed">
        <color auto="1"/>
      </right>
      <top/>
      <bottom style="medium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Dashed">
        <color auto="1"/>
      </left>
      <right/>
      <top style="double">
        <color indexed="64"/>
      </top>
      <bottom/>
      <diagonal/>
    </border>
    <border>
      <left style="mediumDashed">
        <color auto="1"/>
      </left>
      <right/>
      <top/>
      <bottom style="double">
        <color auto="1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auto="1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double">
        <color indexed="64"/>
      </bottom>
      <diagonal/>
    </border>
    <border>
      <left/>
      <right style="medium">
        <color auto="1"/>
      </right>
      <top style="medium">
        <color auto="1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medium">
        <color auto="1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ck">
        <color auto="1"/>
      </left>
      <right/>
      <top/>
      <bottom/>
      <diagonal/>
    </border>
    <border>
      <left style="mediumDashed">
        <color auto="1"/>
      </left>
      <right style="thick">
        <color auto="1"/>
      </right>
      <top/>
      <bottom/>
      <diagonal/>
    </border>
    <border>
      <left style="mediumDashed">
        <color auto="1"/>
      </left>
      <right style="thick">
        <color auto="1"/>
      </right>
      <top/>
      <bottom style="mediumDashed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ck">
        <color indexed="64"/>
      </left>
      <right style="mediumDashed">
        <color indexed="64"/>
      </right>
      <top style="double">
        <color indexed="64"/>
      </top>
      <bottom/>
      <diagonal/>
    </border>
    <border>
      <left style="thick">
        <color indexed="64"/>
      </left>
      <right style="mediumDashed">
        <color indexed="64"/>
      </right>
      <top/>
      <bottom/>
      <diagonal/>
    </border>
  </borders>
  <cellStyleXfs count="1">
    <xf numFmtId="0" fontId="0" fillId="0" borderId="0"/>
  </cellStyleXfs>
  <cellXfs count="258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0" applyNumberFormat="1"/>
    <xf numFmtId="0" fontId="2" fillId="0" borderId="0" xfId="0" applyFont="1" applyBorder="1" applyAlignment="1">
      <alignment horizontal="center"/>
    </xf>
    <xf numFmtId="164" fontId="1" fillId="0" borderId="0" xfId="0" applyNumberFormat="1" applyFont="1"/>
    <xf numFmtId="0" fontId="1" fillId="0" borderId="0" xfId="0" applyFont="1"/>
    <xf numFmtId="0" fontId="3" fillId="0" borderId="0" xfId="0" applyFont="1"/>
    <xf numFmtId="164" fontId="3" fillId="0" borderId="0" xfId="0" applyNumberFormat="1" applyFont="1"/>
    <xf numFmtId="16" fontId="0" fillId="0" borderId="2" xfId="0" applyNumberFormat="1" applyBorder="1"/>
    <xf numFmtId="164" fontId="0" fillId="0" borderId="5" xfId="0" applyNumberFormat="1" applyBorder="1"/>
    <xf numFmtId="0" fontId="0" fillId="0" borderId="6" xfId="0" applyBorder="1"/>
    <xf numFmtId="164" fontId="0" fillId="0" borderId="7" xfId="0" applyNumberFormat="1" applyBorder="1"/>
    <xf numFmtId="15" fontId="0" fillId="0" borderId="8" xfId="0" applyNumberFormat="1" applyBorder="1"/>
    <xf numFmtId="15" fontId="0" fillId="0" borderId="10" xfId="0" applyNumberFormat="1" applyBorder="1"/>
    <xf numFmtId="164" fontId="0" fillId="0" borderId="11" xfId="0" applyNumberFormat="1" applyBorder="1"/>
    <xf numFmtId="0" fontId="0" fillId="0" borderId="10" xfId="0" applyBorder="1"/>
    <xf numFmtId="0" fontId="0" fillId="0" borderId="12" xfId="0" applyBorder="1"/>
    <xf numFmtId="164" fontId="0" fillId="0" borderId="13" xfId="0" applyNumberFormat="1" applyBorder="1"/>
    <xf numFmtId="15" fontId="0" fillId="0" borderId="14" xfId="0" applyNumberFormat="1" applyBorder="1"/>
    <xf numFmtId="15" fontId="0" fillId="0" borderId="15" xfId="0" applyNumberFormat="1" applyBorder="1"/>
    <xf numFmtId="164" fontId="0" fillId="0" borderId="16" xfId="0" applyNumberFormat="1" applyBorder="1"/>
    <xf numFmtId="0" fontId="0" fillId="0" borderId="15" xfId="0" applyBorder="1"/>
    <xf numFmtId="164" fontId="0" fillId="0" borderId="18" xfId="0" applyNumberFormat="1" applyBorder="1"/>
    <xf numFmtId="0" fontId="4" fillId="0" borderId="0" xfId="0" applyFont="1" applyAlignment="1">
      <alignment horizontal="center"/>
    </xf>
    <xf numFmtId="164" fontId="4" fillId="0" borderId="0" xfId="0" applyNumberFormat="1" applyFont="1"/>
    <xf numFmtId="0" fontId="0" fillId="0" borderId="0" xfId="0" applyBorder="1"/>
    <xf numFmtId="0" fontId="5" fillId="0" borderId="19" xfId="0" applyFont="1" applyBorder="1"/>
    <xf numFmtId="0" fontId="4" fillId="0" borderId="1" xfId="0" applyFont="1" applyBorder="1"/>
    <xf numFmtId="0" fontId="0" fillId="0" borderId="19" xfId="0" applyBorder="1"/>
    <xf numFmtId="0" fontId="2" fillId="0" borderId="20" xfId="0" applyFont="1" applyBorder="1" applyAlignment="1">
      <alignment horizontal="center"/>
    </xf>
    <xf numFmtId="164" fontId="0" fillId="0" borderId="21" xfId="0" applyNumberFormat="1" applyBorder="1"/>
    <xf numFmtId="0" fontId="4" fillId="0" borderId="15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8" fillId="0" borderId="1" xfId="0" applyFont="1" applyBorder="1"/>
    <xf numFmtId="0" fontId="3" fillId="0" borderId="20" xfId="0" applyFont="1" applyBorder="1" applyAlignment="1">
      <alignment horizontal="center"/>
    </xf>
    <xf numFmtId="164" fontId="0" fillId="0" borderId="21" xfId="0" applyNumberFormat="1" applyFont="1" applyBorder="1"/>
    <xf numFmtId="0" fontId="9" fillId="0" borderId="0" xfId="0" applyFont="1"/>
    <xf numFmtId="0" fontId="0" fillId="0" borderId="25" xfId="0" applyBorder="1"/>
    <xf numFmtId="0" fontId="0" fillId="0" borderId="9" xfId="0" applyBorder="1"/>
    <xf numFmtId="0" fontId="0" fillId="0" borderId="26" xfId="0" applyBorder="1"/>
    <xf numFmtId="164" fontId="6" fillId="0" borderId="0" xfId="0" applyNumberFormat="1" applyFont="1" applyAlignment="1">
      <alignment horizontal="center" vertical="center" wrapText="1"/>
    </xf>
    <xf numFmtId="164" fontId="1" fillId="0" borderId="27" xfId="0" applyNumberFormat="1" applyFont="1" applyBorder="1"/>
    <xf numFmtId="164" fontId="1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164" fontId="3" fillId="0" borderId="0" xfId="0" applyNumberFormat="1" applyFont="1" applyBorder="1"/>
    <xf numFmtId="0" fontId="0" fillId="0" borderId="27" xfId="0" applyBorder="1"/>
    <xf numFmtId="164" fontId="1" fillId="0" borderId="0" xfId="0" applyNumberFormat="1" applyFont="1" applyBorder="1"/>
    <xf numFmtId="164" fontId="0" fillId="0" borderId="27" xfId="0" applyNumberFormat="1" applyBorder="1"/>
    <xf numFmtId="164" fontId="1" fillId="0" borderId="0" xfId="0" applyNumberFormat="1" applyFont="1" applyFill="1" applyBorder="1"/>
    <xf numFmtId="0" fontId="4" fillId="0" borderId="0" xfId="0" applyFont="1"/>
    <xf numFmtId="0" fontId="10" fillId="0" borderId="32" xfId="0" applyFont="1" applyBorder="1"/>
    <xf numFmtId="164" fontId="4" fillId="0" borderId="31" xfId="0" applyNumberFormat="1" applyFont="1" applyBorder="1"/>
    <xf numFmtId="0" fontId="4" fillId="0" borderId="6" xfId="0" applyFont="1" applyBorder="1"/>
    <xf numFmtId="164" fontId="0" fillId="0" borderId="11" xfId="0" applyNumberFormat="1" applyFont="1" applyBorder="1"/>
    <xf numFmtId="0" fontId="12" fillId="0" borderId="0" xfId="0" applyFont="1"/>
    <xf numFmtId="164" fontId="0" fillId="0" borderId="0" xfId="0" applyNumberFormat="1" applyFill="1" applyBorder="1"/>
    <xf numFmtId="164" fontId="0" fillId="0" borderId="0" xfId="0" applyNumberFormat="1" applyBorder="1"/>
    <xf numFmtId="164" fontId="3" fillId="0" borderId="24" xfId="0" applyNumberFormat="1" applyFont="1" applyBorder="1"/>
    <xf numFmtId="0" fontId="0" fillId="0" borderId="0" xfId="0" applyAlignment="1">
      <alignment horizontal="right"/>
    </xf>
    <xf numFmtId="0" fontId="5" fillId="0" borderId="0" xfId="0" applyFont="1"/>
    <xf numFmtId="0" fontId="0" fillId="2" borderId="0" xfId="0" applyFill="1"/>
    <xf numFmtId="15" fontId="0" fillId="0" borderId="12" xfId="0" applyNumberFormat="1" applyBorder="1"/>
    <xf numFmtId="0" fontId="4" fillId="0" borderId="0" xfId="0" applyFont="1" applyAlignment="1">
      <alignment horizontal="center"/>
    </xf>
    <xf numFmtId="164" fontId="1" fillId="0" borderId="24" xfId="0" applyNumberFormat="1" applyFont="1" applyBorder="1" applyAlignment="1">
      <alignment horizontal="center"/>
    </xf>
    <xf numFmtId="0" fontId="0" fillId="2" borderId="0" xfId="0" applyFill="1" applyBorder="1"/>
    <xf numFmtId="0" fontId="0" fillId="0" borderId="36" xfId="0" applyBorder="1"/>
    <xf numFmtId="0" fontId="0" fillId="0" borderId="35" xfId="0" applyBorder="1"/>
    <xf numFmtId="164" fontId="1" fillId="0" borderId="38" xfId="0" applyNumberFormat="1" applyFont="1" applyBorder="1" applyAlignment="1">
      <alignment horizontal="center"/>
    </xf>
    <xf numFmtId="164" fontId="1" fillId="0" borderId="37" xfId="0" applyNumberFormat="1" applyFont="1" applyBorder="1"/>
    <xf numFmtId="0" fontId="0" fillId="0" borderId="40" xfId="0" applyBorder="1"/>
    <xf numFmtId="0" fontId="0" fillId="0" borderId="42" xfId="0" applyBorder="1"/>
    <xf numFmtId="164" fontId="6" fillId="2" borderId="0" xfId="0" applyNumberFormat="1" applyFont="1" applyFill="1" applyAlignment="1">
      <alignment horizontal="center" vertical="center" wrapText="1"/>
    </xf>
    <xf numFmtId="0" fontId="0" fillId="2" borderId="36" xfId="0" applyFill="1" applyBorder="1"/>
    <xf numFmtId="0" fontId="0" fillId="2" borderId="40" xfId="0" applyFill="1" applyBorder="1"/>
    <xf numFmtId="0" fontId="0" fillId="2" borderId="41" xfId="0" applyFill="1" applyBorder="1"/>
    <xf numFmtId="0" fontId="0" fillId="2" borderId="39" xfId="0" applyFill="1" applyBorder="1"/>
    <xf numFmtId="164" fontId="4" fillId="0" borderId="37" xfId="0" applyNumberFormat="1" applyFont="1" applyBorder="1"/>
    <xf numFmtId="164" fontId="1" fillId="0" borderId="36" xfId="0" applyNumberFormat="1" applyFont="1" applyBorder="1"/>
    <xf numFmtId="164" fontId="0" fillId="0" borderId="35" xfId="0" applyNumberFormat="1" applyBorder="1"/>
    <xf numFmtId="16" fontId="0" fillId="0" borderId="0" xfId="0" applyNumberFormat="1"/>
    <xf numFmtId="0" fontId="0" fillId="0" borderId="0" xfId="0" applyFill="1" applyBorder="1" applyAlignment="1">
      <alignment horizontal="center"/>
    </xf>
    <xf numFmtId="16" fontId="0" fillId="0" borderId="0" xfId="0" applyNumberFormat="1" applyAlignment="1">
      <alignment horizontal="center"/>
    </xf>
    <xf numFmtId="164" fontId="0" fillId="0" borderId="11" xfId="0" applyNumberFormat="1" applyFill="1" applyBorder="1"/>
    <xf numFmtId="16" fontId="0" fillId="0" borderId="0" xfId="0" applyNumberFormat="1" applyFill="1" applyBorder="1" applyAlignment="1">
      <alignment horizontal="center"/>
    </xf>
    <xf numFmtId="164" fontId="0" fillId="0" borderId="5" xfId="0" applyNumberFormat="1" applyFill="1" applyBorder="1"/>
    <xf numFmtId="164" fontId="6" fillId="0" borderId="32" xfId="0" applyNumberFormat="1" applyFont="1" applyFill="1" applyBorder="1"/>
    <xf numFmtId="164" fontId="0" fillId="0" borderId="43" xfId="0" applyNumberFormat="1" applyFill="1" applyBorder="1"/>
    <xf numFmtId="164" fontId="0" fillId="0" borderId="43" xfId="0" applyNumberFormat="1" applyFont="1" applyFill="1" applyBorder="1"/>
    <xf numFmtId="165" fontId="0" fillId="0" borderId="0" xfId="0" applyNumberFormat="1" applyFill="1" applyAlignment="1">
      <alignment horizontal="right"/>
    </xf>
    <xf numFmtId="165" fontId="0" fillId="0" borderId="11" xfId="0" applyNumberFormat="1" applyBorder="1" applyAlignment="1">
      <alignment horizontal="right"/>
    </xf>
    <xf numFmtId="165" fontId="0" fillId="0" borderId="11" xfId="0" applyNumberFormat="1" applyFill="1" applyBorder="1" applyAlignment="1">
      <alignment horizontal="right"/>
    </xf>
    <xf numFmtId="165" fontId="0" fillId="0" borderId="13" xfId="0" applyNumberFormat="1" applyBorder="1" applyAlignment="1">
      <alignment horizontal="right"/>
    </xf>
    <xf numFmtId="165" fontId="0" fillId="0" borderId="0" xfId="0" applyNumberFormat="1" applyFont="1" applyFill="1" applyAlignment="1">
      <alignment horizontal="right"/>
    </xf>
    <xf numFmtId="164" fontId="0" fillId="0" borderId="0" xfId="0" applyNumberFormat="1" applyFill="1"/>
    <xf numFmtId="0" fontId="0" fillId="0" borderId="0" xfId="0" applyFill="1"/>
    <xf numFmtId="15" fontId="0" fillId="0" borderId="14" xfId="0" applyNumberFormat="1" applyFill="1" applyBorder="1"/>
    <xf numFmtId="164" fontId="0" fillId="0" borderId="16" xfId="0" applyNumberFormat="1" applyFill="1" applyBorder="1"/>
    <xf numFmtId="16" fontId="0" fillId="0" borderId="0" xfId="0" applyNumberFormat="1" applyFill="1" applyAlignment="1">
      <alignment horizontal="center"/>
    </xf>
    <xf numFmtId="16" fontId="0" fillId="0" borderId="2" xfId="0" applyNumberFormat="1" applyFill="1" applyBorder="1"/>
    <xf numFmtId="15" fontId="0" fillId="0" borderId="10" xfId="0" applyNumberFormat="1" applyFill="1" applyBorder="1"/>
    <xf numFmtId="15" fontId="0" fillId="0" borderId="15" xfId="0" applyNumberFormat="1" applyFill="1" applyBorder="1"/>
    <xf numFmtId="15" fontId="0" fillId="0" borderId="0" xfId="0" applyNumberFormat="1" applyFill="1" applyBorder="1"/>
    <xf numFmtId="0" fontId="0" fillId="0" borderId="15" xfId="0" applyFill="1" applyBorder="1"/>
    <xf numFmtId="0" fontId="0" fillId="0" borderId="16" xfId="0" applyFill="1" applyBorder="1"/>
    <xf numFmtId="165" fontId="0" fillId="0" borderId="5" xfId="0" applyNumberFormat="1" applyFill="1" applyBorder="1"/>
    <xf numFmtId="165" fontId="0" fillId="0" borderId="11" xfId="0" applyNumberFormat="1" applyFill="1" applyBorder="1"/>
    <xf numFmtId="0" fontId="0" fillId="0" borderId="0" xfId="0" applyFill="1" applyBorder="1"/>
    <xf numFmtId="164" fontId="9" fillId="0" borderId="0" xfId="0" applyNumberFormat="1" applyFont="1" applyFill="1"/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65" fontId="0" fillId="0" borderId="5" xfId="0" applyNumberFormat="1" applyFill="1" applyBorder="1" applyAlignment="1">
      <alignment horizontal="right"/>
    </xf>
    <xf numFmtId="16" fontId="0" fillId="0" borderId="0" xfId="0" applyNumberFormat="1" applyFont="1" applyFill="1" applyAlignment="1">
      <alignment horizontal="center"/>
    </xf>
    <xf numFmtId="164" fontId="0" fillId="0" borderId="0" xfId="0" applyNumberFormat="1" applyFont="1" applyFill="1" applyBorder="1"/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64" fontId="3" fillId="0" borderId="13" xfId="0" applyNumberFormat="1" applyFont="1" applyBorder="1"/>
    <xf numFmtId="165" fontId="0" fillId="0" borderId="46" xfId="0" applyNumberFormat="1" applyBorder="1"/>
    <xf numFmtId="0" fontId="0" fillId="0" borderId="46" xfId="0" applyBorder="1"/>
    <xf numFmtId="164" fontId="0" fillId="0" borderId="46" xfId="0" applyNumberFormat="1" applyBorder="1"/>
    <xf numFmtId="0" fontId="1" fillId="0" borderId="46" xfId="0" applyFont="1" applyBorder="1"/>
    <xf numFmtId="164" fontId="1" fillId="0" borderId="46" xfId="0" applyNumberFormat="1" applyFont="1" applyBorder="1"/>
    <xf numFmtId="165" fontId="0" fillId="2" borderId="46" xfId="0" applyNumberFormat="1" applyFill="1" applyBorder="1"/>
    <xf numFmtId="0" fontId="0" fillId="2" borderId="48" xfId="0" applyFill="1" applyBorder="1"/>
    <xf numFmtId="0" fontId="0" fillId="2" borderId="47" xfId="0" applyFill="1" applyBorder="1"/>
    <xf numFmtId="164" fontId="5" fillId="0" borderId="0" xfId="0" applyNumberFormat="1" applyFont="1" applyFill="1"/>
    <xf numFmtId="165" fontId="0" fillId="0" borderId="11" xfId="0" applyNumberFormat="1" applyBorder="1"/>
    <xf numFmtId="0" fontId="0" fillId="0" borderId="15" xfId="0" applyFont="1" applyBorder="1"/>
    <xf numFmtId="0" fontId="0" fillId="0" borderId="15" xfId="0" applyFont="1" applyFill="1" applyBorder="1"/>
    <xf numFmtId="0" fontId="21" fillId="2" borderId="0" xfId="0" applyFont="1" applyFill="1"/>
    <xf numFmtId="164" fontId="9" fillId="0" borderId="11" xfId="0" applyNumberFormat="1" applyFont="1" applyFill="1" applyBorder="1"/>
    <xf numFmtId="0" fontId="11" fillId="0" borderId="15" xfId="0" applyFont="1" applyBorder="1"/>
    <xf numFmtId="0" fontId="0" fillId="0" borderId="36" xfId="0" applyFill="1" applyBorder="1"/>
    <xf numFmtId="0" fontId="21" fillId="0" borderId="0" xfId="0" applyFont="1" applyFill="1"/>
    <xf numFmtId="0" fontId="1" fillId="0" borderId="22" xfId="0" applyFont="1" applyBorder="1" applyAlignment="1">
      <alignment horizontal="center" wrapText="1"/>
    </xf>
    <xf numFmtId="164" fontId="9" fillId="0" borderId="11" xfId="0" applyNumberFormat="1" applyFont="1" applyFill="1" applyBorder="1" applyAlignment="1">
      <alignment wrapText="1"/>
    </xf>
    <xf numFmtId="164" fontId="7" fillId="0" borderId="24" xfId="0" applyNumberFormat="1" applyFont="1" applyBorder="1"/>
    <xf numFmtId="164" fontId="22" fillId="0" borderId="11" xfId="0" applyNumberFormat="1" applyFont="1" applyFill="1" applyBorder="1" applyAlignment="1">
      <alignment wrapText="1"/>
    </xf>
    <xf numFmtId="164" fontId="1" fillId="0" borderId="11" xfId="0" applyNumberFormat="1" applyFont="1" applyFill="1" applyBorder="1"/>
    <xf numFmtId="164" fontId="1" fillId="0" borderId="16" xfId="0" applyNumberFormat="1" applyFont="1" applyFill="1" applyBorder="1"/>
    <xf numFmtId="164" fontId="1" fillId="0" borderId="7" xfId="0" applyNumberFormat="1" applyFont="1" applyBorder="1"/>
    <xf numFmtId="0" fontId="25" fillId="0" borderId="32" xfId="0" applyFont="1" applyBorder="1"/>
    <xf numFmtId="164" fontId="0" fillId="0" borderId="11" xfId="0" applyNumberFormat="1" applyFont="1" applyFill="1" applyBorder="1"/>
    <xf numFmtId="0" fontId="0" fillId="0" borderId="0" xfId="0" applyFont="1" applyFill="1"/>
    <xf numFmtId="164" fontId="0" fillId="0" borderId="16" xfId="0" applyNumberFormat="1" applyFont="1" applyFill="1" applyBorder="1"/>
    <xf numFmtId="165" fontId="0" fillId="0" borderId="11" xfId="0" applyNumberFormat="1" applyFont="1" applyFill="1" applyBorder="1" applyAlignment="1">
      <alignment horizontal="right"/>
    </xf>
    <xf numFmtId="0" fontId="17" fillId="0" borderId="36" xfId="0" applyFont="1" applyFill="1" applyBorder="1" applyAlignment="1">
      <alignment horizontal="center"/>
    </xf>
    <xf numFmtId="164" fontId="11" fillId="0" borderId="0" xfId="0" applyNumberFormat="1" applyFont="1" applyFill="1"/>
    <xf numFmtId="164" fontId="1" fillId="0" borderId="35" xfId="0" applyNumberFormat="1" applyFont="1" applyBorder="1"/>
    <xf numFmtId="164" fontId="0" fillId="0" borderId="50" xfId="0" applyNumberFormat="1" applyFill="1" applyBorder="1"/>
    <xf numFmtId="0" fontId="5" fillId="0" borderId="15" xfId="0" applyFont="1" applyBorder="1"/>
    <xf numFmtId="166" fontId="0" fillId="0" borderId="0" xfId="0" applyNumberFormat="1" applyAlignment="1">
      <alignment horizontal="center"/>
    </xf>
    <xf numFmtId="166" fontId="0" fillId="0" borderId="19" xfId="0" applyNumberFormat="1" applyBorder="1" applyAlignment="1">
      <alignment horizontal="center"/>
    </xf>
    <xf numFmtId="166" fontId="0" fillId="0" borderId="2" xfId="0" applyNumberFormat="1" applyFill="1" applyBorder="1" applyAlignment="1">
      <alignment horizontal="center"/>
    </xf>
    <xf numFmtId="166" fontId="5" fillId="0" borderId="19" xfId="0" applyNumberFormat="1" applyFont="1" applyBorder="1" applyAlignment="1">
      <alignment horizontal="center"/>
    </xf>
    <xf numFmtId="166" fontId="4" fillId="0" borderId="6" xfId="0" applyNumberFormat="1" applyFont="1" applyBorder="1" applyAlignment="1">
      <alignment horizontal="center"/>
    </xf>
    <xf numFmtId="166" fontId="3" fillId="0" borderId="0" xfId="0" applyNumberFormat="1" applyFont="1" applyAlignment="1">
      <alignment horizontal="center"/>
    </xf>
    <xf numFmtId="164" fontId="1" fillId="0" borderId="49" xfId="0" applyNumberFormat="1" applyFont="1" applyFill="1" applyBorder="1"/>
    <xf numFmtId="0" fontId="1" fillId="0" borderId="1" xfId="0" applyFont="1" applyBorder="1"/>
    <xf numFmtId="0" fontId="16" fillId="0" borderId="0" xfId="0" applyFont="1"/>
    <xf numFmtId="0" fontId="1" fillId="0" borderId="0" xfId="0" applyFont="1" applyFill="1" applyAlignment="1">
      <alignment horizontal="center"/>
    </xf>
    <xf numFmtId="0" fontId="2" fillId="0" borderId="2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164" fontId="1" fillId="0" borderId="21" xfId="0" applyNumberFormat="1" applyFont="1" applyFill="1" applyBorder="1"/>
    <xf numFmtId="0" fontId="0" fillId="0" borderId="38" xfId="0" applyFill="1" applyBorder="1"/>
    <xf numFmtId="0" fontId="0" fillId="0" borderId="9" xfId="0" applyFill="1" applyBorder="1"/>
    <xf numFmtId="0" fontId="11" fillId="0" borderId="0" xfId="0" applyFont="1" applyFill="1" applyBorder="1"/>
    <xf numFmtId="16" fontId="0" fillId="0" borderId="11" xfId="0" applyNumberFormat="1" applyFill="1" applyBorder="1" applyAlignment="1">
      <alignment horizontal="center"/>
    </xf>
    <xf numFmtId="16" fontId="0" fillId="0" borderId="0" xfId="0" applyNumberFormat="1" applyFill="1" applyBorder="1"/>
    <xf numFmtId="16" fontId="0" fillId="0" borderId="15" xfId="0" applyNumberFormat="1" applyFill="1" applyBorder="1"/>
    <xf numFmtId="164" fontId="1" fillId="0" borderId="5" xfId="0" applyNumberFormat="1" applyFont="1" applyFill="1" applyBorder="1"/>
    <xf numFmtId="0" fontId="0" fillId="0" borderId="10" xfId="0" applyFill="1" applyBorder="1"/>
    <xf numFmtId="0" fontId="4" fillId="0" borderId="44" xfId="0" applyFont="1" applyFill="1" applyBorder="1" applyAlignment="1">
      <alignment horizontal="center"/>
    </xf>
    <xf numFmtId="164" fontId="1" fillId="0" borderId="7" xfId="0" applyNumberFormat="1" applyFont="1" applyFill="1" applyBorder="1"/>
    <xf numFmtId="0" fontId="0" fillId="0" borderId="12" xfId="0" applyFill="1" applyBorder="1"/>
    <xf numFmtId="164" fontId="0" fillId="0" borderId="13" xfId="0" applyNumberFormat="1" applyFill="1" applyBorder="1"/>
    <xf numFmtId="0" fontId="4" fillId="0" borderId="45" xfId="0" applyFont="1" applyFill="1" applyBorder="1" applyAlignment="1">
      <alignment horizontal="center"/>
    </xf>
    <xf numFmtId="164" fontId="0" fillId="0" borderId="18" xfId="0" applyNumberFormat="1" applyFill="1" applyBorder="1"/>
    <xf numFmtId="0" fontId="0" fillId="0" borderId="26" xfId="0" applyFill="1" applyBorder="1"/>
    <xf numFmtId="164" fontId="3" fillId="0" borderId="0" xfId="0" applyNumberFormat="1" applyFont="1" applyFill="1"/>
    <xf numFmtId="0" fontId="4" fillId="0" borderId="0" xfId="0" applyFont="1" applyFill="1" applyAlignment="1">
      <alignment horizontal="center"/>
    </xf>
    <xf numFmtId="164" fontId="4" fillId="0" borderId="0" xfId="0" applyNumberFormat="1" applyFont="1" applyFill="1"/>
    <xf numFmtId="164" fontId="1" fillId="0" borderId="0" xfId="0" applyNumberFormat="1" applyFont="1" applyFill="1"/>
    <xf numFmtId="164" fontId="1" fillId="0" borderId="0" xfId="0" applyNumberFormat="1" applyFont="1" applyFill="1" applyAlignment="1">
      <alignment horizontal="center"/>
    </xf>
    <xf numFmtId="164" fontId="6" fillId="0" borderId="0" xfId="0" applyNumberFormat="1" applyFont="1" applyFill="1" applyAlignment="1">
      <alignment horizontal="center" vertical="center" wrapText="1"/>
    </xf>
    <xf numFmtId="0" fontId="0" fillId="0" borderId="27" xfId="0" applyFill="1" applyBorder="1"/>
    <xf numFmtId="164" fontId="0" fillId="0" borderId="27" xfId="0" applyNumberFormat="1" applyFill="1" applyBorder="1"/>
    <xf numFmtId="0" fontId="1" fillId="0" borderId="0" xfId="0" applyFont="1" applyFill="1"/>
    <xf numFmtId="164" fontId="1" fillId="0" borderId="31" xfId="0" applyNumberFormat="1" applyFont="1" applyFill="1" applyBorder="1"/>
    <xf numFmtId="164" fontId="23" fillId="0" borderId="0" xfId="0" applyNumberFormat="1" applyFont="1" applyFill="1"/>
    <xf numFmtId="0" fontId="3" fillId="0" borderId="0" xfId="0" applyFont="1" applyFill="1"/>
    <xf numFmtId="164" fontId="1" fillId="0" borderId="11" xfId="0" applyNumberFormat="1" applyFont="1" applyBorder="1"/>
    <xf numFmtId="164" fontId="1" fillId="0" borderId="5" xfId="0" applyNumberFormat="1" applyFont="1" applyBorder="1"/>
    <xf numFmtId="164" fontId="0" fillId="5" borderId="5" xfId="0" applyNumberFormat="1" applyFill="1" applyBorder="1"/>
    <xf numFmtId="164" fontId="0" fillId="5" borderId="16" xfId="0" applyNumberFormat="1" applyFill="1" applyBorder="1"/>
    <xf numFmtId="164" fontId="0" fillId="0" borderId="0" xfId="0" applyNumberFormat="1" applyFont="1" applyFill="1"/>
    <xf numFmtId="164" fontId="0" fillId="5" borderId="11" xfId="0" applyNumberFormat="1" applyFill="1" applyBorder="1"/>
    <xf numFmtId="164" fontId="0" fillId="5" borderId="16" xfId="0" applyNumberFormat="1" applyFont="1" applyFill="1" applyBorder="1"/>
    <xf numFmtId="0" fontId="15" fillId="0" borderId="0" xfId="0" applyFont="1" applyAlignment="1">
      <alignment horizontal="center"/>
    </xf>
    <xf numFmtId="0" fontId="3" fillId="0" borderId="28" xfId="0" applyFont="1" applyBorder="1" applyAlignment="1">
      <alignment horizontal="center"/>
    </xf>
    <xf numFmtId="0" fontId="3" fillId="0" borderId="29" xfId="0" applyFont="1" applyBorder="1" applyAlignment="1">
      <alignment horizontal="center"/>
    </xf>
    <xf numFmtId="164" fontId="3" fillId="0" borderId="29" xfId="0" applyNumberFormat="1" applyFont="1" applyBorder="1" applyAlignment="1">
      <alignment horizontal="center"/>
    </xf>
    <xf numFmtId="0" fontId="3" fillId="0" borderId="30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13" fillId="0" borderId="0" xfId="0" applyFont="1" applyBorder="1" applyAlignment="1">
      <alignment horizontal="center" wrapText="1"/>
    </xf>
    <xf numFmtId="0" fontId="13" fillId="0" borderId="27" xfId="0" applyFont="1" applyBorder="1" applyAlignment="1">
      <alignment horizontal="center" wrapText="1"/>
    </xf>
    <xf numFmtId="0" fontId="4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33" xfId="0" applyFont="1" applyBorder="1" applyAlignment="1">
      <alignment horizontal="center"/>
    </xf>
    <xf numFmtId="0" fontId="1" fillId="0" borderId="34" xfId="0" applyFont="1" applyBorder="1" applyAlignment="1">
      <alignment horizontal="center"/>
    </xf>
    <xf numFmtId="0" fontId="7" fillId="0" borderId="22" xfId="0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24" xfId="0" applyFont="1" applyBorder="1" applyAlignment="1">
      <alignment horizontal="center"/>
    </xf>
    <xf numFmtId="0" fontId="15" fillId="0" borderId="0" xfId="0" applyFont="1" applyFill="1" applyAlignment="1">
      <alignment horizontal="center"/>
    </xf>
    <xf numFmtId="164" fontId="6" fillId="0" borderId="29" xfId="0" applyNumberFormat="1" applyFont="1" applyBorder="1" applyAlignment="1">
      <alignment horizontal="center"/>
    </xf>
    <xf numFmtId="0" fontId="6" fillId="0" borderId="30" xfId="0" applyFont="1" applyBorder="1" applyAlignment="1">
      <alignment horizontal="center"/>
    </xf>
    <xf numFmtId="164" fontId="6" fillId="0" borderId="28" xfId="0" applyNumberFormat="1" applyFont="1" applyBorder="1" applyAlignment="1">
      <alignment horizontal="center" vertical="center" wrapText="1"/>
    </xf>
    <xf numFmtId="164" fontId="6" fillId="0" borderId="29" xfId="0" applyNumberFormat="1" applyFont="1" applyBorder="1" applyAlignment="1">
      <alignment horizontal="center" vertical="center" wrapText="1"/>
    </xf>
    <xf numFmtId="0" fontId="7" fillId="3" borderId="22" xfId="0" applyFont="1" applyFill="1" applyBorder="1" applyAlignment="1">
      <alignment horizontal="center"/>
    </xf>
    <xf numFmtId="0" fontId="7" fillId="3" borderId="23" xfId="0" applyFont="1" applyFill="1" applyBorder="1" applyAlignment="1">
      <alignment horizontal="center"/>
    </xf>
    <xf numFmtId="164" fontId="6" fillId="0" borderId="0" xfId="0" applyNumberFormat="1" applyFont="1" applyBorder="1" applyAlignment="1">
      <alignment horizontal="center" vertical="center" wrapText="1"/>
    </xf>
    <xf numFmtId="0" fontId="12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164" fontId="6" fillId="0" borderId="0" xfId="0" applyNumberFormat="1" applyFont="1" applyFill="1" applyBorder="1" applyAlignment="1">
      <alignment horizontal="center" vertical="center" wrapText="1"/>
    </xf>
    <xf numFmtId="0" fontId="15" fillId="0" borderId="0" xfId="0" applyFont="1" applyFill="1" applyAlignment="1"/>
    <xf numFmtId="0" fontId="1" fillId="0" borderId="3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7" fillId="0" borderId="22" xfId="0" applyFont="1" applyFill="1" applyBorder="1" applyAlignment="1">
      <alignment horizontal="center"/>
    </xf>
    <xf numFmtId="0" fontId="7" fillId="0" borderId="23" xfId="0" applyFont="1" applyFill="1" applyBorder="1" applyAlignment="1">
      <alignment horizontal="center"/>
    </xf>
    <xf numFmtId="0" fontId="7" fillId="0" borderId="24" xfId="0" applyFont="1" applyFill="1" applyBorder="1" applyAlignment="1">
      <alignment horizontal="center"/>
    </xf>
    <xf numFmtId="164" fontId="6" fillId="0" borderId="28" xfId="0" applyNumberFormat="1" applyFont="1" applyFill="1" applyBorder="1" applyAlignment="1">
      <alignment horizontal="center" vertical="center" wrapText="1"/>
    </xf>
    <xf numFmtId="164" fontId="6" fillId="0" borderId="29" xfId="0" applyNumberFormat="1" applyFont="1" applyFill="1" applyBorder="1" applyAlignment="1">
      <alignment horizontal="center" vertical="center" wrapText="1"/>
    </xf>
    <xf numFmtId="164" fontId="6" fillId="0" borderId="29" xfId="0" applyNumberFormat="1" applyFont="1" applyFill="1" applyBorder="1" applyAlignment="1">
      <alignment horizontal="center"/>
    </xf>
    <xf numFmtId="0" fontId="6" fillId="0" borderId="30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1" fillId="0" borderId="27" xfId="0" applyFont="1" applyFill="1" applyBorder="1" applyAlignment="1">
      <alignment horizontal="center"/>
    </xf>
    <xf numFmtId="0" fontId="19" fillId="0" borderId="8" xfId="0" applyFont="1" applyFill="1" applyBorder="1" applyAlignment="1">
      <alignment horizontal="center" vertical="center"/>
    </xf>
    <xf numFmtId="0" fontId="19" fillId="0" borderId="38" xfId="0" applyFont="1" applyFill="1" applyBorder="1" applyAlignment="1">
      <alignment horizontal="center" vertical="center"/>
    </xf>
    <xf numFmtId="0" fontId="19" fillId="0" borderId="12" xfId="0" applyFont="1" applyFill="1" applyBorder="1" applyAlignment="1">
      <alignment horizontal="center" vertical="center"/>
    </xf>
    <xf numFmtId="0" fontId="19" fillId="0" borderId="27" xfId="0" applyFont="1" applyFill="1" applyBorder="1" applyAlignment="1">
      <alignment horizontal="center" vertical="center"/>
    </xf>
    <xf numFmtId="164" fontId="7" fillId="0" borderId="9" xfId="0" applyNumberFormat="1" applyFont="1" applyFill="1" applyBorder="1" applyAlignment="1">
      <alignment horizontal="center"/>
    </xf>
    <xf numFmtId="164" fontId="7" fillId="0" borderId="13" xfId="0" applyNumberFormat="1" applyFont="1" applyFill="1" applyBorder="1" applyAlignment="1">
      <alignment horizontal="center"/>
    </xf>
    <xf numFmtId="0" fontId="1" fillId="0" borderId="31" xfId="0" applyFont="1" applyBorder="1" applyAlignment="1">
      <alignment horizontal="center"/>
    </xf>
    <xf numFmtId="0" fontId="26" fillId="4" borderId="1" xfId="0" applyFont="1" applyFill="1" applyBorder="1" applyAlignment="1">
      <alignment horizontal="center"/>
    </xf>
    <xf numFmtId="0" fontId="26" fillId="4" borderId="32" xfId="0" applyFont="1" applyFill="1" applyBorder="1" applyAlignment="1">
      <alignment horizontal="center"/>
    </xf>
    <xf numFmtId="0" fontId="18" fillId="0" borderId="0" xfId="0" applyFont="1" applyFill="1" applyAlignment="1"/>
    <xf numFmtId="164" fontId="6" fillId="0" borderId="30" xfId="0" applyNumberFormat="1" applyFont="1" applyBorder="1" applyAlignment="1">
      <alignment horizontal="center"/>
    </xf>
    <xf numFmtId="0" fontId="24" fillId="0" borderId="15" xfId="0" applyFont="1" applyFill="1" applyBorder="1" applyAlignment="1">
      <alignment horizontal="center" wrapText="1"/>
    </xf>
    <xf numFmtId="0" fontId="12" fillId="0" borderId="0" xfId="0" applyFont="1" applyAlignment="1">
      <alignment horizontal="center"/>
    </xf>
    <xf numFmtId="0" fontId="16" fillId="0" borderId="22" xfId="0" applyFont="1" applyBorder="1" applyAlignment="1">
      <alignment horizontal="center"/>
    </xf>
    <xf numFmtId="0" fontId="16" fillId="0" borderId="23" xfId="0" applyFont="1" applyBorder="1" applyAlignment="1">
      <alignment horizontal="center"/>
    </xf>
    <xf numFmtId="0" fontId="18" fillId="0" borderId="0" xfId="0" applyFont="1" applyAlignment="1"/>
    <xf numFmtId="0" fontId="19" fillId="0" borderId="33" xfId="0" applyFont="1" applyBorder="1" applyAlignment="1">
      <alignment horizontal="center"/>
    </xf>
    <xf numFmtId="0" fontId="19" fillId="0" borderId="34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164" fontId="6" fillId="0" borderId="46" xfId="0" applyNumberFormat="1" applyFont="1" applyBorder="1" applyAlignment="1">
      <alignment horizontal="center" vertical="center" wrapText="1"/>
    </xf>
    <xf numFmtId="0" fontId="20" fillId="2" borderId="4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FF00"/>
      <color rgb="FF0000FF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85725</xdr:colOff>
      <xdr:row>36</xdr:row>
      <xdr:rowOff>161925</xdr:rowOff>
    </xdr:from>
    <xdr:to>
      <xdr:col>7</xdr:col>
      <xdr:colOff>0</xdr:colOff>
      <xdr:row>37</xdr:row>
      <xdr:rowOff>180975</xdr:rowOff>
    </xdr:to>
    <xdr:cxnSp macro="">
      <xdr:nvCxnSpPr>
        <xdr:cNvPr id="3" name="2 Conector recto de flecha"/>
        <xdr:cNvCxnSpPr/>
      </xdr:nvCxnSpPr>
      <xdr:spPr>
        <a:xfrm>
          <a:off x="4210050" y="7239000"/>
          <a:ext cx="238125" cy="2190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828676</xdr:colOff>
      <xdr:row>39</xdr:row>
      <xdr:rowOff>57149</xdr:rowOff>
    </xdr:from>
    <xdr:to>
      <xdr:col>7</xdr:col>
      <xdr:colOff>9526</xdr:colOff>
      <xdr:row>40</xdr:row>
      <xdr:rowOff>9524</xdr:rowOff>
    </xdr:to>
    <xdr:cxnSp macro="">
      <xdr:nvCxnSpPr>
        <xdr:cNvPr id="5" name="4 Conector recto de flecha"/>
        <xdr:cNvCxnSpPr/>
      </xdr:nvCxnSpPr>
      <xdr:spPr>
        <a:xfrm rot="10800000" flipV="1">
          <a:off x="4048126" y="7715249"/>
          <a:ext cx="40957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47625</xdr:colOff>
      <xdr:row>43</xdr:row>
      <xdr:rowOff>47625</xdr:rowOff>
    </xdr:from>
    <xdr:to>
      <xdr:col>7</xdr:col>
      <xdr:colOff>704850</xdr:colOff>
      <xdr:row>44</xdr:row>
      <xdr:rowOff>95250</xdr:rowOff>
    </xdr:to>
    <xdr:cxnSp macro="">
      <xdr:nvCxnSpPr>
        <xdr:cNvPr id="6" name="5 Conector recto de flecha"/>
        <xdr:cNvCxnSpPr/>
      </xdr:nvCxnSpPr>
      <xdr:spPr>
        <a:xfrm flipV="1">
          <a:off x="4171950" y="8505825"/>
          <a:ext cx="981075" cy="2476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3" name="2 Conector recto de flecha"/>
        <xdr:cNvCxnSpPr/>
      </xdr:nvCxnSpPr>
      <xdr:spPr>
        <a:xfrm>
          <a:off x="4286250" y="73152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5" name="4 Conector recto de flecha"/>
        <xdr:cNvCxnSpPr/>
      </xdr:nvCxnSpPr>
      <xdr:spPr>
        <a:xfrm rot="10800000" flipV="1">
          <a:off x="4295776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3" name="2 Conector recto de flecha"/>
        <xdr:cNvCxnSpPr/>
      </xdr:nvCxnSpPr>
      <xdr:spPr>
        <a:xfrm>
          <a:off x="42386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5" name="4 Conector recto de flecha"/>
        <xdr:cNvCxnSpPr/>
      </xdr:nvCxnSpPr>
      <xdr:spPr>
        <a:xfrm rot="10800000" flipV="1">
          <a:off x="42195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104775</xdr:colOff>
      <xdr:row>44</xdr:row>
      <xdr:rowOff>85725</xdr:rowOff>
    </xdr:from>
    <xdr:to>
      <xdr:col>7</xdr:col>
      <xdr:colOff>676275</xdr:colOff>
      <xdr:row>44</xdr:row>
      <xdr:rowOff>123825</xdr:rowOff>
    </xdr:to>
    <xdr:cxnSp macro="">
      <xdr:nvCxnSpPr>
        <xdr:cNvPr id="6" name="5 Conector recto de flecha"/>
        <xdr:cNvCxnSpPr/>
      </xdr:nvCxnSpPr>
      <xdr:spPr>
        <a:xfrm flipV="1">
          <a:off x="4286250" y="8743950"/>
          <a:ext cx="895350" cy="3810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38</xdr:row>
      <xdr:rowOff>180975</xdr:rowOff>
    </xdr:from>
    <xdr:to>
      <xdr:col>7</xdr:col>
      <xdr:colOff>0</xdr:colOff>
      <xdr:row>39</xdr:row>
      <xdr:rowOff>171450</xdr:rowOff>
    </xdr:to>
    <xdr:cxnSp macro="">
      <xdr:nvCxnSpPr>
        <xdr:cNvPr id="6" name="5 Conector recto de flecha"/>
        <xdr:cNvCxnSpPr/>
      </xdr:nvCxnSpPr>
      <xdr:spPr>
        <a:xfrm>
          <a:off x="14135100" y="7753350"/>
          <a:ext cx="723900" cy="190500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19051</xdr:colOff>
      <xdr:row>40</xdr:row>
      <xdr:rowOff>133349</xdr:rowOff>
    </xdr:from>
    <xdr:to>
      <xdr:col>6</xdr:col>
      <xdr:colOff>552451</xdr:colOff>
      <xdr:row>41</xdr:row>
      <xdr:rowOff>38099</xdr:rowOff>
    </xdr:to>
    <xdr:cxnSp macro="">
      <xdr:nvCxnSpPr>
        <xdr:cNvPr id="7" name="6 Conector recto de flecha"/>
        <xdr:cNvCxnSpPr/>
      </xdr:nvCxnSpPr>
      <xdr:spPr>
        <a:xfrm rot="10800000" flipV="1">
          <a:off x="14116051" y="8096249"/>
          <a:ext cx="533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2" name="1 Conector recto de flecha"/>
        <xdr:cNvCxnSpPr/>
      </xdr:nvCxnSpPr>
      <xdr:spPr>
        <a:xfrm>
          <a:off x="42386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" name="2 Conector recto de flecha"/>
        <xdr:cNvCxnSpPr/>
      </xdr:nvCxnSpPr>
      <xdr:spPr>
        <a:xfrm rot="10800000" flipV="1">
          <a:off x="42195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32</xdr:row>
      <xdr:rowOff>95250</xdr:rowOff>
    </xdr:from>
    <xdr:to>
      <xdr:col>11</xdr:col>
      <xdr:colOff>123825</xdr:colOff>
      <xdr:row>38</xdr:row>
      <xdr:rowOff>47626</xdr:rowOff>
    </xdr:to>
    <xdr:cxnSp macro="">
      <xdr:nvCxnSpPr>
        <xdr:cNvPr id="2" name="1 Conector angular"/>
        <xdr:cNvCxnSpPr/>
      </xdr:nvCxnSpPr>
      <xdr:spPr>
        <a:xfrm flipV="1">
          <a:off x="5591175" y="6257925"/>
          <a:ext cx="3390900" cy="1152526"/>
        </a:xfrm>
        <a:prstGeom prst="bentConnector3">
          <a:avLst>
            <a:gd name="adj1" fmla="val 50000"/>
          </a:avLst>
        </a:prstGeom>
        <a:ln>
          <a:headEnd type="arrow"/>
          <a:tailEnd type="arrow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5</xdr:col>
      <xdr:colOff>1352550</xdr:colOff>
      <xdr:row>37</xdr:row>
      <xdr:rowOff>190500</xdr:rowOff>
    </xdr:from>
    <xdr:to>
      <xdr:col>7</xdr:col>
      <xdr:colOff>19050</xdr:colOff>
      <xdr:row>39</xdr:row>
      <xdr:rowOff>28575</xdr:rowOff>
    </xdr:to>
    <xdr:cxnSp macro="">
      <xdr:nvCxnSpPr>
        <xdr:cNvPr id="3" name="2 Conector recto de flecha"/>
        <xdr:cNvCxnSpPr/>
      </xdr:nvCxnSpPr>
      <xdr:spPr>
        <a:xfrm>
          <a:off x="5314950" y="7353300"/>
          <a:ext cx="428625" cy="257175"/>
        </a:xfrm>
        <a:prstGeom prst="straightConnector1">
          <a:avLst/>
        </a:prstGeom>
        <a:ln>
          <a:tailEnd type="arrow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K46"/>
  <sheetViews>
    <sheetView workbookViewId="0">
      <pane ySplit="4" topLeftCell="A5" activePane="bottomLeft" state="frozen"/>
      <selection pane="bottomLeft" activeCell="E5" sqref="E5"/>
    </sheetView>
  </sheetViews>
  <sheetFormatPr baseColWidth="10" defaultRowHeight="15" x14ac:dyDescent="0.25"/>
  <cols>
    <col min="1" max="1" width="9.5703125" customWidth="1"/>
    <col min="2" max="2" width="9.42578125" customWidth="1"/>
    <col min="3" max="3" width="12.7109375" bestFit="1" customWidth="1"/>
    <col min="4" max="4" width="5.140625" customWidth="1"/>
    <col min="6" max="6" width="13.5703125" customWidth="1"/>
    <col min="7" max="7" width="4.85546875" customWidth="1"/>
    <col min="10" max="10" width="18.28515625" customWidth="1"/>
    <col min="11" max="11" width="14.85546875" customWidth="1"/>
  </cols>
  <sheetData>
    <row r="1" spans="1:11" ht="23.25" x14ac:dyDescent="0.35">
      <c r="C1" s="197" t="s">
        <v>67</v>
      </c>
      <c r="D1" s="197"/>
      <c r="E1" s="197"/>
      <c r="F1" s="197"/>
      <c r="G1" s="197"/>
      <c r="H1" s="197"/>
      <c r="I1" s="197"/>
      <c r="J1" s="197"/>
    </row>
    <row r="2" spans="1:11" ht="15.75" thickBot="1" x14ac:dyDescent="0.3">
      <c r="E2" s="1"/>
      <c r="F2" s="1"/>
    </row>
    <row r="3" spans="1:11" ht="20.25" thickTop="1" thickBot="1" x14ac:dyDescent="0.35">
      <c r="C3" s="29" t="s">
        <v>0</v>
      </c>
      <c r="D3" s="3"/>
      <c r="E3" s="207" t="s">
        <v>49</v>
      </c>
      <c r="F3" s="208"/>
      <c r="I3" s="209" t="s">
        <v>5</v>
      </c>
      <c r="J3" s="210"/>
      <c r="K3" s="211"/>
    </row>
    <row r="4" spans="1:11" ht="16.5" thickTop="1" thickBot="1" x14ac:dyDescent="0.3">
      <c r="A4" s="27" t="s">
        <v>2</v>
      </c>
      <c r="B4" s="28"/>
      <c r="C4" s="30">
        <v>266513.43</v>
      </c>
      <c r="D4" s="2"/>
      <c r="E4" s="12"/>
      <c r="F4" s="14"/>
      <c r="H4" s="18"/>
      <c r="I4" s="20"/>
      <c r="J4" s="37"/>
      <c r="K4" s="38"/>
    </row>
    <row r="5" spans="1:11" x14ac:dyDescent="0.25">
      <c r="B5" s="8"/>
      <c r="C5" s="9"/>
      <c r="D5" s="2"/>
      <c r="E5" s="13"/>
      <c r="F5" s="14"/>
      <c r="H5" s="19"/>
      <c r="I5" s="20"/>
      <c r="J5" s="21" t="s">
        <v>6</v>
      </c>
      <c r="K5" s="14"/>
    </row>
    <row r="6" spans="1:11" x14ac:dyDescent="0.25">
      <c r="B6" s="8"/>
      <c r="C6" s="9"/>
      <c r="D6" s="2"/>
      <c r="E6" s="13"/>
      <c r="F6" s="14"/>
      <c r="H6" s="19"/>
      <c r="I6" s="20"/>
      <c r="J6" s="21" t="s">
        <v>4</v>
      </c>
      <c r="K6" s="14"/>
    </row>
    <row r="7" spans="1:11" x14ac:dyDescent="0.25">
      <c r="B7" s="8"/>
      <c r="C7" s="9"/>
      <c r="D7" s="2"/>
      <c r="E7" s="13"/>
      <c r="F7" s="14"/>
      <c r="H7" s="19"/>
      <c r="I7" s="20"/>
      <c r="J7" s="21" t="s">
        <v>7</v>
      </c>
      <c r="K7" s="14">
        <v>28750</v>
      </c>
    </row>
    <row r="8" spans="1:11" x14ac:dyDescent="0.25">
      <c r="B8" s="8"/>
      <c r="C8" s="9"/>
      <c r="D8" s="2"/>
      <c r="E8" s="13"/>
      <c r="F8" s="14"/>
      <c r="H8" s="19"/>
      <c r="I8" s="20"/>
      <c r="J8" s="21" t="s">
        <v>8</v>
      </c>
      <c r="K8" s="14"/>
    </row>
    <row r="9" spans="1:11" x14ac:dyDescent="0.25">
      <c r="B9" s="8"/>
      <c r="C9" s="9"/>
      <c r="D9" s="2"/>
      <c r="E9" s="13"/>
      <c r="F9" s="14"/>
      <c r="H9" s="19"/>
      <c r="I9" s="20"/>
      <c r="J9" s="21" t="s">
        <v>9</v>
      </c>
      <c r="K9" s="14"/>
    </row>
    <row r="10" spans="1:11" x14ac:dyDescent="0.25">
      <c r="B10" s="8"/>
      <c r="C10" s="9"/>
      <c r="D10" s="2"/>
      <c r="E10" s="13"/>
      <c r="F10" s="14"/>
      <c r="H10" s="19"/>
      <c r="I10" s="20"/>
      <c r="J10" s="21" t="s">
        <v>19</v>
      </c>
      <c r="K10" s="53"/>
    </row>
    <row r="11" spans="1:11" x14ac:dyDescent="0.25">
      <c r="B11" s="8"/>
      <c r="C11" s="9"/>
      <c r="D11" s="2"/>
      <c r="E11" s="13"/>
      <c r="F11" s="14"/>
      <c r="H11" s="19"/>
      <c r="I11" s="20"/>
      <c r="J11" s="21" t="s">
        <v>20</v>
      </c>
      <c r="K11" s="53"/>
    </row>
    <row r="12" spans="1:11" x14ac:dyDescent="0.25">
      <c r="B12" s="8"/>
      <c r="C12" s="9"/>
      <c r="D12" s="2"/>
      <c r="E12" s="13"/>
      <c r="F12" s="14"/>
      <c r="H12" s="19"/>
      <c r="I12" s="20"/>
      <c r="J12" s="21" t="s">
        <v>21</v>
      </c>
      <c r="K12" s="53"/>
    </row>
    <row r="13" spans="1:11" x14ac:dyDescent="0.25">
      <c r="B13" s="8"/>
      <c r="C13" s="9"/>
      <c r="D13" s="2"/>
      <c r="E13" s="13"/>
      <c r="F13" s="14"/>
      <c r="H13" s="19"/>
      <c r="I13" s="20"/>
      <c r="J13" s="21" t="s">
        <v>22</v>
      </c>
      <c r="K13" s="53"/>
    </row>
    <row r="14" spans="1:11" x14ac:dyDescent="0.25">
      <c r="B14" s="8"/>
      <c r="C14" s="9"/>
      <c r="D14" s="2"/>
      <c r="E14" s="13"/>
      <c r="F14" s="14"/>
      <c r="H14" s="19"/>
      <c r="I14" s="20"/>
      <c r="J14" s="21" t="s">
        <v>23</v>
      </c>
      <c r="K14" s="53"/>
    </row>
    <row r="15" spans="1:11" x14ac:dyDescent="0.25">
      <c r="B15" s="8"/>
      <c r="C15" s="9"/>
      <c r="D15" s="2"/>
      <c r="E15" s="13"/>
      <c r="F15" s="14"/>
      <c r="H15" s="19"/>
      <c r="I15" s="20"/>
      <c r="J15" s="21" t="s">
        <v>50</v>
      </c>
      <c r="K15" s="14"/>
    </row>
    <row r="16" spans="1:11" x14ac:dyDescent="0.25">
      <c r="B16" s="8"/>
      <c r="C16" s="9"/>
      <c r="D16" s="2"/>
      <c r="E16" s="13"/>
      <c r="F16" s="14"/>
      <c r="H16" s="19"/>
      <c r="I16" s="20"/>
      <c r="J16" s="21" t="s">
        <v>51</v>
      </c>
      <c r="K16" s="14"/>
    </row>
    <row r="17" spans="2:11" x14ac:dyDescent="0.25">
      <c r="B17" s="8"/>
      <c r="C17" s="9"/>
      <c r="D17" s="2"/>
      <c r="E17" s="13"/>
      <c r="F17" s="14"/>
      <c r="H17" s="19"/>
      <c r="I17" s="20"/>
      <c r="J17" s="21" t="s">
        <v>52</v>
      </c>
      <c r="K17" s="14"/>
    </row>
    <row r="18" spans="2:11" x14ac:dyDescent="0.25">
      <c r="B18" s="8"/>
      <c r="C18" s="9"/>
      <c r="D18" s="2"/>
      <c r="E18" s="13"/>
      <c r="F18" s="14"/>
      <c r="H18" s="19"/>
      <c r="I18" s="20"/>
      <c r="J18" s="21" t="s">
        <v>53</v>
      </c>
      <c r="K18" s="14"/>
    </row>
    <row r="19" spans="2:11" x14ac:dyDescent="0.25">
      <c r="B19" s="8"/>
      <c r="C19" s="9"/>
      <c r="D19" s="2"/>
      <c r="E19" s="13"/>
      <c r="F19" s="14"/>
      <c r="H19" s="19"/>
      <c r="I19" s="20"/>
      <c r="J19" s="21" t="s">
        <v>54</v>
      </c>
      <c r="K19" s="14"/>
    </row>
    <row r="20" spans="2:11" x14ac:dyDescent="0.25">
      <c r="B20" s="8"/>
      <c r="C20" s="9"/>
      <c r="D20" s="2"/>
      <c r="E20" s="13"/>
      <c r="F20" s="14"/>
      <c r="H20" s="19"/>
      <c r="I20" s="20"/>
      <c r="J20" s="21" t="s">
        <v>55</v>
      </c>
      <c r="K20" s="14"/>
    </row>
    <row r="21" spans="2:11" x14ac:dyDescent="0.25">
      <c r="B21" s="8"/>
      <c r="C21" s="9"/>
      <c r="D21" s="2"/>
      <c r="E21" s="13"/>
      <c r="F21" s="14"/>
      <c r="H21" s="19"/>
      <c r="I21" s="20"/>
      <c r="J21" s="21" t="s">
        <v>47</v>
      </c>
      <c r="K21" s="14"/>
    </row>
    <row r="22" spans="2:11" x14ac:dyDescent="0.25">
      <c r="B22" s="8"/>
      <c r="C22" s="9"/>
      <c r="D22" s="2"/>
      <c r="E22" s="13"/>
      <c r="F22" s="14"/>
      <c r="H22" s="19"/>
      <c r="I22" s="20"/>
      <c r="J22" s="21" t="s">
        <v>56</v>
      </c>
      <c r="K22" s="14"/>
    </row>
    <row r="23" spans="2:11" x14ac:dyDescent="0.25">
      <c r="B23" s="8"/>
      <c r="C23" s="9"/>
      <c r="D23" s="2"/>
      <c r="E23" s="13"/>
      <c r="F23" s="14"/>
      <c r="H23" s="19"/>
      <c r="I23" s="20"/>
      <c r="J23" s="21"/>
      <c r="K23" s="14"/>
    </row>
    <row r="24" spans="2:11" x14ac:dyDescent="0.25">
      <c r="B24" s="8"/>
      <c r="C24" s="9"/>
      <c r="D24" s="2"/>
      <c r="E24" s="13"/>
      <c r="F24" s="14"/>
      <c r="H24" s="19"/>
      <c r="I24" s="20"/>
      <c r="J24" s="21"/>
      <c r="K24" s="14"/>
    </row>
    <row r="25" spans="2:11" x14ac:dyDescent="0.25">
      <c r="B25" s="8"/>
      <c r="C25" s="9"/>
      <c r="D25" s="2"/>
      <c r="E25" s="13"/>
      <c r="F25" s="14"/>
      <c r="H25" s="19"/>
      <c r="I25" s="20"/>
      <c r="J25" s="21"/>
      <c r="K25" s="14"/>
    </row>
    <row r="26" spans="2:11" x14ac:dyDescent="0.25">
      <c r="B26" s="8"/>
      <c r="C26" s="9"/>
      <c r="D26" s="2"/>
      <c r="E26" s="13"/>
      <c r="F26" s="14"/>
      <c r="H26" s="19"/>
      <c r="I26" s="20"/>
      <c r="J26" s="21"/>
      <c r="K26" s="14"/>
    </row>
    <row r="27" spans="2:11" x14ac:dyDescent="0.25">
      <c r="B27" s="8"/>
      <c r="C27" s="9"/>
      <c r="D27" s="2"/>
      <c r="E27" s="13"/>
      <c r="F27" s="14"/>
      <c r="H27" s="19"/>
      <c r="I27" s="20"/>
      <c r="J27" s="21"/>
      <c r="K27" s="14"/>
    </row>
    <row r="28" spans="2:11" x14ac:dyDescent="0.25">
      <c r="B28" s="8"/>
      <c r="C28" s="9"/>
      <c r="D28" s="2"/>
      <c r="E28" s="13"/>
      <c r="F28" s="14"/>
      <c r="H28" s="19"/>
      <c r="I28" s="20"/>
      <c r="J28" s="21"/>
      <c r="K28" s="14"/>
    </row>
    <row r="29" spans="2:11" x14ac:dyDescent="0.25">
      <c r="B29" s="8"/>
      <c r="C29" s="9"/>
      <c r="D29" s="2"/>
      <c r="E29" s="13"/>
      <c r="F29" s="14"/>
      <c r="H29" s="19"/>
      <c r="I29" s="20"/>
      <c r="J29" s="21"/>
      <c r="K29" s="14"/>
    </row>
    <row r="30" spans="2:11" x14ac:dyDescent="0.25">
      <c r="B30" s="8"/>
      <c r="C30" s="9"/>
      <c r="D30" s="2"/>
      <c r="E30" s="13"/>
      <c r="F30" s="14"/>
      <c r="H30" s="19"/>
      <c r="I30" s="20"/>
      <c r="J30" s="21"/>
      <c r="K30" s="14"/>
    </row>
    <row r="31" spans="2:11" x14ac:dyDescent="0.25">
      <c r="B31" s="8"/>
      <c r="C31" s="9"/>
      <c r="D31" s="2"/>
      <c r="E31" s="13"/>
      <c r="F31" s="14"/>
      <c r="H31" s="19"/>
      <c r="I31" s="20"/>
      <c r="J31" s="21"/>
      <c r="K31" s="14"/>
    </row>
    <row r="32" spans="2:11" x14ac:dyDescent="0.25">
      <c r="B32" s="8"/>
      <c r="C32" s="9"/>
      <c r="D32" s="2"/>
      <c r="E32" s="13"/>
      <c r="F32" s="14"/>
      <c r="H32" s="19"/>
      <c r="I32" s="20"/>
      <c r="J32" s="21"/>
      <c r="K32" s="14"/>
    </row>
    <row r="33" spans="1:11" x14ac:dyDescent="0.25">
      <c r="B33" s="8"/>
      <c r="C33" s="9"/>
      <c r="D33" s="2"/>
      <c r="E33" s="13"/>
      <c r="F33" s="14"/>
      <c r="H33" s="19"/>
      <c r="I33" s="20"/>
      <c r="J33" s="21"/>
      <c r="K33" s="14"/>
    </row>
    <row r="34" spans="1:11" x14ac:dyDescent="0.25">
      <c r="B34" s="8"/>
      <c r="C34" s="9"/>
      <c r="D34" s="2"/>
      <c r="E34" s="13"/>
      <c r="F34" s="14"/>
      <c r="H34" s="19"/>
      <c r="I34" s="20"/>
      <c r="J34" s="21"/>
      <c r="K34" s="14"/>
    </row>
    <row r="35" spans="1:11" x14ac:dyDescent="0.25">
      <c r="B35" s="8"/>
      <c r="C35" s="9"/>
      <c r="D35" s="2"/>
      <c r="E35" s="13"/>
      <c r="F35" s="14"/>
      <c r="H35" s="19"/>
      <c r="I35" s="20"/>
      <c r="J35" s="21"/>
      <c r="K35" s="14"/>
    </row>
    <row r="36" spans="1:11" ht="15.75" thickBot="1" x14ac:dyDescent="0.3">
      <c r="C36" s="9"/>
      <c r="D36" s="2"/>
      <c r="E36" s="16"/>
      <c r="F36" s="17">
        <v>0</v>
      </c>
      <c r="H36" s="32"/>
      <c r="I36" s="22">
        <v>0</v>
      </c>
      <c r="J36" s="39"/>
      <c r="K36" s="17"/>
    </row>
    <row r="37" spans="1:11" ht="16.5" thickTop="1" thickBot="1" x14ac:dyDescent="0.3">
      <c r="C37" s="9"/>
      <c r="D37" s="2"/>
      <c r="E37" s="23" t="s">
        <v>1</v>
      </c>
      <c r="F37" s="24">
        <f>SUM(F5:F36)</f>
        <v>0</v>
      </c>
      <c r="H37" s="5" t="s">
        <v>1</v>
      </c>
      <c r="I37" s="4">
        <f>SUM(I4:I36)</f>
        <v>0</v>
      </c>
      <c r="J37" s="43" t="s">
        <v>1</v>
      </c>
      <c r="K37" s="7">
        <f>SUM(K4:K36)</f>
        <v>28750</v>
      </c>
    </row>
    <row r="38" spans="1:11" ht="15.75" thickBot="1" x14ac:dyDescent="0.3">
      <c r="A38" s="33"/>
      <c r="B38" s="26"/>
      <c r="C38" s="9"/>
      <c r="I38" s="2"/>
      <c r="K38" s="2"/>
    </row>
    <row r="39" spans="1:11" ht="15.75" thickBot="1" x14ac:dyDescent="0.3">
      <c r="A39" s="50" t="s">
        <v>40</v>
      </c>
      <c r="B39" s="10"/>
      <c r="C39" s="11">
        <v>3529875.92</v>
      </c>
      <c r="H39" s="198" t="s">
        <v>16</v>
      </c>
      <c r="I39" s="199"/>
      <c r="J39" s="200">
        <f>K37+I37</f>
        <v>28750</v>
      </c>
      <c r="K39" s="201"/>
    </row>
    <row r="40" spans="1:11" x14ac:dyDescent="0.25">
      <c r="A40" s="5"/>
      <c r="B40" s="6" t="s">
        <v>1</v>
      </c>
      <c r="C40" s="7">
        <f>SUM(C4:C39)</f>
        <v>3796389.35</v>
      </c>
    </row>
    <row r="41" spans="1:11" x14ac:dyDescent="0.25">
      <c r="D41" s="206" t="s">
        <v>15</v>
      </c>
      <c r="E41" s="206"/>
      <c r="F41" s="44">
        <f>F37-J39</f>
        <v>-28750</v>
      </c>
      <c r="G41" s="25"/>
    </row>
    <row r="42" spans="1:11" ht="15.75" thickBot="1" x14ac:dyDescent="0.3">
      <c r="D42" s="45"/>
      <c r="E42" s="45" t="s">
        <v>0</v>
      </c>
      <c r="F42" s="41">
        <f>-C40</f>
        <v>-3796389.35</v>
      </c>
    </row>
    <row r="43" spans="1:11" ht="15.75" thickTop="1" x14ac:dyDescent="0.25">
      <c r="E43" s="1" t="s">
        <v>25</v>
      </c>
      <c r="F43" s="4">
        <f>SUM(F41:F42)</f>
        <v>-3825139.35</v>
      </c>
      <c r="H43" s="58" t="s">
        <v>29</v>
      </c>
      <c r="I43" s="203" t="s">
        <v>30</v>
      </c>
    </row>
    <row r="44" spans="1:11" ht="15.75" customHeight="1" thickBot="1" x14ac:dyDescent="0.3">
      <c r="D44" s="205" t="s">
        <v>24</v>
      </c>
      <c r="E44" s="205"/>
      <c r="F44" s="51">
        <v>0</v>
      </c>
      <c r="I44" s="204"/>
      <c r="J44" s="47">
        <v>266513.43</v>
      </c>
    </row>
    <row r="45" spans="1:11" ht="16.5" thickTop="1" thickBot="1" x14ac:dyDescent="0.3">
      <c r="B45" t="s">
        <v>31</v>
      </c>
      <c r="E45" s="6" t="s">
        <v>27</v>
      </c>
      <c r="F45" s="44">
        <f>F44+F43</f>
        <v>-3825139.35</v>
      </c>
      <c r="I45" s="133" t="s">
        <v>32</v>
      </c>
      <c r="J45" s="63">
        <f>F45+J44</f>
        <v>-3558625.92</v>
      </c>
    </row>
    <row r="46" spans="1:11" ht="15.75" thickTop="1" x14ac:dyDescent="0.25">
      <c r="D46" s="202"/>
      <c r="E46" s="202"/>
    </row>
  </sheetData>
  <mergeCells count="9">
    <mergeCell ref="C1:J1"/>
    <mergeCell ref="H39:I39"/>
    <mergeCell ref="J39:K39"/>
    <mergeCell ref="D46:E46"/>
    <mergeCell ref="I43:I44"/>
    <mergeCell ref="D44:E44"/>
    <mergeCell ref="D41:E41"/>
    <mergeCell ref="E3:F3"/>
    <mergeCell ref="I3:K3"/>
  </mergeCells>
  <printOptions gridLines="1"/>
  <pageMargins left="0.59055118110236227" right="0.27559055118110237" top="0.35433070866141736" bottom="0.43307086614173229" header="0.31496062992125984" footer="0.39370078740157483"/>
  <pageSetup scale="80" orientation="landscape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K47"/>
  <sheetViews>
    <sheetView workbookViewId="0">
      <pane ySplit="3" topLeftCell="A4" activePane="bottomLeft" state="frozen"/>
      <selection pane="bottomLeft" activeCell="I35" sqref="I35"/>
    </sheetView>
  </sheetViews>
  <sheetFormatPr baseColWidth="10" defaultRowHeight="15" x14ac:dyDescent="0.25"/>
  <cols>
    <col min="1" max="1" width="15.28515625" customWidth="1"/>
    <col min="2" max="2" width="10.7109375" customWidth="1"/>
    <col min="3" max="3" width="16.28515625" customWidth="1"/>
    <col min="4" max="4" width="10.5703125" customWidth="1"/>
    <col min="6" max="6" width="17.85546875" bestFit="1" customWidth="1"/>
    <col min="7" max="7" width="4.85546875" customWidth="1"/>
    <col min="9" max="9" width="14.140625" customWidth="1"/>
    <col min="11" max="11" width="13.5703125" customWidth="1"/>
  </cols>
  <sheetData>
    <row r="1" spans="1:11" ht="24" thickBot="1" x14ac:dyDescent="0.4">
      <c r="C1" s="212" t="s">
        <v>66</v>
      </c>
      <c r="D1" s="212"/>
      <c r="E1" s="212"/>
      <c r="F1" s="212"/>
      <c r="G1" s="212"/>
      <c r="H1" s="212"/>
      <c r="I1" s="212"/>
      <c r="J1" s="212"/>
    </row>
    <row r="2" spans="1:11" ht="15.75" thickBot="1" x14ac:dyDescent="0.3">
      <c r="C2" s="34" t="s">
        <v>0</v>
      </c>
      <c r="E2" s="1"/>
      <c r="F2" s="1"/>
    </row>
    <row r="3" spans="1:11" ht="20.25" thickTop="1" thickBot="1" x14ac:dyDescent="0.35">
      <c r="A3" s="27" t="s">
        <v>2</v>
      </c>
      <c r="B3" s="28"/>
      <c r="C3" s="35">
        <v>419650.42</v>
      </c>
      <c r="D3" s="3"/>
      <c r="E3" s="207" t="s">
        <v>38</v>
      </c>
      <c r="F3" s="208"/>
      <c r="I3" s="209" t="s">
        <v>5</v>
      </c>
      <c r="J3" s="210"/>
      <c r="K3" s="211"/>
    </row>
    <row r="4" spans="1:11" ht="16.5" thickTop="1" thickBot="1" x14ac:dyDescent="0.3">
      <c r="B4" s="98">
        <v>41122</v>
      </c>
      <c r="C4" s="84">
        <v>414</v>
      </c>
      <c r="D4" s="93" t="s">
        <v>70</v>
      </c>
      <c r="E4" s="101">
        <v>41122</v>
      </c>
      <c r="F4" s="137">
        <v>80285.5</v>
      </c>
      <c r="G4" s="94"/>
      <c r="H4" s="95">
        <v>41122</v>
      </c>
      <c r="I4" s="138">
        <v>416</v>
      </c>
      <c r="J4" s="37"/>
      <c r="K4" s="38"/>
    </row>
    <row r="5" spans="1:11" ht="15.75" thickBot="1" x14ac:dyDescent="0.3">
      <c r="B5" s="98">
        <v>41123</v>
      </c>
      <c r="C5" s="84">
        <v>0</v>
      </c>
      <c r="D5" s="107"/>
      <c r="E5" s="101">
        <v>41123</v>
      </c>
      <c r="F5" s="82">
        <v>94949.5</v>
      </c>
      <c r="G5" s="55"/>
      <c r="H5" s="95">
        <v>41123</v>
      </c>
      <c r="I5" s="96">
        <v>0</v>
      </c>
      <c r="J5" s="21" t="s">
        <v>6</v>
      </c>
      <c r="K5" s="190">
        <v>0</v>
      </c>
    </row>
    <row r="6" spans="1:11" ht="15.75" thickBot="1" x14ac:dyDescent="0.3">
      <c r="B6" s="98">
        <v>41124</v>
      </c>
      <c r="C6" s="84">
        <v>112</v>
      </c>
      <c r="D6" s="124" t="s">
        <v>71</v>
      </c>
      <c r="E6" s="101">
        <v>41124</v>
      </c>
      <c r="F6" s="82">
        <v>127307.5</v>
      </c>
      <c r="G6" s="94"/>
      <c r="H6" s="95">
        <v>41124</v>
      </c>
      <c r="I6" s="96">
        <v>580</v>
      </c>
      <c r="J6" s="21" t="s">
        <v>4</v>
      </c>
      <c r="K6" s="190">
        <v>10000</v>
      </c>
    </row>
    <row r="7" spans="1:11" ht="15.75" thickBot="1" x14ac:dyDescent="0.3">
      <c r="B7" s="98">
        <v>41125</v>
      </c>
      <c r="C7" s="84">
        <v>2895</v>
      </c>
      <c r="D7" s="93" t="s">
        <v>72</v>
      </c>
      <c r="E7" s="101">
        <v>41125</v>
      </c>
      <c r="F7" s="82">
        <v>121845</v>
      </c>
      <c r="G7" s="94"/>
      <c r="H7" s="95">
        <v>41125</v>
      </c>
      <c r="I7" s="96">
        <v>286</v>
      </c>
      <c r="J7" s="21" t="s">
        <v>7</v>
      </c>
      <c r="K7" s="190">
        <v>28750</v>
      </c>
    </row>
    <row r="8" spans="1:11" ht="15.75" thickBot="1" x14ac:dyDescent="0.3">
      <c r="B8" s="98">
        <v>41126</v>
      </c>
      <c r="C8" s="84">
        <v>0</v>
      </c>
      <c r="D8" s="93"/>
      <c r="E8" s="101">
        <v>41126</v>
      </c>
      <c r="F8" s="82">
        <v>69804.5</v>
      </c>
      <c r="G8" s="94"/>
      <c r="H8" s="95">
        <v>41126</v>
      </c>
      <c r="I8" s="96">
        <v>0</v>
      </c>
      <c r="J8" s="21" t="s">
        <v>10</v>
      </c>
      <c r="K8" s="137">
        <v>7001.58</v>
      </c>
    </row>
    <row r="9" spans="1:11" ht="15.75" thickBot="1" x14ac:dyDescent="0.3">
      <c r="B9" s="98">
        <v>41127</v>
      </c>
      <c r="C9" s="84">
        <v>0</v>
      </c>
      <c r="D9" s="124"/>
      <c r="E9" s="101">
        <v>41127</v>
      </c>
      <c r="F9" s="82">
        <v>63822.5</v>
      </c>
      <c r="G9" s="94"/>
      <c r="H9" s="95">
        <v>41127</v>
      </c>
      <c r="I9" s="96">
        <v>160</v>
      </c>
      <c r="J9" s="21" t="s">
        <v>57</v>
      </c>
      <c r="K9" s="82">
        <v>0</v>
      </c>
    </row>
    <row r="10" spans="1:11" ht="15.75" thickBot="1" x14ac:dyDescent="0.3">
      <c r="A10" s="59"/>
      <c r="B10" s="98">
        <v>41128</v>
      </c>
      <c r="C10" s="84">
        <v>5863</v>
      </c>
      <c r="D10" s="107" t="s">
        <v>73</v>
      </c>
      <c r="E10" s="101">
        <v>41128</v>
      </c>
      <c r="F10" s="82">
        <v>118948</v>
      </c>
      <c r="G10" s="94"/>
      <c r="H10" s="95">
        <v>41128</v>
      </c>
      <c r="I10" s="96">
        <v>63</v>
      </c>
      <c r="J10" s="21" t="s">
        <v>20</v>
      </c>
      <c r="K10" s="137">
        <v>7519</v>
      </c>
    </row>
    <row r="11" spans="1:11" ht="15.75" thickBot="1" x14ac:dyDescent="0.3">
      <c r="B11" s="98">
        <v>41129</v>
      </c>
      <c r="C11" s="84">
        <v>97.5</v>
      </c>
      <c r="D11" s="124" t="s">
        <v>74</v>
      </c>
      <c r="E11" s="101">
        <v>41129</v>
      </c>
      <c r="F11" s="82">
        <v>104974</v>
      </c>
      <c r="G11" s="94"/>
      <c r="H11" s="95">
        <v>41129</v>
      </c>
      <c r="I11" s="96">
        <v>464</v>
      </c>
      <c r="J11" s="21" t="s">
        <v>57</v>
      </c>
      <c r="K11" s="82">
        <v>0</v>
      </c>
    </row>
    <row r="12" spans="1:11" ht="15.75" thickBot="1" x14ac:dyDescent="0.3">
      <c r="A12" s="36"/>
      <c r="B12" s="98">
        <v>41130</v>
      </c>
      <c r="C12" s="84">
        <v>0</v>
      </c>
      <c r="D12" s="107"/>
      <c r="E12" s="101">
        <v>41130</v>
      </c>
      <c r="F12" s="82">
        <v>46270.5</v>
      </c>
      <c r="G12" s="94"/>
      <c r="H12" s="95">
        <v>41130</v>
      </c>
      <c r="I12" s="96">
        <v>40</v>
      </c>
      <c r="J12" s="21" t="s">
        <v>21</v>
      </c>
      <c r="K12" s="137">
        <v>7519.9</v>
      </c>
    </row>
    <row r="13" spans="1:11" ht="15.75" thickBot="1" x14ac:dyDescent="0.3">
      <c r="A13" s="36"/>
      <c r="B13" s="98">
        <v>41131</v>
      </c>
      <c r="C13" s="84">
        <v>0</v>
      </c>
      <c r="D13" s="124"/>
      <c r="E13" s="101">
        <v>41131</v>
      </c>
      <c r="F13" s="82">
        <v>101187.5</v>
      </c>
      <c r="G13" s="94"/>
      <c r="H13" s="95">
        <v>41131</v>
      </c>
      <c r="I13" s="96">
        <v>0</v>
      </c>
      <c r="J13" s="21" t="s">
        <v>57</v>
      </c>
      <c r="K13" s="82">
        <v>0</v>
      </c>
    </row>
    <row r="14" spans="1:11" ht="15.75" thickBot="1" x14ac:dyDescent="0.3">
      <c r="B14" s="98">
        <v>41132</v>
      </c>
      <c r="C14" s="84">
        <v>2575</v>
      </c>
      <c r="D14" s="107" t="s">
        <v>72</v>
      </c>
      <c r="E14" s="101">
        <v>41132</v>
      </c>
      <c r="F14" s="82">
        <v>81078</v>
      </c>
      <c r="G14" s="94"/>
      <c r="H14" s="95">
        <v>41132</v>
      </c>
      <c r="I14" s="96">
        <v>8012.9</v>
      </c>
      <c r="J14" s="21" t="s">
        <v>18</v>
      </c>
      <c r="K14" s="137">
        <v>0</v>
      </c>
    </row>
    <row r="15" spans="1:11" ht="15.75" thickBot="1" x14ac:dyDescent="0.3">
      <c r="A15" s="36"/>
      <c r="B15" s="98">
        <v>41133</v>
      </c>
      <c r="C15" s="84">
        <v>0</v>
      </c>
      <c r="D15" s="107"/>
      <c r="E15" s="101">
        <v>41133</v>
      </c>
      <c r="F15" s="82">
        <v>70171</v>
      </c>
      <c r="G15" s="94"/>
      <c r="H15" s="95">
        <v>41133</v>
      </c>
      <c r="I15" s="96">
        <v>250</v>
      </c>
      <c r="J15" s="21" t="s">
        <v>57</v>
      </c>
      <c r="K15" s="82">
        <v>0</v>
      </c>
    </row>
    <row r="16" spans="1:11" ht="15.75" thickBot="1" x14ac:dyDescent="0.3">
      <c r="A16" s="36"/>
      <c r="B16" s="98">
        <v>41134</v>
      </c>
      <c r="C16" s="84">
        <v>0</v>
      </c>
      <c r="D16" s="124"/>
      <c r="E16" s="101">
        <v>41134</v>
      </c>
      <c r="F16" s="82">
        <v>94840.5</v>
      </c>
      <c r="G16" s="94"/>
      <c r="H16" s="95">
        <v>41134</v>
      </c>
      <c r="I16" s="96">
        <v>262</v>
      </c>
      <c r="J16" s="21" t="s">
        <v>13</v>
      </c>
      <c r="K16" s="82">
        <v>0</v>
      </c>
    </row>
    <row r="17" spans="1:11" ht="15.75" thickBot="1" x14ac:dyDescent="0.3">
      <c r="A17" s="36"/>
      <c r="B17" s="98">
        <v>41135</v>
      </c>
      <c r="C17" s="84">
        <v>0</v>
      </c>
      <c r="D17" s="124"/>
      <c r="E17" s="101">
        <v>41135</v>
      </c>
      <c r="F17" s="82">
        <v>117652.5</v>
      </c>
      <c r="G17" s="94"/>
      <c r="H17" s="95">
        <v>41135</v>
      </c>
      <c r="I17" s="96">
        <v>756</v>
      </c>
      <c r="J17" s="21" t="s">
        <v>57</v>
      </c>
      <c r="K17" s="82">
        <v>0</v>
      </c>
    </row>
    <row r="18" spans="1:11" ht="15.75" thickBot="1" x14ac:dyDescent="0.3">
      <c r="B18" s="98">
        <v>41136</v>
      </c>
      <c r="C18" s="84">
        <v>95</v>
      </c>
      <c r="D18" s="107" t="s">
        <v>74</v>
      </c>
      <c r="E18" s="101">
        <v>41136</v>
      </c>
      <c r="F18" s="82">
        <v>45258</v>
      </c>
      <c r="G18" s="94"/>
      <c r="H18" s="95">
        <v>41136</v>
      </c>
      <c r="I18" s="96">
        <v>0</v>
      </c>
      <c r="J18" s="149" t="s">
        <v>60</v>
      </c>
      <c r="K18" s="14">
        <v>0</v>
      </c>
    </row>
    <row r="19" spans="1:11" ht="15.75" thickBot="1" x14ac:dyDescent="0.3">
      <c r="A19" s="36"/>
      <c r="B19" s="98">
        <v>41137</v>
      </c>
      <c r="C19" s="84">
        <v>0</v>
      </c>
      <c r="D19" s="124"/>
      <c r="E19" s="101">
        <v>41137</v>
      </c>
      <c r="F19" s="82">
        <v>74780</v>
      </c>
      <c r="G19" s="94"/>
      <c r="H19" s="95">
        <v>41137</v>
      </c>
      <c r="I19" s="96">
        <v>0</v>
      </c>
      <c r="J19" s="21"/>
      <c r="K19" s="14"/>
    </row>
    <row r="20" spans="1:11" ht="15.75" thickBot="1" x14ac:dyDescent="0.3">
      <c r="B20" s="98">
        <v>41138</v>
      </c>
      <c r="C20" s="84">
        <v>0</v>
      </c>
      <c r="D20" s="93"/>
      <c r="E20" s="101">
        <v>41138</v>
      </c>
      <c r="F20" s="82">
        <v>147208.5</v>
      </c>
      <c r="G20" s="94"/>
      <c r="H20" s="95">
        <v>41138</v>
      </c>
      <c r="I20" s="96">
        <v>0</v>
      </c>
      <c r="J20" s="21"/>
      <c r="K20" s="14"/>
    </row>
    <row r="21" spans="1:11" ht="15.75" thickBot="1" x14ac:dyDescent="0.3">
      <c r="B21" s="98">
        <v>41139</v>
      </c>
      <c r="C21" s="84">
        <v>4155</v>
      </c>
      <c r="D21" s="107" t="s">
        <v>75</v>
      </c>
      <c r="E21" s="101">
        <v>41139</v>
      </c>
      <c r="F21" s="82">
        <v>112621.5</v>
      </c>
      <c r="G21" s="94"/>
      <c r="H21" s="95">
        <v>41139</v>
      </c>
      <c r="I21" s="96">
        <v>12</v>
      </c>
      <c r="J21" s="21"/>
      <c r="K21" s="14"/>
    </row>
    <row r="22" spans="1:11" ht="15.75" thickBot="1" x14ac:dyDescent="0.3">
      <c r="B22" s="98">
        <v>41140</v>
      </c>
      <c r="C22" s="84">
        <v>0</v>
      </c>
      <c r="D22" s="93"/>
      <c r="E22" s="101">
        <v>41140</v>
      </c>
      <c r="F22" s="82">
        <v>58809</v>
      </c>
      <c r="G22" s="55"/>
      <c r="H22" s="95">
        <v>41140</v>
      </c>
      <c r="I22" s="96">
        <v>250</v>
      </c>
      <c r="J22" s="21"/>
      <c r="K22" s="14"/>
    </row>
    <row r="23" spans="1:11" ht="15.75" thickBot="1" x14ac:dyDescent="0.3">
      <c r="A23" s="36"/>
      <c r="B23" s="98">
        <v>41141</v>
      </c>
      <c r="C23" s="84">
        <v>2787</v>
      </c>
      <c r="D23" s="107" t="s">
        <v>76</v>
      </c>
      <c r="E23" s="101">
        <v>41141</v>
      </c>
      <c r="F23" s="82">
        <v>94286</v>
      </c>
      <c r="G23" s="94"/>
      <c r="H23" s="95">
        <v>41141</v>
      </c>
      <c r="I23" s="96">
        <v>0</v>
      </c>
      <c r="J23" s="21"/>
      <c r="K23" s="14"/>
    </row>
    <row r="24" spans="1:11" ht="15.75" thickBot="1" x14ac:dyDescent="0.3">
      <c r="A24" s="36"/>
      <c r="B24" s="98">
        <v>41142</v>
      </c>
      <c r="C24" s="84">
        <v>0</v>
      </c>
      <c r="D24" s="124"/>
      <c r="E24" s="101">
        <v>41142</v>
      </c>
      <c r="F24" s="82">
        <v>90358</v>
      </c>
      <c r="G24" s="94"/>
      <c r="H24" s="95">
        <v>41142</v>
      </c>
      <c r="I24" s="96">
        <v>0</v>
      </c>
      <c r="J24" s="21"/>
      <c r="K24" s="14"/>
    </row>
    <row r="25" spans="1:11" ht="15.75" thickBot="1" x14ac:dyDescent="0.3">
      <c r="B25" s="98">
        <v>41143</v>
      </c>
      <c r="C25" s="84">
        <v>80</v>
      </c>
      <c r="D25" s="146" t="s">
        <v>77</v>
      </c>
      <c r="E25" s="101">
        <v>41143</v>
      </c>
      <c r="F25" s="137">
        <v>34146.5</v>
      </c>
      <c r="G25" s="94"/>
      <c r="H25" s="95">
        <v>41143</v>
      </c>
      <c r="I25" s="138">
        <v>36</v>
      </c>
      <c r="J25" s="21"/>
      <c r="K25" s="14"/>
    </row>
    <row r="26" spans="1:11" ht="15.75" thickBot="1" x14ac:dyDescent="0.3">
      <c r="B26" s="98">
        <v>41144</v>
      </c>
      <c r="C26" s="84">
        <v>0</v>
      </c>
      <c r="D26" s="124"/>
      <c r="E26" s="101">
        <v>41144</v>
      </c>
      <c r="F26" s="82">
        <v>72625</v>
      </c>
      <c r="G26" s="94"/>
      <c r="H26" s="95">
        <v>41144</v>
      </c>
      <c r="I26" s="96">
        <v>40</v>
      </c>
      <c r="J26" s="21"/>
      <c r="K26" s="14"/>
    </row>
    <row r="27" spans="1:11" ht="15.75" thickBot="1" x14ac:dyDescent="0.3">
      <c r="B27" s="98">
        <v>41145</v>
      </c>
      <c r="C27" s="84">
        <v>0</v>
      </c>
      <c r="D27" s="124"/>
      <c r="E27" s="101">
        <v>41145</v>
      </c>
      <c r="F27" s="82">
        <v>97897</v>
      </c>
      <c r="G27" s="94"/>
      <c r="H27" s="95">
        <v>41145</v>
      </c>
      <c r="I27" s="96">
        <v>0</v>
      </c>
      <c r="J27" s="21"/>
      <c r="K27" s="14"/>
    </row>
    <row r="28" spans="1:11" ht="15.75" thickBot="1" x14ac:dyDescent="0.3">
      <c r="B28" s="98">
        <v>41146</v>
      </c>
      <c r="C28" s="84">
        <v>5424</v>
      </c>
      <c r="D28" s="146" t="s">
        <v>72</v>
      </c>
      <c r="E28" s="101">
        <v>41146</v>
      </c>
      <c r="F28" s="82">
        <v>108054</v>
      </c>
      <c r="G28" s="94"/>
      <c r="H28" s="95">
        <v>41146</v>
      </c>
      <c r="I28" s="96">
        <v>12</v>
      </c>
      <c r="J28" s="21"/>
      <c r="K28" s="14"/>
    </row>
    <row r="29" spans="1:11" ht="15.75" thickBot="1" x14ac:dyDescent="0.3">
      <c r="B29" s="98">
        <v>41147</v>
      </c>
      <c r="C29" s="84">
        <v>0</v>
      </c>
      <c r="D29" s="124"/>
      <c r="E29" s="101">
        <v>41147</v>
      </c>
      <c r="F29" s="82">
        <v>81109.5</v>
      </c>
      <c r="G29" s="94"/>
      <c r="H29" s="95">
        <v>41147</v>
      </c>
      <c r="I29" s="96">
        <v>0</v>
      </c>
      <c r="J29" s="21"/>
      <c r="K29" s="14"/>
    </row>
    <row r="30" spans="1:11" ht="15.75" thickBot="1" x14ac:dyDescent="0.3">
      <c r="B30" s="98">
        <v>41148</v>
      </c>
      <c r="C30" s="84">
        <v>0</v>
      </c>
      <c r="D30" s="146"/>
      <c r="E30" s="101">
        <v>41148</v>
      </c>
      <c r="F30" s="82">
        <v>97350.5</v>
      </c>
      <c r="G30" s="94"/>
      <c r="H30" s="95">
        <v>41148</v>
      </c>
      <c r="I30" s="96">
        <v>0</v>
      </c>
      <c r="J30" s="21"/>
      <c r="K30" s="14"/>
    </row>
    <row r="31" spans="1:11" ht="15.75" thickBot="1" x14ac:dyDescent="0.3">
      <c r="B31" s="98">
        <v>41149</v>
      </c>
      <c r="C31" s="84">
        <v>0</v>
      </c>
      <c r="D31" s="124"/>
      <c r="E31" s="101">
        <v>41149</v>
      </c>
      <c r="F31" s="82">
        <v>87854.5</v>
      </c>
      <c r="G31" s="94"/>
      <c r="H31" s="95">
        <v>41149</v>
      </c>
      <c r="I31" s="96">
        <v>0</v>
      </c>
      <c r="J31" s="21"/>
      <c r="K31" s="14"/>
    </row>
    <row r="32" spans="1:11" ht="15.75" thickBot="1" x14ac:dyDescent="0.3">
      <c r="B32" s="98">
        <v>41150</v>
      </c>
      <c r="C32" s="84">
        <v>0</v>
      </c>
      <c r="D32" s="124"/>
      <c r="E32" s="101">
        <v>41150</v>
      </c>
      <c r="F32" s="82">
        <v>38895</v>
      </c>
      <c r="G32" s="94"/>
      <c r="H32" s="95">
        <v>41150</v>
      </c>
      <c r="I32" s="96">
        <v>12</v>
      </c>
      <c r="J32" s="21"/>
      <c r="K32" s="14"/>
    </row>
    <row r="33" spans="1:11" ht="15.75" thickBot="1" x14ac:dyDescent="0.3">
      <c r="B33" s="98">
        <v>41151</v>
      </c>
      <c r="C33" s="84">
        <v>0</v>
      </c>
      <c r="D33" s="146"/>
      <c r="E33" s="101">
        <v>41151</v>
      </c>
      <c r="F33" s="82">
        <v>83248.5</v>
      </c>
      <c r="G33" s="94"/>
      <c r="H33" s="95">
        <v>41151</v>
      </c>
      <c r="I33" s="96">
        <v>0</v>
      </c>
      <c r="J33" s="21"/>
      <c r="K33" s="14"/>
    </row>
    <row r="34" spans="1:11" ht="15.75" thickBot="1" x14ac:dyDescent="0.3">
      <c r="A34" s="36"/>
      <c r="B34" s="98">
        <v>41152</v>
      </c>
      <c r="C34" s="84">
        <v>0</v>
      </c>
      <c r="D34" s="93"/>
      <c r="E34" s="101">
        <v>41152</v>
      </c>
      <c r="F34" s="82">
        <v>132271</v>
      </c>
      <c r="G34" s="94"/>
      <c r="H34" s="95">
        <v>41152</v>
      </c>
      <c r="I34" s="96">
        <v>253</v>
      </c>
      <c r="J34" s="21"/>
      <c r="K34" s="14"/>
    </row>
    <row r="35" spans="1:11" ht="15.75" thickBot="1" x14ac:dyDescent="0.3">
      <c r="A35" s="157" t="s">
        <v>62</v>
      </c>
      <c r="B35" s="26"/>
      <c r="C35" s="191"/>
      <c r="D35" s="2"/>
      <c r="E35" s="15"/>
      <c r="F35" s="14">
        <v>0</v>
      </c>
      <c r="H35" s="31"/>
      <c r="I35" s="20"/>
      <c r="J35" s="21"/>
      <c r="K35" s="14"/>
    </row>
    <row r="36" spans="1:11" ht="16.5" thickBot="1" x14ac:dyDescent="0.3">
      <c r="A36" s="158" t="s">
        <v>48</v>
      </c>
      <c r="B36" s="10"/>
      <c r="C36" s="139"/>
      <c r="D36" s="2"/>
      <c r="E36" s="16"/>
      <c r="F36" s="17">
        <v>0</v>
      </c>
      <c r="H36" s="32"/>
      <c r="I36" s="22">
        <v>0</v>
      </c>
      <c r="J36" s="39"/>
      <c r="K36" s="17"/>
    </row>
    <row r="37" spans="1:11" x14ac:dyDescent="0.25">
      <c r="B37" s="6" t="s">
        <v>1</v>
      </c>
      <c r="C37" s="7">
        <f>SUM(C3:C36)</f>
        <v>444147.92</v>
      </c>
      <c r="D37" s="2"/>
      <c r="E37" s="23" t="s">
        <v>1</v>
      </c>
      <c r="F37" s="24">
        <f>SUM(F4:F36)</f>
        <v>2749909</v>
      </c>
      <c r="H37" s="5" t="s">
        <v>1</v>
      </c>
      <c r="I37" s="4">
        <f>SUM(I4:I36)</f>
        <v>11904.9</v>
      </c>
      <c r="J37" s="4"/>
      <c r="K37" s="4">
        <f t="shared" ref="K37" si="0">SUM(K4:K36)</f>
        <v>60790.48</v>
      </c>
    </row>
    <row r="38" spans="1:11" x14ac:dyDescent="0.25">
      <c r="I38" s="2"/>
      <c r="K38" s="2"/>
    </row>
    <row r="39" spans="1:11" ht="15.75" customHeight="1" x14ac:dyDescent="0.25">
      <c r="A39" s="5"/>
      <c r="D39" s="25"/>
      <c r="E39" s="25"/>
      <c r="F39" s="25"/>
      <c r="H39" s="215" t="s">
        <v>14</v>
      </c>
      <c r="I39" s="216"/>
      <c r="J39" s="213">
        <f>I37+K37</f>
        <v>72695.38</v>
      </c>
      <c r="K39" s="214"/>
    </row>
    <row r="40" spans="1:11" ht="15" customHeight="1" x14ac:dyDescent="0.25">
      <c r="D40" s="219" t="s">
        <v>15</v>
      </c>
      <c r="E40" s="219"/>
      <c r="F40" s="46">
        <f>F37-J39</f>
        <v>2677213.62</v>
      </c>
      <c r="I40" s="40"/>
    </row>
    <row r="41" spans="1:11" ht="15.75" thickBot="1" x14ac:dyDescent="0.3">
      <c r="D41" s="45"/>
      <c r="E41" s="45" t="s">
        <v>0</v>
      </c>
      <c r="F41" s="47">
        <f>-C37</f>
        <v>-444147.92</v>
      </c>
    </row>
    <row r="42" spans="1:11" ht="15.75" thickTop="1" x14ac:dyDescent="0.25">
      <c r="E42" t="s">
        <v>25</v>
      </c>
      <c r="F42" s="4">
        <f>SUM(F40:F41)</f>
        <v>2233065.7000000002</v>
      </c>
    </row>
    <row r="43" spans="1:11" ht="15.75" thickBot="1" x14ac:dyDescent="0.3">
      <c r="D43" s="205"/>
      <c r="E43" s="205"/>
      <c r="F43" s="51">
        <v>0</v>
      </c>
    </row>
    <row r="44" spans="1:11" x14ac:dyDescent="0.25">
      <c r="E44" s="6" t="s">
        <v>26</v>
      </c>
      <c r="F44" s="7">
        <f>F43+F42</f>
        <v>2233065.7000000002</v>
      </c>
    </row>
    <row r="45" spans="1:11" ht="15.75" thickBot="1" x14ac:dyDescent="0.3">
      <c r="D45" s="54" t="s">
        <v>17</v>
      </c>
      <c r="F45" s="56">
        <v>0</v>
      </c>
    </row>
    <row r="46" spans="1:11" ht="18.75" customHeight="1" thickTop="1" thickBot="1" x14ac:dyDescent="0.35">
      <c r="D46" s="217" t="s">
        <v>32</v>
      </c>
      <c r="E46" s="218"/>
      <c r="F46" s="135">
        <f>F45+F44</f>
        <v>2233065.7000000002</v>
      </c>
    </row>
    <row r="47" spans="1:11" ht="15.75" thickTop="1" x14ac:dyDescent="0.25"/>
  </sheetData>
  <mergeCells count="8">
    <mergeCell ref="C1:J1"/>
    <mergeCell ref="J39:K39"/>
    <mergeCell ref="H39:I39"/>
    <mergeCell ref="D46:E46"/>
    <mergeCell ref="D43:E43"/>
    <mergeCell ref="D40:E40"/>
    <mergeCell ref="E3:F3"/>
    <mergeCell ref="I3:K3"/>
  </mergeCells>
  <printOptions gridLines="1"/>
  <pageMargins left="0.82677165354330717" right="0.59055118110236227" top="0.39" bottom="0.23622047244094491" header="0.31496062992125984" footer="0.31496062992125984"/>
  <pageSetup scale="80" orientation="landscape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M47"/>
  <sheetViews>
    <sheetView tabSelected="1" workbookViewId="0">
      <pane xSplit="1" ySplit="4" topLeftCell="B23" activePane="bottomRight" state="frozen"/>
      <selection pane="topRight" activeCell="B1" sqref="B1"/>
      <selection pane="bottomLeft" activeCell="A5" sqref="A5"/>
      <selection pane="bottomRight" activeCell="C44" sqref="C44"/>
    </sheetView>
  </sheetViews>
  <sheetFormatPr baseColWidth="10" defaultRowHeight="15" x14ac:dyDescent="0.25"/>
  <cols>
    <col min="2" max="2" width="12.42578125" style="150" customWidth="1"/>
    <col min="3" max="3" width="16.42578125" style="94" customWidth="1"/>
    <col min="4" max="4" width="9" style="94" customWidth="1"/>
    <col min="5" max="5" width="11.42578125" style="94"/>
    <col min="6" max="6" width="17.85546875" style="94" customWidth="1"/>
    <col min="7" max="7" width="4.85546875" style="94" customWidth="1"/>
    <col min="8" max="8" width="11.42578125" style="94"/>
    <col min="9" max="9" width="13.7109375" style="94" customWidth="1"/>
    <col min="10" max="10" width="11.42578125" style="94"/>
    <col min="11" max="11" width="17.85546875" style="94" bestFit="1" customWidth="1"/>
  </cols>
  <sheetData>
    <row r="1" spans="1:13" ht="23.25" x14ac:dyDescent="0.35">
      <c r="C1" s="223" t="s">
        <v>68</v>
      </c>
      <c r="D1" s="223"/>
      <c r="E1" s="223"/>
      <c r="F1" s="223"/>
      <c r="G1" s="223"/>
      <c r="H1" s="223"/>
      <c r="I1" s="223"/>
      <c r="J1" s="223"/>
    </row>
    <row r="2" spans="1:13" ht="15.75" thickBot="1" x14ac:dyDescent="0.3">
      <c r="E2" s="159"/>
      <c r="F2" s="159"/>
    </row>
    <row r="3" spans="1:13" ht="15.75" thickBot="1" x14ac:dyDescent="0.3">
      <c r="C3" s="160" t="s">
        <v>0</v>
      </c>
      <c r="D3" s="161"/>
    </row>
    <row r="4" spans="1:13" ht="20.25" thickTop="1" thickBot="1" x14ac:dyDescent="0.35">
      <c r="A4" s="27" t="s">
        <v>2</v>
      </c>
      <c r="B4" s="151"/>
      <c r="C4" s="162">
        <v>130380.11</v>
      </c>
      <c r="D4" s="93"/>
      <c r="E4" s="224" t="s">
        <v>38</v>
      </c>
      <c r="F4" s="225"/>
      <c r="I4" s="226" t="s">
        <v>5</v>
      </c>
      <c r="J4" s="227"/>
      <c r="K4" s="228"/>
    </row>
    <row r="5" spans="1:13" ht="16.5" thickTop="1" thickBot="1" x14ac:dyDescent="0.3">
      <c r="A5" s="79"/>
      <c r="B5" s="152">
        <v>41122</v>
      </c>
      <c r="C5" s="84">
        <v>0</v>
      </c>
      <c r="D5" s="93"/>
      <c r="E5" s="99">
        <v>41122</v>
      </c>
      <c r="F5" s="137">
        <v>33181</v>
      </c>
      <c r="H5" s="95">
        <v>41122</v>
      </c>
      <c r="I5" s="156">
        <v>0</v>
      </c>
      <c r="J5" s="163"/>
      <c r="K5" s="164"/>
    </row>
    <row r="6" spans="1:13" ht="15.75" thickBot="1" x14ac:dyDescent="0.3">
      <c r="A6" s="79"/>
      <c r="B6" s="152">
        <v>41123</v>
      </c>
      <c r="C6" s="84">
        <v>0</v>
      </c>
      <c r="D6" s="124"/>
      <c r="E6" s="99">
        <v>41123</v>
      </c>
      <c r="F6" s="82">
        <v>50666</v>
      </c>
      <c r="G6" s="55"/>
      <c r="H6" s="95">
        <v>41123</v>
      </c>
      <c r="I6" s="148">
        <v>0</v>
      </c>
      <c r="J6" s="106" t="s">
        <v>6</v>
      </c>
      <c r="K6" s="82">
        <v>0</v>
      </c>
    </row>
    <row r="7" spans="1:13" ht="15.75" thickBot="1" x14ac:dyDescent="0.3">
      <c r="A7" s="79"/>
      <c r="B7" s="152">
        <v>41124</v>
      </c>
      <c r="C7" s="84">
        <v>0</v>
      </c>
      <c r="D7" s="124"/>
      <c r="E7" s="99">
        <v>41124</v>
      </c>
      <c r="F7" s="82">
        <v>92694</v>
      </c>
      <c r="H7" s="95">
        <v>41124</v>
      </c>
      <c r="I7" s="148">
        <v>1740</v>
      </c>
      <c r="J7" s="106" t="s">
        <v>4</v>
      </c>
      <c r="K7" s="82">
        <v>0</v>
      </c>
    </row>
    <row r="8" spans="1:13" ht="15.75" thickBot="1" x14ac:dyDescent="0.3">
      <c r="A8" s="79"/>
      <c r="B8" s="152">
        <v>41125</v>
      </c>
      <c r="C8" s="84">
        <v>0</v>
      </c>
      <c r="D8" s="124"/>
      <c r="E8" s="99">
        <v>41125</v>
      </c>
      <c r="F8" s="82">
        <v>82670</v>
      </c>
      <c r="H8" s="95">
        <v>41125</v>
      </c>
      <c r="I8" s="148">
        <v>0</v>
      </c>
      <c r="J8" s="106" t="s">
        <v>7</v>
      </c>
      <c r="K8" s="82">
        <v>28750</v>
      </c>
    </row>
    <row r="9" spans="1:13" ht="15.75" thickBot="1" x14ac:dyDescent="0.3">
      <c r="A9" s="79"/>
      <c r="B9" s="152">
        <v>41126</v>
      </c>
      <c r="C9" s="84">
        <v>0</v>
      </c>
      <c r="D9" s="93"/>
      <c r="E9" s="99">
        <v>41126</v>
      </c>
      <c r="F9" s="82">
        <v>63744.5</v>
      </c>
      <c r="H9" s="95">
        <v>41126</v>
      </c>
      <c r="I9" s="148">
        <v>0</v>
      </c>
      <c r="J9" s="106" t="s">
        <v>10</v>
      </c>
      <c r="K9" s="82">
        <v>7171.59</v>
      </c>
    </row>
    <row r="10" spans="1:13" ht="15.75" thickBot="1" x14ac:dyDescent="0.3">
      <c r="A10" s="79"/>
      <c r="B10" s="152">
        <v>41127</v>
      </c>
      <c r="C10" s="84">
        <v>0</v>
      </c>
      <c r="D10" s="124"/>
      <c r="E10" s="99">
        <v>41127</v>
      </c>
      <c r="F10" s="82">
        <v>53452.5</v>
      </c>
      <c r="H10" s="95">
        <v>41127</v>
      </c>
      <c r="I10" s="148">
        <v>0</v>
      </c>
      <c r="J10" s="106" t="s">
        <v>11</v>
      </c>
      <c r="K10" s="82">
        <v>7864.5</v>
      </c>
    </row>
    <row r="11" spans="1:13" ht="15.75" thickBot="1" x14ac:dyDescent="0.3">
      <c r="A11" s="79"/>
      <c r="B11" s="152">
        <v>41128</v>
      </c>
      <c r="C11" s="84">
        <v>0</v>
      </c>
      <c r="D11" s="124"/>
      <c r="E11" s="99">
        <v>41128</v>
      </c>
      <c r="F11" s="82">
        <v>34340.5</v>
      </c>
      <c r="H11" s="95">
        <v>41128</v>
      </c>
      <c r="I11" s="148">
        <v>30</v>
      </c>
      <c r="J11" s="106" t="s">
        <v>12</v>
      </c>
      <c r="K11" s="82">
        <v>7905.25</v>
      </c>
    </row>
    <row r="12" spans="1:13" ht="15.75" thickBot="1" x14ac:dyDescent="0.3">
      <c r="A12" s="79"/>
      <c r="B12" s="152">
        <v>41129</v>
      </c>
      <c r="C12" s="84">
        <v>0</v>
      </c>
      <c r="D12" s="107"/>
      <c r="E12" s="99">
        <v>41129</v>
      </c>
      <c r="F12" s="82">
        <v>44033</v>
      </c>
      <c r="H12" s="95">
        <v>41129</v>
      </c>
      <c r="I12" s="148">
        <v>0</v>
      </c>
      <c r="J12" s="106" t="s">
        <v>18</v>
      </c>
      <c r="K12" s="82">
        <v>7588.31</v>
      </c>
    </row>
    <row r="13" spans="1:13" ht="15.75" thickBot="1" x14ac:dyDescent="0.3">
      <c r="A13" s="79"/>
      <c r="B13" s="152">
        <v>41130</v>
      </c>
      <c r="C13" s="192">
        <v>2188.5</v>
      </c>
      <c r="D13" s="107"/>
      <c r="E13" s="99">
        <v>41130</v>
      </c>
      <c r="F13" s="82">
        <v>56284.5</v>
      </c>
      <c r="H13" s="95">
        <v>41130</v>
      </c>
      <c r="I13" s="148">
        <v>600</v>
      </c>
      <c r="J13" s="106" t="s">
        <v>13</v>
      </c>
      <c r="K13" s="82">
        <v>0</v>
      </c>
    </row>
    <row r="14" spans="1:13" ht="15.75" thickBot="1" x14ac:dyDescent="0.3">
      <c r="A14" s="79"/>
      <c r="B14" s="152">
        <v>41131</v>
      </c>
      <c r="C14" s="84">
        <v>0</v>
      </c>
      <c r="D14" s="124"/>
      <c r="E14" s="99">
        <v>41131</v>
      </c>
      <c r="F14" s="82">
        <v>66765.5</v>
      </c>
      <c r="H14" s="95">
        <v>41131</v>
      </c>
      <c r="I14" s="148">
        <v>0</v>
      </c>
      <c r="J14" s="165" t="s">
        <v>60</v>
      </c>
      <c r="K14" s="82">
        <v>0</v>
      </c>
    </row>
    <row r="15" spans="1:13" ht="15.75" thickBot="1" x14ac:dyDescent="0.3">
      <c r="A15" s="79"/>
      <c r="B15" s="152">
        <v>41132</v>
      </c>
      <c r="C15" s="84">
        <v>0</v>
      </c>
      <c r="D15" s="124"/>
      <c r="E15" s="99">
        <v>41132</v>
      </c>
      <c r="F15" s="82">
        <v>90505.5</v>
      </c>
      <c r="H15" s="95">
        <v>41132</v>
      </c>
      <c r="I15" s="148">
        <v>0</v>
      </c>
      <c r="J15" s="106"/>
      <c r="K15" s="82"/>
    </row>
    <row r="16" spans="1:13" ht="15.75" thickBot="1" x14ac:dyDescent="0.3">
      <c r="A16" s="79"/>
      <c r="B16" s="152">
        <v>41133</v>
      </c>
      <c r="C16" s="84">
        <v>0</v>
      </c>
      <c r="D16" s="124"/>
      <c r="E16" s="99">
        <v>41133</v>
      </c>
      <c r="F16" s="82">
        <v>68322</v>
      </c>
      <c r="H16" s="95">
        <v>41133</v>
      </c>
      <c r="I16" s="148">
        <v>35</v>
      </c>
      <c r="J16" s="106"/>
      <c r="K16" s="166"/>
      <c r="L16" s="80"/>
      <c r="M16" s="55"/>
    </row>
    <row r="17" spans="1:13" ht="15.75" thickBot="1" x14ac:dyDescent="0.3">
      <c r="A17" s="79"/>
      <c r="B17" s="152">
        <v>41134</v>
      </c>
      <c r="C17" s="84">
        <v>0</v>
      </c>
      <c r="D17" s="93"/>
      <c r="E17" s="99">
        <v>41134</v>
      </c>
      <c r="F17" s="82">
        <v>51545</v>
      </c>
      <c r="H17" s="95">
        <v>41134</v>
      </c>
      <c r="I17" s="96">
        <v>0</v>
      </c>
      <c r="J17" s="106" t="s">
        <v>65</v>
      </c>
      <c r="K17" s="90">
        <v>0</v>
      </c>
      <c r="L17" s="80"/>
      <c r="M17" s="55"/>
    </row>
    <row r="18" spans="1:13" ht="15.75" thickBot="1" x14ac:dyDescent="0.3">
      <c r="A18" s="79"/>
      <c r="B18" s="152">
        <v>41135</v>
      </c>
      <c r="C18" s="84">
        <v>0</v>
      </c>
      <c r="D18" s="93"/>
      <c r="E18" s="99">
        <v>41135</v>
      </c>
      <c r="F18" s="82">
        <v>47252.5</v>
      </c>
      <c r="H18" s="95">
        <v>41135</v>
      </c>
      <c r="I18" s="96">
        <v>28</v>
      </c>
      <c r="J18" s="106"/>
      <c r="K18" s="83"/>
      <c r="L18" s="80"/>
      <c r="M18" s="55"/>
    </row>
    <row r="19" spans="1:13" ht="15.75" thickBot="1" x14ac:dyDescent="0.3">
      <c r="A19" s="79"/>
      <c r="B19" s="152">
        <v>41136</v>
      </c>
      <c r="C19" s="84">
        <v>0</v>
      </c>
      <c r="D19" s="93"/>
      <c r="E19" s="99">
        <v>41136</v>
      </c>
      <c r="F19" s="82">
        <v>45728</v>
      </c>
      <c r="H19" s="95">
        <v>41136</v>
      </c>
      <c r="I19" s="96">
        <v>0</v>
      </c>
      <c r="J19" s="106"/>
      <c r="K19" s="83"/>
      <c r="L19" s="80"/>
      <c r="M19" s="55"/>
    </row>
    <row r="20" spans="1:13" ht="15.75" thickBot="1" x14ac:dyDescent="0.3">
      <c r="A20" s="79"/>
      <c r="B20" s="152">
        <v>41137</v>
      </c>
      <c r="C20" s="84">
        <v>0</v>
      </c>
      <c r="D20" s="93"/>
      <c r="E20" s="99">
        <v>41137</v>
      </c>
      <c r="F20" s="82">
        <v>46676.5</v>
      </c>
      <c r="H20" s="95">
        <v>41137</v>
      </c>
      <c r="I20" s="96">
        <v>0</v>
      </c>
      <c r="J20" s="167"/>
      <c r="K20" s="82"/>
    </row>
    <row r="21" spans="1:13" ht="15.75" thickBot="1" x14ac:dyDescent="0.3">
      <c r="A21" s="79"/>
      <c r="B21" s="152">
        <v>41138</v>
      </c>
      <c r="C21" s="84">
        <v>0</v>
      </c>
      <c r="D21" s="93"/>
      <c r="E21" s="99">
        <v>41138</v>
      </c>
      <c r="F21" s="82">
        <v>72692</v>
      </c>
      <c r="H21" s="95">
        <v>41138</v>
      </c>
      <c r="I21" s="96">
        <v>0</v>
      </c>
      <c r="J21" s="168"/>
      <c r="K21" s="82"/>
    </row>
    <row r="22" spans="1:13" ht="15.75" thickBot="1" x14ac:dyDescent="0.3">
      <c r="A22" s="79"/>
      <c r="B22" s="152">
        <v>41139</v>
      </c>
      <c r="C22" s="84">
        <v>0</v>
      </c>
      <c r="D22" s="93"/>
      <c r="E22" s="99">
        <v>41139</v>
      </c>
      <c r="F22" s="82">
        <v>100044</v>
      </c>
      <c r="H22" s="95">
        <v>41139</v>
      </c>
      <c r="I22" s="96">
        <v>0</v>
      </c>
      <c r="J22" s="102"/>
      <c r="K22" s="82"/>
    </row>
    <row r="23" spans="1:13" ht="15.75" thickBot="1" x14ac:dyDescent="0.3">
      <c r="A23" s="79"/>
      <c r="B23" s="152">
        <v>41140</v>
      </c>
      <c r="C23" s="84">
        <v>0</v>
      </c>
      <c r="D23" s="93"/>
      <c r="E23" s="99">
        <v>41140</v>
      </c>
      <c r="F23" s="82">
        <v>79880</v>
      </c>
      <c r="H23" s="95">
        <v>41140</v>
      </c>
      <c r="I23" s="96">
        <v>28</v>
      </c>
      <c r="J23" s="102"/>
      <c r="K23" s="82"/>
    </row>
    <row r="24" spans="1:13" ht="15.75" thickBot="1" x14ac:dyDescent="0.3">
      <c r="A24" s="79"/>
      <c r="B24" s="152">
        <v>41141</v>
      </c>
      <c r="C24" s="84">
        <v>0</v>
      </c>
      <c r="D24" s="93"/>
      <c r="E24" s="99">
        <v>41141</v>
      </c>
      <c r="F24" s="82">
        <v>56306</v>
      </c>
      <c r="H24" s="95">
        <v>41141</v>
      </c>
      <c r="I24" s="96">
        <v>0</v>
      </c>
      <c r="J24" s="102"/>
      <c r="K24" s="82"/>
    </row>
    <row r="25" spans="1:13" ht="15.75" thickBot="1" x14ac:dyDescent="0.3">
      <c r="A25" s="79"/>
      <c r="B25" s="152">
        <v>41142</v>
      </c>
      <c r="C25" s="84">
        <v>0</v>
      </c>
      <c r="D25" s="93"/>
      <c r="E25" s="99">
        <v>41142</v>
      </c>
      <c r="F25" s="82">
        <v>49908.5</v>
      </c>
      <c r="H25" s="95">
        <v>41142</v>
      </c>
      <c r="I25" s="96">
        <v>325</v>
      </c>
      <c r="J25" s="102"/>
      <c r="K25" s="82"/>
    </row>
    <row r="26" spans="1:13" ht="15.75" thickBot="1" x14ac:dyDescent="0.3">
      <c r="A26" s="79"/>
      <c r="B26" s="152">
        <v>41143</v>
      </c>
      <c r="C26" s="84">
        <v>0</v>
      </c>
      <c r="D26" s="93"/>
      <c r="E26" s="99">
        <v>41143</v>
      </c>
      <c r="F26" s="137">
        <v>41838.5</v>
      </c>
      <c r="H26" s="95">
        <v>41143</v>
      </c>
      <c r="I26" s="138">
        <v>1000</v>
      </c>
      <c r="J26" s="102"/>
      <c r="K26" s="82"/>
    </row>
    <row r="27" spans="1:13" ht="15.75" thickBot="1" x14ac:dyDescent="0.3">
      <c r="A27" s="79"/>
      <c r="B27" s="152">
        <v>41144</v>
      </c>
      <c r="C27" s="84">
        <v>0</v>
      </c>
      <c r="D27" s="93"/>
      <c r="E27" s="99">
        <v>41144</v>
      </c>
      <c r="F27" s="82">
        <v>51971.5</v>
      </c>
      <c r="H27" s="95">
        <v>41144</v>
      </c>
      <c r="I27" s="96">
        <v>0</v>
      </c>
      <c r="J27" s="102"/>
      <c r="K27" s="82"/>
    </row>
    <row r="28" spans="1:13" ht="15.75" thickBot="1" x14ac:dyDescent="0.3">
      <c r="A28" s="79"/>
      <c r="B28" s="152">
        <v>41145</v>
      </c>
      <c r="C28" s="84">
        <v>0</v>
      </c>
      <c r="D28" s="93"/>
      <c r="E28" s="99">
        <v>41145</v>
      </c>
      <c r="F28" s="82">
        <v>89116.5</v>
      </c>
      <c r="H28" s="95">
        <v>41145</v>
      </c>
      <c r="I28" s="96">
        <v>0</v>
      </c>
      <c r="J28" s="102"/>
      <c r="K28" s="82"/>
    </row>
    <row r="29" spans="1:13" ht="15.75" thickBot="1" x14ac:dyDescent="0.3">
      <c r="A29" s="79"/>
      <c r="B29" s="152">
        <v>41146</v>
      </c>
      <c r="C29" s="84">
        <v>0</v>
      </c>
      <c r="D29" s="93"/>
      <c r="E29" s="99">
        <v>41146</v>
      </c>
      <c r="F29" s="82">
        <v>109609.5</v>
      </c>
      <c r="H29" s="95">
        <v>41146</v>
      </c>
      <c r="I29" s="138">
        <v>0</v>
      </c>
      <c r="J29" s="102"/>
      <c r="K29" s="82"/>
    </row>
    <row r="30" spans="1:13" ht="15.75" thickBot="1" x14ac:dyDescent="0.3">
      <c r="A30" s="79"/>
      <c r="B30" s="152">
        <v>41147</v>
      </c>
      <c r="C30" s="84">
        <v>0</v>
      </c>
      <c r="D30" s="93"/>
      <c r="E30" s="99">
        <v>41147</v>
      </c>
      <c r="F30" s="82">
        <v>79375</v>
      </c>
      <c r="H30" s="95">
        <v>41147</v>
      </c>
      <c r="I30" s="96">
        <v>0</v>
      </c>
      <c r="J30" s="102"/>
      <c r="K30" s="82"/>
    </row>
    <row r="31" spans="1:13" ht="15.75" thickBot="1" x14ac:dyDescent="0.3">
      <c r="A31" s="79"/>
      <c r="B31" s="152">
        <v>41148</v>
      </c>
      <c r="C31" s="84">
        <v>0</v>
      </c>
      <c r="D31" s="93"/>
      <c r="E31" s="99">
        <v>41148</v>
      </c>
      <c r="F31" s="82">
        <v>78135.5</v>
      </c>
      <c r="H31" s="95">
        <v>41148</v>
      </c>
      <c r="I31" s="193">
        <v>90</v>
      </c>
      <c r="J31" s="102"/>
      <c r="K31" s="82"/>
    </row>
    <row r="32" spans="1:13" ht="15.75" thickBot="1" x14ac:dyDescent="0.3">
      <c r="A32" s="79"/>
      <c r="B32" s="152">
        <v>41149</v>
      </c>
      <c r="C32" s="84">
        <v>0</v>
      </c>
      <c r="D32" s="93"/>
      <c r="E32" s="99">
        <v>41149</v>
      </c>
      <c r="F32" s="82">
        <v>35349.5</v>
      </c>
      <c r="H32" s="95">
        <v>41149</v>
      </c>
      <c r="I32" s="96">
        <v>0</v>
      </c>
      <c r="J32" s="102"/>
      <c r="K32" s="82"/>
    </row>
    <row r="33" spans="1:11" ht="15.75" thickBot="1" x14ac:dyDescent="0.3">
      <c r="A33" s="79"/>
      <c r="B33" s="152">
        <v>41150</v>
      </c>
      <c r="C33" s="84">
        <v>0</v>
      </c>
      <c r="D33" s="93"/>
      <c r="E33" s="99">
        <v>41150</v>
      </c>
      <c r="F33" s="82">
        <v>53055</v>
      </c>
      <c r="H33" s="95">
        <v>41150</v>
      </c>
      <c r="I33" s="96">
        <v>70</v>
      </c>
      <c r="J33" s="102"/>
      <c r="K33" s="82"/>
    </row>
    <row r="34" spans="1:11" ht="15.75" thickBot="1" x14ac:dyDescent="0.3">
      <c r="A34" s="79"/>
      <c r="B34" s="152">
        <v>41151</v>
      </c>
      <c r="C34" s="84">
        <v>0</v>
      </c>
      <c r="D34" s="107"/>
      <c r="E34" s="99">
        <v>41151</v>
      </c>
      <c r="F34" s="137">
        <v>62674</v>
      </c>
      <c r="H34" s="95">
        <v>41151</v>
      </c>
      <c r="I34" s="96">
        <v>0</v>
      </c>
      <c r="J34" s="102"/>
      <c r="K34" s="82"/>
    </row>
    <row r="35" spans="1:11" ht="15.75" thickBot="1" x14ac:dyDescent="0.3">
      <c r="A35" s="79"/>
      <c r="B35" s="152">
        <v>41152</v>
      </c>
      <c r="C35" s="84">
        <v>0</v>
      </c>
      <c r="D35" s="93"/>
      <c r="E35" s="99">
        <v>41152</v>
      </c>
      <c r="F35" s="82">
        <v>93251.5</v>
      </c>
      <c r="H35" s="95">
        <v>41152</v>
      </c>
      <c r="I35" s="96">
        <v>0</v>
      </c>
      <c r="J35" s="102"/>
      <c r="K35" s="82"/>
    </row>
    <row r="36" spans="1:11" ht="15.75" thickBot="1" x14ac:dyDescent="0.3">
      <c r="A36" s="157" t="s">
        <v>3</v>
      </c>
      <c r="B36" s="153"/>
      <c r="C36" s="169"/>
      <c r="D36" s="93"/>
      <c r="E36" s="170"/>
      <c r="F36" s="82"/>
      <c r="H36" s="171"/>
      <c r="I36" s="96"/>
      <c r="J36" s="102"/>
      <c r="K36" s="82"/>
    </row>
    <row r="37" spans="1:11" ht="15.75" thickBot="1" x14ac:dyDescent="0.3">
      <c r="A37" s="5" t="s">
        <v>37</v>
      </c>
      <c r="B37" s="154"/>
      <c r="C37" s="172"/>
      <c r="D37" s="93"/>
      <c r="E37" s="173"/>
      <c r="F37" s="174"/>
      <c r="H37" s="175"/>
      <c r="I37" s="176"/>
      <c r="J37" s="177"/>
      <c r="K37" s="174"/>
    </row>
    <row r="38" spans="1:11" x14ac:dyDescent="0.25">
      <c r="B38" s="155" t="s">
        <v>1</v>
      </c>
      <c r="C38" s="178">
        <f>SUM(C4:C37)</f>
        <v>132568.60999999999</v>
      </c>
      <c r="E38" s="179" t="s">
        <v>1</v>
      </c>
      <c r="F38" s="180">
        <f>SUM(F5:F37)</f>
        <v>1981068</v>
      </c>
      <c r="H38" s="159" t="s">
        <v>1</v>
      </c>
      <c r="I38" s="181">
        <f>SUM(I5:I37)</f>
        <v>3946</v>
      </c>
      <c r="J38" s="182" t="s">
        <v>1</v>
      </c>
      <c r="K38" s="181">
        <f>SUM(K5:K37)</f>
        <v>59279.649999999994</v>
      </c>
    </row>
    <row r="39" spans="1:11" x14ac:dyDescent="0.25">
      <c r="I39" s="93"/>
    </row>
    <row r="40" spans="1:11" ht="15.75" x14ac:dyDescent="0.25">
      <c r="A40" s="5"/>
      <c r="C40" s="55">
        <v>0</v>
      </c>
      <c r="D40" s="106"/>
      <c r="E40" s="106"/>
      <c r="F40" s="106"/>
      <c r="H40" s="229" t="s">
        <v>14</v>
      </c>
      <c r="I40" s="230"/>
      <c r="J40" s="231">
        <f>I38+K38</f>
        <v>63225.649999999994</v>
      </c>
      <c r="K40" s="232"/>
    </row>
    <row r="41" spans="1:11" ht="15.75" x14ac:dyDescent="0.25">
      <c r="D41" s="222" t="s">
        <v>15</v>
      </c>
      <c r="E41" s="222"/>
      <c r="F41" s="48">
        <f>F38-J40</f>
        <v>1917842.35</v>
      </c>
      <c r="I41" s="183"/>
    </row>
    <row r="42" spans="1:11" ht="15.75" thickBot="1" x14ac:dyDescent="0.3">
      <c r="D42" s="184"/>
      <c r="E42" s="184" t="s">
        <v>0</v>
      </c>
      <c r="F42" s="185">
        <f>-C38</f>
        <v>-132568.60999999999</v>
      </c>
    </row>
    <row r="43" spans="1:11" ht="15.75" thickTop="1" x14ac:dyDescent="0.25">
      <c r="C43" s="94" t="s">
        <v>31</v>
      </c>
      <c r="E43" s="186" t="s">
        <v>25</v>
      </c>
      <c r="F43" s="181">
        <f>SUM(F41:F42)</f>
        <v>1785273.7400000002</v>
      </c>
      <c r="I43" s="233"/>
      <c r="J43" s="233"/>
      <c r="K43" s="93"/>
    </row>
    <row r="44" spans="1:11" ht="16.5" thickBot="1" x14ac:dyDescent="0.3">
      <c r="D44" s="221" t="s">
        <v>17</v>
      </c>
      <c r="E44" s="221"/>
      <c r="F44" s="187">
        <v>130380.11</v>
      </c>
      <c r="I44" s="234"/>
      <c r="J44" s="234"/>
      <c r="K44" s="188"/>
    </row>
    <row r="45" spans="1:11" ht="15.75" thickTop="1" x14ac:dyDescent="0.25">
      <c r="E45" s="189" t="s">
        <v>28</v>
      </c>
      <c r="F45" s="178">
        <f>F44+F43</f>
        <v>1915653.8500000003</v>
      </c>
      <c r="I45" s="235" t="s">
        <v>63</v>
      </c>
      <c r="J45" s="236"/>
      <c r="K45" s="239">
        <f>F45+K44</f>
        <v>1915653.8500000003</v>
      </c>
    </row>
    <row r="46" spans="1:11" ht="15.75" thickBot="1" x14ac:dyDescent="0.3">
      <c r="D46" s="220"/>
      <c r="E46" s="220"/>
      <c r="F46" s="55"/>
      <c r="I46" s="237"/>
      <c r="J46" s="238"/>
      <c r="K46" s="240"/>
    </row>
    <row r="47" spans="1:11" ht="15.75" thickTop="1" x14ac:dyDescent="0.25"/>
  </sheetData>
  <mergeCells count="12">
    <mergeCell ref="D46:E46"/>
    <mergeCell ref="D44:E44"/>
    <mergeCell ref="D41:E41"/>
    <mergeCell ref="C1:J1"/>
    <mergeCell ref="E4:F4"/>
    <mergeCell ref="I4:K4"/>
    <mergeCell ref="H40:I40"/>
    <mergeCell ref="J40:K40"/>
    <mergeCell ref="I43:J43"/>
    <mergeCell ref="I44:J44"/>
    <mergeCell ref="I45:J46"/>
    <mergeCell ref="K45:K46"/>
  </mergeCells>
  <printOptions gridLines="1"/>
  <pageMargins left="0.70866141732283472" right="1.38" top="0.35433070866141736" bottom="0.26" header="0.31496062992125984" footer="0.31496062992125984"/>
  <pageSetup scale="80" orientation="landscape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K61"/>
  <sheetViews>
    <sheetView workbookViewId="0">
      <pane ySplit="4" topLeftCell="A19" activePane="bottomLeft" state="frozen"/>
      <selection pane="bottomLeft" activeCell="F36" sqref="F36"/>
    </sheetView>
  </sheetViews>
  <sheetFormatPr baseColWidth="10" defaultRowHeight="15" x14ac:dyDescent="0.25"/>
  <cols>
    <col min="3" max="3" width="15.28515625" customWidth="1"/>
    <col min="6" max="6" width="15" customWidth="1"/>
    <col min="10" max="10" width="15.28515625" customWidth="1"/>
  </cols>
  <sheetData>
    <row r="1" spans="1:11" ht="31.5" x14ac:dyDescent="0.5">
      <c r="C1" s="244" t="s">
        <v>69</v>
      </c>
      <c r="D1" s="244"/>
      <c r="E1" s="244"/>
      <c r="F1" s="244"/>
      <c r="G1" s="244"/>
      <c r="H1" s="244"/>
      <c r="I1" s="244"/>
      <c r="J1" s="244"/>
      <c r="K1" s="145" t="s">
        <v>45</v>
      </c>
    </row>
    <row r="2" spans="1:11" ht="15.75" thickBot="1" x14ac:dyDescent="0.3">
      <c r="E2" s="109"/>
      <c r="F2" s="109"/>
      <c r="K2" s="65"/>
    </row>
    <row r="3" spans="1:11" ht="15.75" thickBot="1" x14ac:dyDescent="0.3">
      <c r="C3" s="29" t="s">
        <v>0</v>
      </c>
      <c r="D3" s="3"/>
      <c r="K3" s="66"/>
    </row>
    <row r="4" spans="1:11" ht="20.25" thickTop="1" thickBot="1" x14ac:dyDescent="0.35">
      <c r="A4" s="27" t="s">
        <v>2</v>
      </c>
      <c r="B4" s="28"/>
      <c r="C4" s="30">
        <v>322615.34999999998</v>
      </c>
      <c r="D4" s="2"/>
      <c r="E4" s="207" t="s">
        <v>61</v>
      </c>
      <c r="F4" s="208"/>
      <c r="I4" s="209" t="s">
        <v>5</v>
      </c>
      <c r="J4" s="210"/>
      <c r="K4" s="211"/>
    </row>
    <row r="5" spans="1:11" ht="16.5" thickTop="1" thickBot="1" x14ac:dyDescent="0.3">
      <c r="B5" s="98">
        <v>41122</v>
      </c>
      <c r="C5" s="84">
        <v>880</v>
      </c>
      <c r="D5" s="93" t="s">
        <v>78</v>
      </c>
      <c r="E5" s="101">
        <v>41122</v>
      </c>
      <c r="F5" s="137">
        <v>13283.5</v>
      </c>
      <c r="G5" s="94"/>
      <c r="H5" s="95">
        <v>41122</v>
      </c>
      <c r="I5" s="138">
        <v>92</v>
      </c>
      <c r="J5" s="37"/>
      <c r="K5" s="38"/>
    </row>
    <row r="6" spans="1:11" ht="15.75" thickBot="1" x14ac:dyDescent="0.3">
      <c r="B6" s="98">
        <v>41123</v>
      </c>
      <c r="C6" s="84">
        <v>187.5</v>
      </c>
      <c r="D6" s="194" t="s">
        <v>79</v>
      </c>
      <c r="E6" s="101">
        <v>41123</v>
      </c>
      <c r="F6" s="82">
        <v>22089.5</v>
      </c>
      <c r="G6" s="55"/>
      <c r="H6" s="95">
        <v>41123</v>
      </c>
      <c r="I6" s="96">
        <v>380</v>
      </c>
      <c r="J6" s="21"/>
      <c r="K6" s="82"/>
    </row>
    <row r="7" spans="1:11" ht="15.75" thickBot="1" x14ac:dyDescent="0.3">
      <c r="B7" s="98">
        <v>41124</v>
      </c>
      <c r="C7" s="84">
        <v>0</v>
      </c>
      <c r="D7" s="124"/>
      <c r="E7" s="101">
        <v>41124</v>
      </c>
      <c r="F7" s="82">
        <v>50732.5</v>
      </c>
      <c r="G7" s="94"/>
      <c r="H7" s="95">
        <v>41124</v>
      </c>
      <c r="I7" s="96">
        <v>0</v>
      </c>
      <c r="J7" s="126" t="s">
        <v>4</v>
      </c>
      <c r="K7" s="195">
        <v>9101</v>
      </c>
    </row>
    <row r="8" spans="1:11" ht="15.75" thickBot="1" x14ac:dyDescent="0.3">
      <c r="B8" s="98">
        <v>41125</v>
      </c>
      <c r="C8" s="84">
        <v>0</v>
      </c>
      <c r="D8" s="93"/>
      <c r="E8" s="101">
        <v>41125</v>
      </c>
      <c r="F8" s="82">
        <v>31222</v>
      </c>
      <c r="G8" s="94"/>
      <c r="H8" s="95">
        <v>41125</v>
      </c>
      <c r="I8" s="96">
        <v>0</v>
      </c>
      <c r="J8" s="127" t="s">
        <v>7</v>
      </c>
      <c r="K8" s="82">
        <v>30000</v>
      </c>
    </row>
    <row r="9" spans="1:11" ht="15.75" thickBot="1" x14ac:dyDescent="0.3">
      <c r="B9" s="98">
        <v>41126</v>
      </c>
      <c r="C9" s="84">
        <v>78</v>
      </c>
      <c r="D9" s="124" t="s">
        <v>80</v>
      </c>
      <c r="E9" s="101">
        <v>41126</v>
      </c>
      <c r="F9" s="82">
        <v>26311</v>
      </c>
      <c r="G9" s="94"/>
      <c r="H9" s="95">
        <v>41126</v>
      </c>
      <c r="I9" s="96">
        <v>1208.8</v>
      </c>
      <c r="J9" s="127" t="s">
        <v>36</v>
      </c>
      <c r="K9" s="82">
        <v>0</v>
      </c>
    </row>
    <row r="10" spans="1:11" ht="15.75" thickBot="1" x14ac:dyDescent="0.3">
      <c r="B10" s="98">
        <v>41127</v>
      </c>
      <c r="C10" s="84">
        <v>0</v>
      </c>
      <c r="D10" s="124"/>
      <c r="E10" s="101">
        <v>41127</v>
      </c>
      <c r="F10" s="82">
        <v>18082.5</v>
      </c>
      <c r="G10" s="94"/>
      <c r="H10" s="95">
        <v>41127</v>
      </c>
      <c r="I10" s="96">
        <v>0</v>
      </c>
      <c r="J10" s="102" t="s">
        <v>19</v>
      </c>
      <c r="K10" s="82">
        <v>7800</v>
      </c>
    </row>
    <row r="11" spans="1:11" ht="15.75" thickBot="1" x14ac:dyDescent="0.3">
      <c r="B11" s="98">
        <v>41128</v>
      </c>
      <c r="C11" s="84">
        <v>0</v>
      </c>
      <c r="D11" s="124"/>
      <c r="E11" s="101">
        <v>41128</v>
      </c>
      <c r="F11" s="82">
        <v>24308.5</v>
      </c>
      <c r="G11" s="94"/>
      <c r="H11" s="95">
        <v>41128</v>
      </c>
      <c r="I11" s="96">
        <v>0</v>
      </c>
      <c r="J11" s="102" t="s">
        <v>20</v>
      </c>
      <c r="K11" s="82">
        <v>7800</v>
      </c>
    </row>
    <row r="12" spans="1:11" ht="15.75" thickBot="1" x14ac:dyDescent="0.3">
      <c r="B12" s="98">
        <v>41129</v>
      </c>
      <c r="C12" s="84">
        <v>0</v>
      </c>
      <c r="D12" s="124"/>
      <c r="E12" s="101">
        <v>41129</v>
      </c>
      <c r="F12" s="195">
        <v>30376</v>
      </c>
      <c r="G12" s="94"/>
      <c r="H12" s="95">
        <v>41129</v>
      </c>
      <c r="I12" s="96">
        <v>0</v>
      </c>
      <c r="J12" s="102" t="s">
        <v>21</v>
      </c>
      <c r="K12" s="82">
        <v>7800</v>
      </c>
    </row>
    <row r="13" spans="1:11" ht="15.75" thickBot="1" x14ac:dyDescent="0.3">
      <c r="B13" s="98">
        <v>41130</v>
      </c>
      <c r="C13" s="84">
        <v>440</v>
      </c>
      <c r="D13" s="194" t="s">
        <v>78</v>
      </c>
      <c r="E13" s="101">
        <v>41130</v>
      </c>
      <c r="F13" s="82">
        <v>23629.5</v>
      </c>
      <c r="G13" s="94"/>
      <c r="H13" s="95">
        <v>41130</v>
      </c>
      <c r="I13" s="96">
        <v>400</v>
      </c>
      <c r="J13" s="102" t="s">
        <v>22</v>
      </c>
      <c r="K13" s="82">
        <v>7800</v>
      </c>
    </row>
    <row r="14" spans="1:11" ht="15.75" thickBot="1" x14ac:dyDescent="0.3">
      <c r="B14" s="98">
        <v>41131</v>
      </c>
      <c r="C14" s="84">
        <v>0</v>
      </c>
      <c r="D14" s="93"/>
      <c r="E14" s="101">
        <v>41131</v>
      </c>
      <c r="F14" s="82">
        <v>38432</v>
      </c>
      <c r="G14" s="55"/>
      <c r="H14" s="95">
        <v>41131</v>
      </c>
      <c r="I14" s="96">
        <v>0</v>
      </c>
      <c r="J14" s="102" t="s">
        <v>23</v>
      </c>
      <c r="K14" s="82">
        <v>0</v>
      </c>
    </row>
    <row r="15" spans="1:11" ht="15.75" thickBot="1" x14ac:dyDescent="0.3">
      <c r="B15" s="98">
        <v>41132</v>
      </c>
      <c r="C15" s="84">
        <v>460</v>
      </c>
      <c r="D15" s="124" t="s">
        <v>81</v>
      </c>
      <c r="E15" s="101">
        <v>41132</v>
      </c>
      <c r="F15" s="141">
        <v>55460</v>
      </c>
      <c r="G15" s="142"/>
      <c r="H15" s="95">
        <v>41132</v>
      </c>
      <c r="I15" s="96">
        <v>0</v>
      </c>
      <c r="J15" s="102"/>
      <c r="K15" s="82">
        <v>0</v>
      </c>
    </row>
    <row r="16" spans="1:11" ht="15.75" thickBot="1" x14ac:dyDescent="0.3">
      <c r="B16" s="98">
        <v>41133</v>
      </c>
      <c r="C16" s="84">
        <v>0</v>
      </c>
      <c r="D16" s="124"/>
      <c r="E16" s="101">
        <v>41133</v>
      </c>
      <c r="F16" s="141">
        <v>34613.5</v>
      </c>
      <c r="G16" s="142"/>
      <c r="H16" s="95">
        <v>41133</v>
      </c>
      <c r="I16" s="143">
        <v>423</v>
      </c>
      <c r="J16" s="102"/>
      <c r="K16" s="82"/>
    </row>
    <row r="17" spans="1:11" ht="15.75" thickBot="1" x14ac:dyDescent="0.3">
      <c r="B17" s="98">
        <v>41134</v>
      </c>
      <c r="C17" s="84">
        <v>0</v>
      </c>
      <c r="D17" s="107"/>
      <c r="E17" s="101">
        <v>41134</v>
      </c>
      <c r="F17" s="141">
        <v>24870</v>
      </c>
      <c r="G17" s="142"/>
      <c r="H17" s="95">
        <v>41134</v>
      </c>
      <c r="I17" s="196">
        <v>6153</v>
      </c>
      <c r="J17" s="130"/>
      <c r="K17" s="14"/>
    </row>
    <row r="18" spans="1:11" ht="15.75" thickBot="1" x14ac:dyDescent="0.3">
      <c r="A18" s="81"/>
      <c r="B18" s="98">
        <v>41135</v>
      </c>
      <c r="C18" s="84">
        <v>0</v>
      </c>
      <c r="D18" s="93"/>
      <c r="E18" s="101">
        <v>41135</v>
      </c>
      <c r="F18" s="141">
        <v>34180.5</v>
      </c>
      <c r="G18" s="142"/>
      <c r="H18" s="95">
        <v>41135</v>
      </c>
      <c r="I18" s="143">
        <v>0</v>
      </c>
      <c r="J18" s="102"/>
      <c r="K18" s="14"/>
    </row>
    <row r="19" spans="1:11" ht="15.75" thickBot="1" x14ac:dyDescent="0.3">
      <c r="A19" s="81"/>
      <c r="B19" s="98">
        <v>41136</v>
      </c>
      <c r="C19" s="84">
        <v>8</v>
      </c>
      <c r="D19" s="194" t="s">
        <v>82</v>
      </c>
      <c r="E19" s="101">
        <v>41136</v>
      </c>
      <c r="F19" s="141">
        <v>24329</v>
      </c>
      <c r="G19" s="142"/>
      <c r="H19" s="95">
        <v>41136</v>
      </c>
      <c r="I19" s="143">
        <v>8410.5</v>
      </c>
      <c r="J19" s="21"/>
      <c r="K19" s="14"/>
    </row>
    <row r="20" spans="1:11" ht="15.75" thickBot="1" x14ac:dyDescent="0.3">
      <c r="A20" s="81"/>
      <c r="B20" s="98">
        <v>41137</v>
      </c>
      <c r="C20" s="84">
        <v>0</v>
      </c>
      <c r="D20" s="124"/>
      <c r="E20" s="101">
        <v>41137</v>
      </c>
      <c r="F20" s="141">
        <v>26080.5</v>
      </c>
      <c r="G20" s="142"/>
      <c r="H20" s="95">
        <v>41137</v>
      </c>
      <c r="I20" s="143">
        <v>0</v>
      </c>
      <c r="J20" s="21"/>
      <c r="K20" s="14"/>
    </row>
    <row r="21" spans="1:11" ht="15.75" thickBot="1" x14ac:dyDescent="0.3">
      <c r="A21" s="81"/>
      <c r="B21" s="98">
        <v>41138</v>
      </c>
      <c r="C21" s="84">
        <v>0</v>
      </c>
      <c r="D21" s="93"/>
      <c r="E21" s="101">
        <v>41138</v>
      </c>
      <c r="F21" s="141">
        <v>39287.5</v>
      </c>
      <c r="G21" s="142"/>
      <c r="H21" s="95">
        <v>41138</v>
      </c>
      <c r="I21" s="143">
        <v>0</v>
      </c>
      <c r="J21" s="21" t="s">
        <v>46</v>
      </c>
      <c r="K21" s="190">
        <v>0</v>
      </c>
    </row>
    <row r="22" spans="1:11" ht="15.75" thickBot="1" x14ac:dyDescent="0.3">
      <c r="A22" s="97"/>
      <c r="B22" s="98">
        <v>41139</v>
      </c>
      <c r="C22" s="84">
        <v>1005</v>
      </c>
      <c r="D22" s="93" t="s">
        <v>83</v>
      </c>
      <c r="E22" s="101">
        <v>41139</v>
      </c>
      <c r="F22" s="141">
        <v>75068.5</v>
      </c>
      <c r="G22" s="142"/>
      <c r="H22" s="95">
        <v>41139</v>
      </c>
      <c r="I22" s="196">
        <v>10871.6</v>
      </c>
      <c r="J22" s="102" t="s">
        <v>44</v>
      </c>
      <c r="K22" s="125">
        <v>0</v>
      </c>
    </row>
    <row r="23" spans="1:11" ht="15.75" thickBot="1" x14ac:dyDescent="0.3">
      <c r="A23" s="97"/>
      <c r="B23" s="98">
        <v>41140</v>
      </c>
      <c r="C23" s="84">
        <v>0</v>
      </c>
      <c r="D23" s="93"/>
      <c r="E23" s="101">
        <v>41140</v>
      </c>
      <c r="F23" s="141">
        <v>41874</v>
      </c>
      <c r="G23" s="142"/>
      <c r="H23" s="95">
        <v>41140</v>
      </c>
      <c r="I23" s="143">
        <v>0</v>
      </c>
      <c r="J23" s="246" t="s">
        <v>58</v>
      </c>
      <c r="K23" s="125">
        <v>0</v>
      </c>
    </row>
    <row r="24" spans="1:11" ht="15.75" thickBot="1" x14ac:dyDescent="0.3">
      <c r="A24" s="97"/>
      <c r="B24" s="98">
        <v>41141</v>
      </c>
      <c r="C24" s="84">
        <v>0</v>
      </c>
      <c r="D24" s="124"/>
      <c r="E24" s="101">
        <v>41141</v>
      </c>
      <c r="F24" s="141">
        <v>26129.5</v>
      </c>
      <c r="G24" s="142"/>
      <c r="H24" s="95">
        <v>41141</v>
      </c>
      <c r="I24" s="143">
        <v>0</v>
      </c>
      <c r="J24" s="246"/>
      <c r="K24" s="125">
        <v>5405.6</v>
      </c>
    </row>
    <row r="25" spans="1:11" ht="15.75" thickBot="1" x14ac:dyDescent="0.3">
      <c r="A25" s="97"/>
      <c r="B25" s="98">
        <v>41142</v>
      </c>
      <c r="C25" s="84">
        <v>0</v>
      </c>
      <c r="D25" s="124"/>
      <c r="E25" s="101">
        <v>41142</v>
      </c>
      <c r="F25" s="141">
        <v>26080</v>
      </c>
      <c r="G25" s="142"/>
      <c r="H25" s="95">
        <v>41142</v>
      </c>
      <c r="I25" s="143">
        <v>5725</v>
      </c>
      <c r="J25" s="21" t="s">
        <v>64</v>
      </c>
      <c r="K25" s="125">
        <v>3129.5</v>
      </c>
    </row>
    <row r="26" spans="1:11" ht="15.75" thickBot="1" x14ac:dyDescent="0.3">
      <c r="A26" s="97"/>
      <c r="B26" s="98">
        <v>41143</v>
      </c>
      <c r="C26" s="84">
        <v>4200</v>
      </c>
      <c r="D26" s="194" t="s">
        <v>84</v>
      </c>
      <c r="E26" s="101">
        <v>41143</v>
      </c>
      <c r="F26" s="141">
        <v>28511.5</v>
      </c>
      <c r="G26" s="142"/>
      <c r="H26" s="95">
        <v>41143</v>
      </c>
      <c r="I26" s="196">
        <v>9183</v>
      </c>
      <c r="J26" s="21"/>
      <c r="K26" s="14"/>
    </row>
    <row r="27" spans="1:11" ht="15.75" thickBot="1" x14ac:dyDescent="0.3">
      <c r="A27" s="97"/>
      <c r="B27" s="98">
        <v>41144</v>
      </c>
      <c r="C27" s="192">
        <v>3568.6</v>
      </c>
      <c r="D27" s="93"/>
      <c r="E27" s="101">
        <v>41144</v>
      </c>
      <c r="F27" s="141">
        <v>75454</v>
      </c>
      <c r="G27" s="142"/>
      <c r="H27" s="95">
        <v>41144</v>
      </c>
      <c r="I27" s="196">
        <v>8293.7999999999993</v>
      </c>
      <c r="J27" s="21"/>
      <c r="K27" s="14"/>
    </row>
    <row r="28" spans="1:11" ht="15.75" thickBot="1" x14ac:dyDescent="0.3">
      <c r="A28" s="97"/>
      <c r="B28" s="98">
        <v>41145</v>
      </c>
      <c r="C28" s="84">
        <v>0</v>
      </c>
      <c r="D28" s="93"/>
      <c r="E28" s="101">
        <v>41145</v>
      </c>
      <c r="F28" s="141">
        <v>52246</v>
      </c>
      <c r="G28" s="142"/>
      <c r="H28" s="95">
        <v>41145</v>
      </c>
      <c r="I28" s="143">
        <v>11818.3</v>
      </c>
      <c r="J28" s="21"/>
      <c r="K28" s="14"/>
    </row>
    <row r="29" spans="1:11" ht="15.75" thickBot="1" x14ac:dyDescent="0.3">
      <c r="B29" s="98">
        <v>41146</v>
      </c>
      <c r="C29" s="84">
        <v>0</v>
      </c>
      <c r="D29" s="107"/>
      <c r="E29" s="101">
        <v>41146</v>
      </c>
      <c r="F29" s="141">
        <v>59407</v>
      </c>
      <c r="G29" s="142"/>
      <c r="H29" s="95">
        <v>41146</v>
      </c>
      <c r="I29" s="143">
        <v>0</v>
      </c>
      <c r="J29" s="21"/>
      <c r="K29" s="14"/>
    </row>
    <row r="30" spans="1:11" ht="15.75" thickBot="1" x14ac:dyDescent="0.3">
      <c r="B30" s="98">
        <v>41147</v>
      </c>
      <c r="C30" s="84">
        <v>0</v>
      </c>
      <c r="D30" s="93"/>
      <c r="E30" s="101">
        <v>41147</v>
      </c>
      <c r="F30" s="141">
        <v>52600</v>
      </c>
      <c r="G30" s="142"/>
      <c r="H30" s="95">
        <v>41147</v>
      </c>
      <c r="I30" s="143">
        <v>0</v>
      </c>
      <c r="J30" s="21"/>
      <c r="K30" s="14"/>
    </row>
    <row r="31" spans="1:11" ht="15.75" thickBot="1" x14ac:dyDescent="0.3">
      <c r="B31" s="98">
        <v>41148</v>
      </c>
      <c r="C31" s="84">
        <v>0</v>
      </c>
      <c r="D31" s="93"/>
      <c r="E31" s="101">
        <v>41148</v>
      </c>
      <c r="F31" s="141">
        <v>130967.5</v>
      </c>
      <c r="G31" s="142"/>
      <c r="H31" s="95">
        <v>41148</v>
      </c>
      <c r="I31" s="143">
        <v>0</v>
      </c>
      <c r="J31" s="21"/>
      <c r="K31" s="14"/>
    </row>
    <row r="32" spans="1:11" ht="15.75" thickBot="1" x14ac:dyDescent="0.3">
      <c r="B32" s="98">
        <v>41149</v>
      </c>
      <c r="C32" s="84">
        <v>0</v>
      </c>
      <c r="D32" s="93"/>
      <c r="E32" s="101">
        <v>41149</v>
      </c>
      <c r="F32" s="141">
        <v>61846.5</v>
      </c>
      <c r="G32" s="142"/>
      <c r="H32" s="95">
        <v>41149</v>
      </c>
      <c r="I32" s="143">
        <v>0</v>
      </c>
      <c r="J32" s="21"/>
      <c r="K32" s="14"/>
    </row>
    <row r="33" spans="1:11" ht="15.75" thickBot="1" x14ac:dyDescent="0.3">
      <c r="B33" s="98">
        <v>41150</v>
      </c>
      <c r="C33" s="84">
        <v>0</v>
      </c>
      <c r="D33" s="93"/>
      <c r="E33" s="101">
        <v>41150</v>
      </c>
      <c r="F33" s="141">
        <v>25643.5</v>
      </c>
      <c r="G33" s="142"/>
      <c r="H33" s="95">
        <v>41150</v>
      </c>
      <c r="I33" s="143">
        <v>0</v>
      </c>
      <c r="J33" s="21"/>
      <c r="K33" s="14"/>
    </row>
    <row r="34" spans="1:11" ht="15.75" thickBot="1" x14ac:dyDescent="0.3">
      <c r="B34" s="98">
        <v>41151</v>
      </c>
      <c r="C34" s="110">
        <v>1330</v>
      </c>
      <c r="D34" s="124" t="s">
        <v>85</v>
      </c>
      <c r="E34" s="101">
        <v>41151</v>
      </c>
      <c r="F34" s="144">
        <v>51396</v>
      </c>
      <c r="G34" s="142"/>
      <c r="H34" s="95">
        <v>41151</v>
      </c>
      <c r="I34" s="143">
        <v>0</v>
      </c>
      <c r="J34" s="21"/>
      <c r="K34" s="14"/>
    </row>
    <row r="35" spans="1:11" x14ac:dyDescent="0.25">
      <c r="B35" s="98">
        <v>41152</v>
      </c>
      <c r="C35" s="84">
        <v>0</v>
      </c>
      <c r="D35" s="93"/>
      <c r="E35" s="101">
        <v>41152</v>
      </c>
      <c r="F35" s="144">
        <v>210600</v>
      </c>
      <c r="G35" s="142"/>
      <c r="H35" s="95">
        <v>41152</v>
      </c>
      <c r="I35" s="143">
        <v>0</v>
      </c>
      <c r="J35" s="21"/>
      <c r="K35" s="14"/>
    </row>
    <row r="36" spans="1:11" ht="15.75" thickBot="1" x14ac:dyDescent="0.3">
      <c r="B36" s="8"/>
      <c r="C36" s="9"/>
      <c r="D36" s="2"/>
      <c r="E36" s="13"/>
      <c r="F36" s="89">
        <v>0</v>
      </c>
      <c r="H36" s="19"/>
      <c r="I36" s="20"/>
      <c r="J36" s="21"/>
      <c r="K36" s="14"/>
    </row>
    <row r="37" spans="1:11" ht="15.75" thickBot="1" x14ac:dyDescent="0.3">
      <c r="A37" s="157" t="s">
        <v>3</v>
      </c>
      <c r="B37" s="26"/>
      <c r="C37" s="9"/>
      <c r="D37" s="2"/>
      <c r="E37" s="13"/>
      <c r="F37" s="89">
        <v>0</v>
      </c>
      <c r="H37" s="31"/>
      <c r="I37" s="20">
        <v>0</v>
      </c>
      <c r="J37" s="21"/>
      <c r="K37" s="14"/>
    </row>
    <row r="38" spans="1:11" ht="15.75" thickBot="1" x14ac:dyDescent="0.3">
      <c r="A38" s="140" t="s">
        <v>37</v>
      </c>
      <c r="B38" s="10"/>
      <c r="C38" s="139"/>
      <c r="D38" s="2"/>
      <c r="E38" s="61"/>
      <c r="F38" s="91">
        <v>0</v>
      </c>
      <c r="H38" s="32"/>
      <c r="I38" s="22">
        <v>0</v>
      </c>
      <c r="J38" s="39"/>
      <c r="K38" s="17"/>
    </row>
    <row r="39" spans="1:11" ht="15.75" thickTop="1" x14ac:dyDescent="0.25">
      <c r="B39" s="6" t="s">
        <v>1</v>
      </c>
      <c r="C39" s="7">
        <f>SUM(C4:C38)</f>
        <v>334772.44999999995</v>
      </c>
      <c r="E39" s="108" t="s">
        <v>1</v>
      </c>
      <c r="F39" s="76">
        <f>SUM(F5:F38)</f>
        <v>1435112</v>
      </c>
      <c r="H39" s="109" t="s">
        <v>1</v>
      </c>
      <c r="I39" s="4">
        <f>SUM(I5:I38)</f>
        <v>62959</v>
      </c>
      <c r="J39" s="67" t="s">
        <v>1</v>
      </c>
      <c r="K39" s="68">
        <f>SUM(K5:K38)</f>
        <v>78836.100000000006</v>
      </c>
    </row>
    <row r="40" spans="1:11" x14ac:dyDescent="0.25">
      <c r="F40" s="65"/>
      <c r="I40" s="2"/>
      <c r="J40" s="25"/>
      <c r="K40" s="65"/>
    </row>
    <row r="41" spans="1:11" ht="15.75" customHeight="1" x14ac:dyDescent="0.25">
      <c r="A41" s="5"/>
      <c r="B41" s="5"/>
      <c r="C41" s="48"/>
      <c r="D41" s="25"/>
      <c r="E41" s="25"/>
      <c r="F41" s="65"/>
      <c r="H41" s="215" t="s">
        <v>14</v>
      </c>
      <c r="I41" s="216"/>
      <c r="J41" s="213">
        <f>I39+K39</f>
        <v>141795.1</v>
      </c>
      <c r="K41" s="245"/>
    </row>
    <row r="42" spans="1:11" ht="15.75" customHeight="1" x14ac:dyDescent="0.25">
      <c r="B42" t="s">
        <v>31</v>
      </c>
      <c r="D42" s="219" t="s">
        <v>15</v>
      </c>
      <c r="E42" s="219"/>
      <c r="F42" s="77">
        <f>F39-J41</f>
        <v>1293316.8999999999</v>
      </c>
      <c r="G42" s="60"/>
      <c r="H42" s="60"/>
      <c r="I42" s="71"/>
      <c r="J42" s="64"/>
      <c r="K42" s="72"/>
    </row>
    <row r="43" spans="1:11" ht="15.75" thickBot="1" x14ac:dyDescent="0.3">
      <c r="D43" s="45"/>
      <c r="E43" s="45" t="s">
        <v>0</v>
      </c>
      <c r="F43" s="78">
        <f>-C39</f>
        <v>-334772.44999999995</v>
      </c>
      <c r="G43" s="60"/>
      <c r="H43" s="94"/>
      <c r="I43" s="94"/>
      <c r="J43" s="106"/>
      <c r="K43" s="131"/>
    </row>
    <row r="44" spans="1:11" ht="15.75" thickTop="1" x14ac:dyDescent="0.25">
      <c r="F44" s="77">
        <f>SUM(F42:F43)</f>
        <v>958544.45</v>
      </c>
      <c r="G44" s="60"/>
      <c r="H44" s="132"/>
      <c r="I44" s="94"/>
      <c r="J44" s="106"/>
      <c r="K44" s="131"/>
    </row>
    <row r="45" spans="1:11" ht="15.75" thickBot="1" x14ac:dyDescent="0.3">
      <c r="D45" s="241" t="s">
        <v>17</v>
      </c>
      <c r="E45" s="241"/>
      <c r="F45" s="147">
        <v>0</v>
      </c>
      <c r="G45" s="60"/>
      <c r="H45" s="128"/>
      <c r="I45" s="60"/>
      <c r="J45" s="64"/>
      <c r="K45" s="72"/>
    </row>
    <row r="46" spans="1:11" ht="19.5" thickBot="1" x14ac:dyDescent="0.35">
      <c r="A46" s="69"/>
      <c r="B46" s="69"/>
      <c r="C46" s="70"/>
      <c r="D46" s="242" t="s">
        <v>32</v>
      </c>
      <c r="E46" s="243"/>
      <c r="F46" s="85">
        <f>F45+F44</f>
        <v>958544.45</v>
      </c>
      <c r="G46" s="75"/>
      <c r="H46" s="73"/>
      <c r="I46" s="73"/>
      <c r="J46" s="73"/>
      <c r="K46" s="74"/>
    </row>
    <row r="52" spans="2:5" x14ac:dyDescent="0.25">
      <c r="C52" s="25"/>
      <c r="D52" s="25"/>
      <c r="E52" s="25"/>
    </row>
    <row r="53" spans="2:5" x14ac:dyDescent="0.25">
      <c r="C53" s="25"/>
      <c r="D53" s="25"/>
      <c r="E53" s="25"/>
    </row>
    <row r="54" spans="2:5" x14ac:dyDescent="0.25">
      <c r="B54" s="97"/>
      <c r="C54" s="80"/>
      <c r="D54" s="55"/>
      <c r="E54" s="25"/>
    </row>
    <row r="55" spans="2:5" x14ac:dyDescent="0.25">
      <c r="B55" s="97"/>
      <c r="C55" s="80"/>
      <c r="D55" s="55"/>
      <c r="E55" s="25"/>
    </row>
    <row r="56" spans="2:5" x14ac:dyDescent="0.25">
      <c r="B56" s="97"/>
      <c r="C56" s="80"/>
      <c r="D56" s="55"/>
      <c r="E56" s="25"/>
    </row>
    <row r="57" spans="2:5" x14ac:dyDescent="0.25">
      <c r="B57" s="97"/>
      <c r="C57" s="80"/>
      <c r="D57" s="55"/>
      <c r="E57" s="25"/>
    </row>
    <row r="58" spans="2:5" x14ac:dyDescent="0.25">
      <c r="B58" s="97"/>
      <c r="C58" s="80"/>
      <c r="D58" s="55"/>
      <c r="E58" s="25"/>
    </row>
    <row r="59" spans="2:5" x14ac:dyDescent="0.25">
      <c r="B59" s="97"/>
      <c r="C59" s="80"/>
      <c r="D59" s="55"/>
      <c r="E59" s="25"/>
    </row>
    <row r="60" spans="2:5" x14ac:dyDescent="0.25">
      <c r="B60" s="97"/>
      <c r="C60" s="80"/>
      <c r="D60" s="55"/>
      <c r="E60" s="25"/>
    </row>
    <row r="61" spans="2:5" x14ac:dyDescent="0.25">
      <c r="B61" s="111"/>
      <c r="C61" s="80"/>
      <c r="D61" s="112"/>
      <c r="E61" s="25"/>
    </row>
  </sheetData>
  <mergeCells count="9">
    <mergeCell ref="D42:E42"/>
    <mergeCell ref="D45:E45"/>
    <mergeCell ref="D46:E46"/>
    <mergeCell ref="C1:J1"/>
    <mergeCell ref="E4:F4"/>
    <mergeCell ref="I4:K4"/>
    <mergeCell ref="H41:I41"/>
    <mergeCell ref="J41:K41"/>
    <mergeCell ref="J23:J24"/>
  </mergeCells>
  <printOptions gridLines="1"/>
  <pageMargins left="0.70866141732283472" right="0.70866141732283472" top="0.27559055118110237" bottom="0.39370078740157483" header="0.31496062992125984" footer="0.31496062992125984"/>
  <pageSetup scale="80" orientation="landscape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6"/>
  <sheetViews>
    <sheetView workbookViewId="0">
      <pane ySplit="4" topLeftCell="A5" activePane="bottomLeft" state="frozen"/>
      <selection pane="bottomLeft" activeCell="K14" sqref="K14"/>
    </sheetView>
  </sheetViews>
  <sheetFormatPr baseColWidth="10" defaultRowHeight="15" x14ac:dyDescent="0.25"/>
  <cols>
    <col min="2" max="2" width="8.42578125" customWidth="1"/>
    <col min="3" max="3" width="15.42578125" customWidth="1"/>
    <col min="4" max="4" width="12.7109375" bestFit="1" customWidth="1"/>
    <col min="6" max="6" width="21.5703125" customWidth="1"/>
    <col min="7" max="7" width="4.85546875" customWidth="1"/>
    <col min="13" max="16" width="11.42578125" style="60"/>
  </cols>
  <sheetData>
    <row r="1" spans="1:11" ht="23.25" x14ac:dyDescent="0.35">
      <c r="C1" s="250" t="s">
        <v>39</v>
      </c>
      <c r="D1" s="250"/>
      <c r="E1" s="250"/>
      <c r="F1" s="250"/>
      <c r="G1" s="250"/>
      <c r="H1" s="250"/>
      <c r="I1" s="250"/>
      <c r="J1" s="250"/>
    </row>
    <row r="2" spans="1:11" ht="15.75" thickBot="1" x14ac:dyDescent="0.3">
      <c r="E2" s="1"/>
      <c r="F2" s="1"/>
    </row>
    <row r="3" spans="1:11" ht="15.75" thickBot="1" x14ac:dyDescent="0.3">
      <c r="C3" s="29" t="s">
        <v>0</v>
      </c>
      <c r="D3" s="3"/>
    </row>
    <row r="4" spans="1:11" ht="20.25" thickTop="1" thickBot="1" x14ac:dyDescent="0.35">
      <c r="A4" s="27" t="s">
        <v>2</v>
      </c>
      <c r="B4" s="28"/>
      <c r="C4" s="30">
        <v>90299.53</v>
      </c>
      <c r="D4" s="2"/>
      <c r="E4" s="251" t="s">
        <v>38</v>
      </c>
      <c r="F4" s="252"/>
      <c r="I4" s="209" t="s">
        <v>5</v>
      </c>
      <c r="J4" s="210"/>
      <c r="K4" s="211"/>
    </row>
    <row r="5" spans="1:11" ht="15.75" thickTop="1" x14ac:dyDescent="0.25">
      <c r="B5" s="98"/>
      <c r="C5" s="84"/>
      <c r="D5" s="93"/>
      <c r="E5" s="99"/>
      <c r="F5" s="82"/>
      <c r="G5" s="94"/>
      <c r="H5" s="100"/>
      <c r="I5" s="96"/>
      <c r="J5" s="37"/>
      <c r="K5" s="38"/>
    </row>
    <row r="6" spans="1:11" x14ac:dyDescent="0.25">
      <c r="B6" s="98"/>
      <c r="C6" s="84"/>
      <c r="D6" s="93"/>
      <c r="E6" s="99"/>
      <c r="F6" s="82"/>
      <c r="G6" s="94"/>
      <c r="H6" s="100"/>
      <c r="I6" s="96"/>
      <c r="J6" s="21" t="s">
        <v>36</v>
      </c>
      <c r="K6" s="14"/>
    </row>
    <row r="7" spans="1:11" x14ac:dyDescent="0.25">
      <c r="B7" s="98"/>
      <c r="C7" s="84"/>
      <c r="D7" s="93"/>
      <c r="E7" s="99"/>
      <c r="F7" s="82"/>
      <c r="G7" s="94"/>
      <c r="H7" s="100"/>
      <c r="I7" s="96"/>
      <c r="J7" s="21" t="s">
        <v>4</v>
      </c>
      <c r="K7" s="14"/>
    </row>
    <row r="8" spans="1:11" x14ac:dyDescent="0.25">
      <c r="B8" s="98"/>
      <c r="C8" s="84"/>
      <c r="D8" s="93"/>
      <c r="E8" s="99"/>
      <c r="F8" s="82"/>
      <c r="G8" s="94"/>
      <c r="H8" s="100"/>
      <c r="I8" s="96"/>
      <c r="J8" s="21" t="s">
        <v>7</v>
      </c>
      <c r="K8" s="14">
        <v>30000</v>
      </c>
    </row>
    <row r="9" spans="1:11" x14ac:dyDescent="0.25">
      <c r="B9" s="98"/>
      <c r="C9" s="84"/>
      <c r="D9" s="93"/>
      <c r="E9" s="99"/>
      <c r="F9" s="82"/>
      <c r="G9" s="94"/>
      <c r="H9" s="100"/>
      <c r="I9" s="96"/>
      <c r="J9" s="21" t="s">
        <v>10</v>
      </c>
      <c r="K9" s="82">
        <v>0</v>
      </c>
    </row>
    <row r="10" spans="1:11" x14ac:dyDescent="0.25">
      <c r="B10" s="98"/>
      <c r="C10" s="84"/>
      <c r="D10" s="93"/>
      <c r="E10" s="99"/>
      <c r="F10" s="82"/>
      <c r="G10" s="94"/>
      <c r="H10" s="100"/>
      <c r="I10" s="96"/>
      <c r="J10" s="21" t="s">
        <v>11</v>
      </c>
      <c r="K10" s="82"/>
    </row>
    <row r="11" spans="1:11" x14ac:dyDescent="0.25">
      <c r="B11" s="98"/>
      <c r="C11" s="84"/>
      <c r="D11" s="93"/>
      <c r="E11" s="99"/>
      <c r="F11" s="82"/>
      <c r="G11" s="94"/>
      <c r="H11" s="100"/>
      <c r="I11" s="96"/>
      <c r="J11" s="21" t="s">
        <v>12</v>
      </c>
      <c r="K11" s="82"/>
    </row>
    <row r="12" spans="1:11" x14ac:dyDescent="0.25">
      <c r="B12" s="98"/>
      <c r="C12" s="84"/>
      <c r="D12" s="93"/>
      <c r="E12" s="99"/>
      <c r="F12" s="82"/>
      <c r="G12" s="94"/>
      <c r="H12" s="100"/>
      <c r="I12" s="96"/>
      <c r="J12" s="21" t="s">
        <v>18</v>
      </c>
      <c r="K12" s="82"/>
    </row>
    <row r="13" spans="1:11" x14ac:dyDescent="0.25">
      <c r="B13" s="98"/>
      <c r="C13" s="84"/>
      <c r="D13" s="93"/>
      <c r="E13" s="99"/>
      <c r="F13" s="82"/>
      <c r="G13" s="94"/>
      <c r="H13" s="100"/>
      <c r="I13" s="96"/>
      <c r="J13" s="21" t="s">
        <v>13</v>
      </c>
      <c r="K13" s="82"/>
    </row>
    <row r="14" spans="1:11" x14ac:dyDescent="0.25">
      <c r="B14" s="98"/>
      <c r="C14" s="84"/>
      <c r="D14" s="93"/>
      <c r="E14" s="99"/>
      <c r="F14" s="82"/>
      <c r="G14" s="94"/>
      <c r="H14" s="100"/>
      <c r="I14" s="96"/>
      <c r="J14" s="21" t="s">
        <v>33</v>
      </c>
      <c r="K14" s="14"/>
    </row>
    <row r="15" spans="1:11" x14ac:dyDescent="0.25">
      <c r="B15" s="98"/>
      <c r="C15" s="84"/>
      <c r="D15" s="93"/>
      <c r="E15" s="99"/>
      <c r="F15" s="82"/>
      <c r="G15" s="94"/>
      <c r="H15" s="100"/>
      <c r="I15" s="96"/>
      <c r="J15" s="21" t="s">
        <v>34</v>
      </c>
      <c r="K15" s="14"/>
    </row>
    <row r="16" spans="1:11" x14ac:dyDescent="0.25">
      <c r="B16" s="98"/>
      <c r="C16" s="84"/>
      <c r="D16" s="93"/>
      <c r="E16" s="99"/>
      <c r="F16" s="82"/>
      <c r="G16" s="103"/>
      <c r="H16" s="100"/>
      <c r="I16" s="96"/>
      <c r="J16" s="21" t="s">
        <v>35</v>
      </c>
      <c r="K16" s="14"/>
    </row>
    <row r="17" spans="2:11" x14ac:dyDescent="0.25">
      <c r="B17" s="98"/>
      <c r="C17" s="104"/>
      <c r="D17" s="82"/>
      <c r="E17" s="99"/>
      <c r="F17" s="105"/>
      <c r="G17" s="103"/>
      <c r="H17" s="100"/>
      <c r="I17" s="96"/>
      <c r="J17" s="21"/>
      <c r="K17" s="14"/>
    </row>
    <row r="18" spans="2:11" x14ac:dyDescent="0.25">
      <c r="B18" s="98"/>
      <c r="C18" s="84"/>
      <c r="D18" s="82"/>
      <c r="E18" s="99"/>
      <c r="F18" s="105"/>
      <c r="G18" s="106"/>
      <c r="H18" s="100"/>
      <c r="I18" s="96"/>
      <c r="J18" s="21"/>
      <c r="K18" s="14"/>
    </row>
    <row r="19" spans="2:11" x14ac:dyDescent="0.25">
      <c r="B19" s="98"/>
      <c r="C19" s="84"/>
      <c r="D19" s="82"/>
      <c r="E19" s="99"/>
      <c r="F19" s="105"/>
      <c r="G19" s="94"/>
      <c r="H19" s="100"/>
      <c r="I19" s="96"/>
      <c r="J19" s="21"/>
      <c r="K19" s="14"/>
    </row>
    <row r="20" spans="2:11" x14ac:dyDescent="0.25">
      <c r="B20" s="98"/>
      <c r="C20" s="84"/>
      <c r="D20" s="82"/>
      <c r="E20" s="99"/>
      <c r="F20" s="105"/>
      <c r="G20" s="94"/>
      <c r="H20" s="100"/>
      <c r="I20" s="96"/>
      <c r="J20" s="21"/>
      <c r="K20" s="14"/>
    </row>
    <row r="21" spans="2:11" x14ac:dyDescent="0.25">
      <c r="B21" s="98"/>
      <c r="C21" s="84"/>
      <c r="D21" s="82"/>
      <c r="E21" s="99"/>
      <c r="F21" s="105"/>
      <c r="G21" s="94"/>
      <c r="H21" s="100"/>
      <c r="I21" s="96"/>
      <c r="J21" s="21"/>
      <c r="K21" s="14"/>
    </row>
    <row r="22" spans="2:11" x14ac:dyDescent="0.25">
      <c r="B22" s="98"/>
      <c r="C22" s="84"/>
      <c r="D22" s="82"/>
      <c r="E22" s="99"/>
      <c r="F22" s="105"/>
      <c r="G22" s="94"/>
      <c r="H22" s="100"/>
      <c r="I22" s="96"/>
      <c r="J22" s="21"/>
      <c r="K22" s="14"/>
    </row>
    <row r="23" spans="2:11" x14ac:dyDescent="0.25">
      <c r="B23" s="98"/>
      <c r="C23" s="84"/>
      <c r="D23" s="82"/>
      <c r="E23" s="99"/>
      <c r="F23" s="88"/>
      <c r="G23" s="86"/>
      <c r="H23" s="100"/>
      <c r="I23" s="96"/>
      <c r="J23" s="21"/>
      <c r="K23" s="14"/>
    </row>
    <row r="24" spans="2:11" x14ac:dyDescent="0.25">
      <c r="B24" s="98"/>
      <c r="C24" s="84"/>
      <c r="D24" s="93"/>
      <c r="E24" s="99"/>
      <c r="F24" s="88"/>
      <c r="G24" s="87"/>
      <c r="H24" s="100"/>
      <c r="I24" s="96"/>
      <c r="J24" s="21"/>
      <c r="K24" s="14"/>
    </row>
    <row r="25" spans="2:11" x14ac:dyDescent="0.25">
      <c r="B25" s="98"/>
      <c r="C25" s="84"/>
      <c r="D25" s="93"/>
      <c r="E25" s="99"/>
      <c r="F25" s="88"/>
      <c r="G25" s="86"/>
      <c r="H25" s="100"/>
      <c r="I25" s="96"/>
      <c r="J25" s="21"/>
      <c r="K25" s="14"/>
    </row>
    <row r="26" spans="2:11" x14ac:dyDescent="0.25">
      <c r="B26" s="98"/>
      <c r="C26" s="84"/>
      <c r="D26" s="93"/>
      <c r="E26" s="99"/>
      <c r="F26" s="88"/>
      <c r="G26" s="86"/>
      <c r="H26" s="100"/>
      <c r="I26" s="96"/>
      <c r="J26" s="21"/>
      <c r="K26" s="14"/>
    </row>
    <row r="27" spans="2:11" x14ac:dyDescent="0.25">
      <c r="B27" s="98"/>
      <c r="C27" s="84"/>
      <c r="D27" s="93"/>
      <c r="E27" s="99"/>
      <c r="F27" s="88"/>
      <c r="G27" s="86"/>
      <c r="H27" s="100"/>
      <c r="I27" s="96"/>
      <c r="J27" s="21"/>
      <c r="K27" s="14"/>
    </row>
    <row r="28" spans="2:11" x14ac:dyDescent="0.25">
      <c r="B28" s="98"/>
      <c r="C28" s="84"/>
      <c r="D28" s="93"/>
      <c r="E28" s="99"/>
      <c r="F28" s="88"/>
      <c r="G28" s="86"/>
      <c r="H28" s="100"/>
      <c r="I28" s="96"/>
      <c r="J28" s="21"/>
      <c r="K28" s="14"/>
    </row>
    <row r="29" spans="2:11" x14ac:dyDescent="0.25">
      <c r="B29" s="98"/>
      <c r="C29" s="84"/>
      <c r="D29" s="93"/>
      <c r="E29" s="99"/>
      <c r="F29" s="88"/>
      <c r="G29" s="86"/>
      <c r="H29" s="100"/>
      <c r="I29" s="96"/>
      <c r="J29" s="21"/>
      <c r="K29" s="14"/>
    </row>
    <row r="30" spans="2:11" x14ac:dyDescent="0.25">
      <c r="B30" s="98"/>
      <c r="C30" s="84"/>
      <c r="D30" s="93"/>
      <c r="E30" s="99"/>
      <c r="F30" s="92"/>
      <c r="G30" s="86"/>
      <c r="H30" s="100"/>
      <c r="I30" s="96"/>
      <c r="J30" s="21"/>
      <c r="K30" s="14"/>
    </row>
    <row r="31" spans="2:11" x14ac:dyDescent="0.25">
      <c r="B31" s="98"/>
      <c r="C31" s="84"/>
      <c r="D31" s="93"/>
      <c r="E31" s="99"/>
      <c r="F31" s="88"/>
      <c r="G31" s="86"/>
      <c r="H31" s="100"/>
      <c r="I31" s="96"/>
      <c r="J31" s="21"/>
      <c r="K31" s="14"/>
    </row>
    <row r="32" spans="2:11" x14ac:dyDescent="0.25">
      <c r="B32" s="98"/>
      <c r="C32" s="84"/>
      <c r="D32" s="93"/>
      <c r="E32" s="99"/>
      <c r="F32" s="88"/>
      <c r="G32" s="86"/>
      <c r="H32" s="100"/>
      <c r="I32" s="96"/>
      <c r="J32" s="21"/>
      <c r="K32" s="14"/>
    </row>
    <row r="33" spans="1:11" x14ac:dyDescent="0.25">
      <c r="B33" s="98"/>
      <c r="C33" s="84"/>
      <c r="D33" s="107"/>
      <c r="E33" s="99"/>
      <c r="F33" s="90"/>
      <c r="G33" s="94"/>
      <c r="H33" s="100"/>
      <c r="I33" s="96"/>
      <c r="J33" s="21"/>
      <c r="K33" s="14"/>
    </row>
    <row r="34" spans="1:11" x14ac:dyDescent="0.25">
      <c r="B34" s="98"/>
      <c r="C34" s="84"/>
      <c r="D34" s="93"/>
      <c r="E34" s="99"/>
      <c r="F34" s="90"/>
      <c r="G34" s="94"/>
      <c r="H34" s="100"/>
      <c r="I34" s="96"/>
      <c r="J34" s="21"/>
      <c r="K34" s="14"/>
    </row>
    <row r="35" spans="1:11" ht="15.75" thickBot="1" x14ac:dyDescent="0.3">
      <c r="B35" s="98"/>
      <c r="C35" s="9"/>
      <c r="D35" s="2"/>
      <c r="E35" s="99"/>
      <c r="F35" s="90"/>
      <c r="H35" s="100"/>
      <c r="I35" s="20"/>
      <c r="J35" s="21"/>
      <c r="K35" s="14"/>
    </row>
    <row r="36" spans="1:11" ht="15.75" thickBot="1" x14ac:dyDescent="0.3">
      <c r="A36" s="33" t="s">
        <v>3</v>
      </c>
      <c r="B36" s="26"/>
      <c r="C36" s="9">
        <v>439606.62</v>
      </c>
      <c r="D36" s="2"/>
      <c r="E36" s="15"/>
      <c r="F36" s="14">
        <v>0</v>
      </c>
      <c r="H36" s="31"/>
      <c r="I36" s="20">
        <v>0</v>
      </c>
      <c r="J36" s="21"/>
      <c r="K36" s="14"/>
    </row>
    <row r="37" spans="1:11" ht="15.75" thickBot="1" x14ac:dyDescent="0.3">
      <c r="A37" s="49" t="s">
        <v>40</v>
      </c>
      <c r="B37" s="52"/>
      <c r="C37" s="11">
        <v>645474.97</v>
      </c>
      <c r="D37" s="2"/>
      <c r="E37" s="16"/>
      <c r="F37" s="17">
        <v>0</v>
      </c>
      <c r="H37" s="32"/>
      <c r="I37" s="22">
        <v>0</v>
      </c>
      <c r="J37" s="39"/>
      <c r="K37" s="17"/>
    </row>
    <row r="38" spans="1:11" x14ac:dyDescent="0.25">
      <c r="B38" s="6" t="s">
        <v>1</v>
      </c>
      <c r="C38" s="7">
        <f>SUM(C4:C37)</f>
        <v>1175381.1200000001</v>
      </c>
      <c r="E38" s="62" t="s">
        <v>1</v>
      </c>
      <c r="F38" s="24">
        <f>SUM(F5:F37)</f>
        <v>0</v>
      </c>
      <c r="H38" s="1" t="s">
        <v>1</v>
      </c>
      <c r="I38" s="4">
        <f>SUM(I5:I37)</f>
        <v>0</v>
      </c>
      <c r="J38" s="42" t="s">
        <v>1</v>
      </c>
      <c r="K38" s="4">
        <f>SUM(K6:K37)</f>
        <v>30000</v>
      </c>
    </row>
    <row r="39" spans="1:11" x14ac:dyDescent="0.25">
      <c r="I39" s="2"/>
    </row>
    <row r="40" spans="1:11" ht="15.75" x14ac:dyDescent="0.25">
      <c r="A40" s="5"/>
      <c r="C40" s="55"/>
      <c r="D40" s="25"/>
      <c r="E40" s="25"/>
      <c r="F40" s="25"/>
      <c r="H40" s="215" t="s">
        <v>14</v>
      </c>
      <c r="I40" s="216"/>
      <c r="J40" s="213">
        <f>I38+K38</f>
        <v>30000</v>
      </c>
      <c r="K40" s="214"/>
    </row>
    <row r="41" spans="1:11" ht="15.75" x14ac:dyDescent="0.25">
      <c r="D41" s="219" t="s">
        <v>15</v>
      </c>
      <c r="E41" s="219"/>
      <c r="F41" s="46">
        <f>F38-J40</f>
        <v>-30000</v>
      </c>
      <c r="I41" s="40"/>
    </row>
    <row r="42" spans="1:11" ht="15.75" thickBot="1" x14ac:dyDescent="0.3">
      <c r="D42" s="45"/>
      <c r="E42" s="45" t="s">
        <v>0</v>
      </c>
      <c r="F42" s="47">
        <f>-C38</f>
        <v>-1175381.1200000001</v>
      </c>
    </row>
    <row r="43" spans="1:11" ht="15.75" thickTop="1" x14ac:dyDescent="0.25">
      <c r="E43" s="5" t="s">
        <v>25</v>
      </c>
      <c r="F43" s="4">
        <f>SUM(F41:F42)</f>
        <v>-1205381.1200000001</v>
      </c>
    </row>
    <row r="44" spans="1:11" ht="15.75" thickBot="1" x14ac:dyDescent="0.3">
      <c r="D44" s="247" t="s">
        <v>17</v>
      </c>
      <c r="E44" s="247"/>
      <c r="F44" s="56">
        <v>116474.03</v>
      </c>
    </row>
    <row r="45" spans="1:11" ht="17.25" thickTop="1" thickBot="1" x14ac:dyDescent="0.3">
      <c r="D45" s="248" t="s">
        <v>32</v>
      </c>
      <c r="E45" s="249"/>
      <c r="F45" s="57">
        <f>F43+F44</f>
        <v>-1088907.0900000001</v>
      </c>
    </row>
    <row r="46" spans="1:11" ht="15.75" thickTop="1" x14ac:dyDescent="0.25"/>
  </sheetData>
  <mergeCells count="8">
    <mergeCell ref="D44:E44"/>
    <mergeCell ref="D45:E45"/>
    <mergeCell ref="C1:J1"/>
    <mergeCell ref="E4:F4"/>
    <mergeCell ref="I4:K4"/>
    <mergeCell ref="H40:I40"/>
    <mergeCell ref="J40:K40"/>
    <mergeCell ref="D41:E41"/>
  </mergeCells>
  <printOptions gridLines="1"/>
  <pageMargins left="1.1023622047244095" right="0.78" top="0.31496062992125984" bottom="0.35433070866141736" header="0.31496062992125984" footer="0.31496062992125984"/>
  <pageSetup scale="80" orientation="landscape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1"/>
  <sheetViews>
    <sheetView topLeftCell="E1" workbookViewId="0">
      <pane ySplit="4" topLeftCell="A27" activePane="bottomLeft" state="frozen"/>
      <selection pane="bottomLeft" activeCell="N39" sqref="N39"/>
    </sheetView>
  </sheetViews>
  <sheetFormatPr baseColWidth="10" defaultRowHeight="15" x14ac:dyDescent="0.25"/>
  <cols>
    <col min="2" max="2" width="8.42578125" customWidth="1"/>
    <col min="3" max="3" width="15.42578125" customWidth="1"/>
    <col min="4" max="4" width="7.28515625" customWidth="1"/>
    <col min="6" max="6" width="21.5703125" customWidth="1"/>
    <col min="7" max="7" width="4.85546875" customWidth="1"/>
    <col min="11" max="11" width="12.7109375" bestFit="1" customWidth="1"/>
    <col min="13" max="13" width="11.42578125" style="60"/>
    <col min="14" max="14" width="15.28515625" style="60" customWidth="1"/>
    <col min="15" max="16" width="11.42578125" style="60"/>
  </cols>
  <sheetData>
    <row r="1" spans="1:12" ht="23.25" x14ac:dyDescent="0.35">
      <c r="C1" s="250" t="s">
        <v>59</v>
      </c>
      <c r="D1" s="250"/>
      <c r="E1" s="250"/>
      <c r="F1" s="250"/>
      <c r="G1" s="250"/>
      <c r="H1" s="250"/>
      <c r="I1" s="250"/>
      <c r="J1" s="250"/>
      <c r="K1" s="122"/>
      <c r="L1" s="60"/>
    </row>
    <row r="2" spans="1:12" ht="5.25" customHeight="1" thickBot="1" x14ac:dyDescent="0.3">
      <c r="E2" s="114"/>
      <c r="F2" s="114"/>
      <c r="K2" s="122"/>
      <c r="L2" s="60"/>
    </row>
    <row r="3" spans="1:12" ht="15.75" thickBot="1" x14ac:dyDescent="0.3">
      <c r="C3" s="29" t="s">
        <v>0</v>
      </c>
      <c r="D3" s="3"/>
      <c r="K3" s="123"/>
      <c r="L3" s="60"/>
    </row>
    <row r="4" spans="1:12" ht="20.25" thickTop="1" thickBot="1" x14ac:dyDescent="0.35">
      <c r="A4" s="27" t="s">
        <v>2</v>
      </c>
      <c r="B4" s="28"/>
      <c r="C4" s="30">
        <v>1189030.76</v>
      </c>
      <c r="D4" s="2"/>
      <c r="E4" s="251" t="s">
        <v>38</v>
      </c>
      <c r="F4" s="252"/>
      <c r="I4" s="209" t="s">
        <v>5</v>
      </c>
      <c r="J4" s="210"/>
      <c r="K4" s="211"/>
      <c r="L4" s="60"/>
    </row>
    <row r="5" spans="1:12" ht="15.75" thickTop="1" x14ac:dyDescent="0.25">
      <c r="B5" s="98"/>
      <c r="C5" s="84"/>
      <c r="D5" s="93"/>
      <c r="E5" s="99"/>
      <c r="F5" s="82"/>
      <c r="G5" s="94"/>
      <c r="H5" s="100"/>
      <c r="I5" s="96"/>
      <c r="J5" s="37" t="s">
        <v>8</v>
      </c>
      <c r="K5" s="38">
        <v>0</v>
      </c>
      <c r="L5" s="60"/>
    </row>
    <row r="6" spans="1:12" x14ac:dyDescent="0.25">
      <c r="B6" s="98"/>
      <c r="C6" s="84"/>
      <c r="D6" s="93"/>
      <c r="E6" s="99"/>
      <c r="F6" s="82"/>
      <c r="G6" s="94"/>
      <c r="H6" s="100"/>
      <c r="I6" s="96"/>
      <c r="J6" s="21" t="s">
        <v>36</v>
      </c>
      <c r="K6" s="14">
        <v>0</v>
      </c>
      <c r="L6" s="60"/>
    </row>
    <row r="7" spans="1:12" x14ac:dyDescent="0.25">
      <c r="B7" s="98"/>
      <c r="C7" s="84"/>
      <c r="D7" s="93"/>
      <c r="E7" s="99"/>
      <c r="F7" s="82"/>
      <c r="G7" s="94"/>
      <c r="H7" s="100"/>
      <c r="I7" s="96"/>
      <c r="J7" s="21" t="s">
        <v>4</v>
      </c>
      <c r="K7" s="14">
        <v>0</v>
      </c>
      <c r="L7" s="60"/>
    </row>
    <row r="8" spans="1:12" x14ac:dyDescent="0.25">
      <c r="B8" s="98"/>
      <c r="C8" s="84"/>
      <c r="D8" s="93"/>
      <c r="E8" s="99"/>
      <c r="F8" s="82"/>
      <c r="G8" s="94"/>
      <c r="H8" s="100"/>
      <c r="I8" s="96"/>
      <c r="J8" s="21" t="s">
        <v>9</v>
      </c>
      <c r="K8" s="14">
        <v>0</v>
      </c>
      <c r="L8" s="60"/>
    </row>
    <row r="9" spans="1:12" x14ac:dyDescent="0.25">
      <c r="B9" s="98"/>
      <c r="C9" s="84"/>
      <c r="D9" s="124"/>
      <c r="E9" s="99"/>
      <c r="F9" s="82"/>
      <c r="G9" s="94"/>
      <c r="H9" s="100"/>
      <c r="I9" s="96"/>
      <c r="J9" s="21" t="s">
        <v>7</v>
      </c>
      <c r="K9" s="14">
        <v>50000</v>
      </c>
      <c r="L9" s="60"/>
    </row>
    <row r="10" spans="1:12" x14ac:dyDescent="0.25">
      <c r="B10" s="98"/>
      <c r="C10" s="84"/>
      <c r="D10" s="107"/>
      <c r="E10" s="99"/>
      <c r="F10" s="82"/>
      <c r="G10" s="94"/>
      <c r="H10" s="100"/>
      <c r="I10" s="96"/>
      <c r="J10" s="21" t="s">
        <v>10</v>
      </c>
      <c r="K10" s="82">
        <v>0</v>
      </c>
      <c r="L10" s="60" t="s">
        <v>43</v>
      </c>
    </row>
    <row r="11" spans="1:12" x14ac:dyDescent="0.25">
      <c r="B11" s="98"/>
      <c r="C11" s="84"/>
      <c r="D11" s="93"/>
      <c r="E11" s="99"/>
      <c r="F11" s="82"/>
      <c r="G11" s="94"/>
      <c r="H11" s="100"/>
      <c r="I11" s="96"/>
      <c r="J11" s="21" t="s">
        <v>11</v>
      </c>
      <c r="K11" s="82">
        <v>0</v>
      </c>
      <c r="L11" s="60" t="s">
        <v>43</v>
      </c>
    </row>
    <row r="12" spans="1:12" x14ac:dyDescent="0.25">
      <c r="B12" s="98"/>
      <c r="C12" s="84"/>
      <c r="D12" s="93"/>
      <c r="E12" s="99"/>
      <c r="F12" s="82"/>
      <c r="G12" s="94"/>
      <c r="H12" s="100"/>
      <c r="I12" s="96"/>
      <c r="J12" s="21" t="s">
        <v>12</v>
      </c>
      <c r="K12" s="82">
        <v>0</v>
      </c>
      <c r="L12" s="60" t="s">
        <v>43</v>
      </c>
    </row>
    <row r="13" spans="1:12" x14ac:dyDescent="0.25">
      <c r="B13" s="98"/>
      <c r="C13" s="84"/>
      <c r="D13" s="107"/>
      <c r="E13" s="99"/>
      <c r="F13" s="82"/>
      <c r="G13" s="94"/>
      <c r="H13" s="100"/>
      <c r="I13" s="96"/>
      <c r="J13" s="21" t="s">
        <v>18</v>
      </c>
      <c r="K13" s="82">
        <v>0</v>
      </c>
      <c r="L13" s="60" t="s">
        <v>43</v>
      </c>
    </row>
    <row r="14" spans="1:12" x14ac:dyDescent="0.25">
      <c r="B14" s="98"/>
      <c r="C14" s="84"/>
      <c r="D14" s="93"/>
      <c r="E14" s="99"/>
      <c r="F14" s="82"/>
      <c r="G14" s="94"/>
      <c r="H14" s="100"/>
      <c r="I14" s="96"/>
      <c r="J14" s="21" t="s">
        <v>13</v>
      </c>
      <c r="K14" s="82">
        <v>0</v>
      </c>
      <c r="L14" s="60" t="s">
        <v>43</v>
      </c>
    </row>
    <row r="15" spans="1:12" x14ac:dyDescent="0.25">
      <c r="B15" s="98"/>
      <c r="C15" s="84"/>
      <c r="D15" s="93"/>
      <c r="E15" s="99"/>
      <c r="F15" s="82"/>
      <c r="G15" s="94"/>
      <c r="H15" s="100"/>
      <c r="I15" s="96"/>
      <c r="J15" s="21" t="s">
        <v>10</v>
      </c>
      <c r="K15" s="14">
        <v>0</v>
      </c>
      <c r="L15" s="60"/>
    </row>
    <row r="16" spans="1:12" x14ac:dyDescent="0.25">
      <c r="B16" s="98"/>
      <c r="C16" s="84"/>
      <c r="D16" s="107"/>
      <c r="E16" s="99"/>
      <c r="F16" s="82"/>
      <c r="G16" s="103"/>
      <c r="H16" s="100"/>
      <c r="I16" s="96"/>
      <c r="J16" s="21" t="s">
        <v>11</v>
      </c>
      <c r="K16" s="14">
        <v>0</v>
      </c>
      <c r="L16" s="60"/>
    </row>
    <row r="17" spans="2:12" x14ac:dyDescent="0.25">
      <c r="B17" s="98"/>
      <c r="C17" s="104"/>
      <c r="D17" s="134"/>
      <c r="E17" s="99"/>
      <c r="F17" s="105"/>
      <c r="G17" s="103"/>
      <c r="H17" s="100"/>
      <c r="I17" s="96"/>
      <c r="J17" s="21" t="s">
        <v>12</v>
      </c>
      <c r="K17" s="14">
        <v>0</v>
      </c>
      <c r="L17" s="60"/>
    </row>
    <row r="18" spans="2:12" x14ac:dyDescent="0.25">
      <c r="B18" s="98"/>
      <c r="C18" s="84"/>
      <c r="D18" s="136"/>
      <c r="E18" s="99"/>
      <c r="F18" s="105"/>
      <c r="G18" s="106"/>
      <c r="H18" s="100"/>
      <c r="I18" s="96"/>
      <c r="J18" s="21" t="s">
        <v>18</v>
      </c>
      <c r="K18" s="14">
        <v>0</v>
      </c>
      <c r="L18" s="60"/>
    </row>
    <row r="19" spans="2:12" x14ac:dyDescent="0.25">
      <c r="B19" s="98"/>
      <c r="C19" s="84"/>
      <c r="D19" s="82"/>
      <c r="E19" s="99"/>
      <c r="F19" s="105"/>
      <c r="G19" s="94"/>
      <c r="H19" s="100"/>
      <c r="I19" s="96"/>
      <c r="J19" s="21" t="s">
        <v>13</v>
      </c>
      <c r="K19" s="14">
        <v>0</v>
      </c>
      <c r="L19" s="60"/>
    </row>
    <row r="20" spans="2:12" x14ac:dyDescent="0.25">
      <c r="B20" s="98"/>
      <c r="C20" s="84"/>
      <c r="D20" s="82"/>
      <c r="E20" s="99"/>
      <c r="F20" s="105"/>
      <c r="G20" s="94"/>
      <c r="H20" s="100"/>
      <c r="I20" s="96"/>
      <c r="J20" s="21"/>
      <c r="K20" s="14"/>
      <c r="L20" s="60"/>
    </row>
    <row r="21" spans="2:12" x14ac:dyDescent="0.25">
      <c r="B21" s="98"/>
      <c r="C21" s="84"/>
      <c r="D21" s="129"/>
      <c r="E21" s="99"/>
      <c r="F21" s="105"/>
      <c r="G21" s="94"/>
      <c r="H21" s="100"/>
      <c r="I21" s="96"/>
      <c r="J21" s="21" t="s">
        <v>47</v>
      </c>
      <c r="K21" s="14">
        <v>0</v>
      </c>
      <c r="L21" s="60"/>
    </row>
    <row r="22" spans="2:12" x14ac:dyDescent="0.25">
      <c r="B22" s="98"/>
      <c r="C22" s="84"/>
      <c r="D22" s="82"/>
      <c r="E22" s="99"/>
      <c r="F22" s="105"/>
      <c r="G22" s="94"/>
      <c r="H22" s="100"/>
      <c r="I22" s="96"/>
      <c r="J22" s="21" t="s">
        <v>47</v>
      </c>
      <c r="K22" s="14">
        <v>0</v>
      </c>
      <c r="L22" s="60"/>
    </row>
    <row r="23" spans="2:12" x14ac:dyDescent="0.25">
      <c r="B23" s="98"/>
      <c r="C23" s="84"/>
      <c r="D23" s="82"/>
      <c r="E23" s="99"/>
      <c r="F23" s="88"/>
      <c r="G23" s="86"/>
      <c r="H23" s="100"/>
      <c r="I23" s="96"/>
      <c r="J23" s="21"/>
      <c r="K23" s="14"/>
      <c r="L23" s="60"/>
    </row>
    <row r="24" spans="2:12" x14ac:dyDescent="0.25">
      <c r="B24" s="98"/>
      <c r="C24" s="84"/>
      <c r="D24" s="107"/>
      <c r="E24" s="99"/>
      <c r="F24" s="88"/>
      <c r="G24" s="87"/>
      <c r="H24" s="100"/>
      <c r="I24" s="96"/>
      <c r="J24" s="21"/>
      <c r="K24" s="14"/>
      <c r="L24" s="60"/>
    </row>
    <row r="25" spans="2:12" x14ac:dyDescent="0.25">
      <c r="B25" s="98"/>
      <c r="C25" s="84"/>
      <c r="D25" s="107"/>
      <c r="E25" s="99"/>
      <c r="F25" s="88"/>
      <c r="G25" s="86"/>
      <c r="H25" s="100"/>
      <c r="I25" s="96"/>
      <c r="J25" s="21"/>
      <c r="K25" s="14"/>
      <c r="L25" s="60"/>
    </row>
    <row r="26" spans="2:12" x14ac:dyDescent="0.25">
      <c r="B26" s="98"/>
      <c r="C26" s="84"/>
      <c r="D26" s="93"/>
      <c r="E26" s="99"/>
      <c r="F26" s="88"/>
      <c r="G26" s="86"/>
      <c r="H26" s="100"/>
      <c r="I26" s="96"/>
      <c r="J26" s="21"/>
      <c r="K26" s="14"/>
      <c r="L26" s="60"/>
    </row>
    <row r="27" spans="2:12" x14ac:dyDescent="0.25">
      <c r="B27" s="98"/>
      <c r="C27" s="84"/>
      <c r="D27" s="93"/>
      <c r="E27" s="99"/>
      <c r="F27" s="88"/>
      <c r="G27" s="86"/>
      <c r="H27" s="100"/>
      <c r="I27" s="96"/>
      <c r="J27" s="21"/>
      <c r="K27" s="14"/>
      <c r="L27" s="60"/>
    </row>
    <row r="28" spans="2:12" x14ac:dyDescent="0.25">
      <c r="B28" s="98"/>
      <c r="C28" s="84"/>
      <c r="D28" s="93"/>
      <c r="E28" s="99"/>
      <c r="F28" s="88"/>
      <c r="G28" s="86"/>
      <c r="H28" s="100"/>
      <c r="I28" s="96"/>
      <c r="J28" s="21"/>
      <c r="K28" s="14"/>
      <c r="L28" s="60"/>
    </row>
    <row r="29" spans="2:12" x14ac:dyDescent="0.25">
      <c r="B29" s="98"/>
      <c r="C29" s="84"/>
      <c r="D29" s="93"/>
      <c r="E29" s="99"/>
      <c r="F29" s="88"/>
      <c r="G29" s="86"/>
      <c r="H29" s="100"/>
      <c r="I29" s="96"/>
      <c r="J29" s="21"/>
      <c r="K29" s="14"/>
      <c r="L29" s="60"/>
    </row>
    <row r="30" spans="2:12" x14ac:dyDescent="0.25">
      <c r="B30" s="98"/>
      <c r="C30" s="84"/>
      <c r="D30" s="107"/>
      <c r="E30" s="99"/>
      <c r="F30" s="92"/>
      <c r="G30" s="86"/>
      <c r="H30" s="100"/>
      <c r="I30" s="96"/>
      <c r="J30" s="21"/>
      <c r="K30" s="14"/>
      <c r="L30" s="60"/>
    </row>
    <row r="31" spans="2:12" x14ac:dyDescent="0.25">
      <c r="B31" s="98"/>
      <c r="C31" s="84"/>
      <c r="D31" s="107"/>
      <c r="E31" s="99"/>
      <c r="F31" s="88"/>
      <c r="G31" s="86"/>
      <c r="H31" s="100"/>
      <c r="I31" s="96"/>
      <c r="J31" s="21"/>
      <c r="K31" s="14"/>
      <c r="L31" s="60"/>
    </row>
    <row r="32" spans="2:12" x14ac:dyDescent="0.25">
      <c r="B32" s="98"/>
      <c r="C32" s="84"/>
      <c r="D32" s="93"/>
      <c r="E32" s="99"/>
      <c r="F32" s="88"/>
      <c r="G32" s="86"/>
      <c r="H32" s="100"/>
      <c r="I32" s="96"/>
      <c r="J32" s="21"/>
      <c r="K32" s="14"/>
      <c r="L32" s="60"/>
    </row>
    <row r="33" spans="1:14" ht="15.75" x14ac:dyDescent="0.25">
      <c r="B33" s="98"/>
      <c r="C33" s="84"/>
      <c r="D33" s="107"/>
      <c r="E33" s="99"/>
      <c r="F33" s="90"/>
      <c r="G33" s="94"/>
      <c r="H33" s="100"/>
      <c r="I33" s="96"/>
      <c r="J33" s="21"/>
      <c r="K33" s="56"/>
      <c r="L33" s="256" t="s">
        <v>15</v>
      </c>
      <c r="M33" s="256"/>
      <c r="N33" s="116">
        <f>F38-J40</f>
        <v>-50000</v>
      </c>
    </row>
    <row r="34" spans="1:14" x14ac:dyDescent="0.25">
      <c r="B34" s="98"/>
      <c r="C34" s="84"/>
      <c r="D34" s="107"/>
      <c r="E34" s="99"/>
      <c r="F34" s="90"/>
      <c r="G34" s="94"/>
      <c r="H34" s="100"/>
      <c r="I34" s="96"/>
      <c r="J34" s="21"/>
      <c r="K34" s="56"/>
      <c r="L34" s="117" t="s">
        <v>41</v>
      </c>
      <c r="M34" s="117"/>
      <c r="N34" s="116">
        <v>3776300.85</v>
      </c>
    </row>
    <row r="35" spans="1:14" ht="15.75" thickBot="1" x14ac:dyDescent="0.3">
      <c r="B35" s="98"/>
      <c r="C35" s="84"/>
      <c r="D35" s="107"/>
      <c r="E35" s="99"/>
      <c r="F35" s="90"/>
      <c r="G35" s="94"/>
      <c r="H35" s="100"/>
      <c r="I35" s="96"/>
      <c r="J35" s="21"/>
      <c r="K35" s="56"/>
      <c r="L35" s="117"/>
      <c r="M35" s="117" t="s">
        <v>0</v>
      </c>
      <c r="N35" s="118">
        <f>-C38</f>
        <v>-1189030.76</v>
      </c>
    </row>
    <row r="36" spans="1:14" ht="15.75" thickBot="1" x14ac:dyDescent="0.3">
      <c r="A36" s="33" t="s">
        <v>3</v>
      </c>
      <c r="B36" s="26"/>
      <c r="C36" s="9"/>
      <c r="D36" s="2"/>
      <c r="E36" s="15"/>
      <c r="F36" s="14">
        <v>0</v>
      </c>
      <c r="H36" s="31"/>
      <c r="I36" s="20">
        <v>0</v>
      </c>
      <c r="J36" s="21"/>
      <c r="K36" s="56"/>
      <c r="L36" s="117"/>
      <c r="M36" s="119" t="s">
        <v>25</v>
      </c>
      <c r="N36" s="120">
        <f>SUM(N33:N35)</f>
        <v>2537270.09</v>
      </c>
    </row>
    <row r="37" spans="1:14" ht="15.75" thickBot="1" x14ac:dyDescent="0.3">
      <c r="A37" s="49" t="s">
        <v>42</v>
      </c>
      <c r="B37" s="52"/>
      <c r="C37" s="11"/>
      <c r="D37" s="2"/>
      <c r="E37" s="16"/>
      <c r="F37" s="17">
        <v>0</v>
      </c>
      <c r="H37" s="32"/>
      <c r="I37" s="22">
        <v>0</v>
      </c>
      <c r="J37" s="39"/>
      <c r="K37" s="47"/>
      <c r="L37" s="257" t="s">
        <v>24</v>
      </c>
      <c r="M37" s="257"/>
      <c r="N37" s="121">
        <v>2462435.36</v>
      </c>
    </row>
    <row r="38" spans="1:14" x14ac:dyDescent="0.25">
      <c r="B38" s="6" t="s">
        <v>1</v>
      </c>
      <c r="C38" s="7">
        <f>SUM(C4:C37)</f>
        <v>1189030.76</v>
      </c>
      <c r="E38" s="113" t="s">
        <v>1</v>
      </c>
      <c r="F38" s="24">
        <f>SUM(F5:F37)</f>
        <v>0</v>
      </c>
      <c r="H38" s="114" t="s">
        <v>1</v>
      </c>
      <c r="I38" s="4">
        <f>SUM(I5:I37)</f>
        <v>0</v>
      </c>
      <c r="J38" s="42" t="s">
        <v>1</v>
      </c>
      <c r="K38" s="4">
        <f>SUM(K6:K37)</f>
        <v>50000</v>
      </c>
      <c r="L38" s="253" t="s">
        <v>17</v>
      </c>
      <c r="M38" s="253"/>
      <c r="N38" s="118">
        <v>1400668.07</v>
      </c>
    </row>
    <row r="39" spans="1:14" ht="16.5" thickBot="1" x14ac:dyDescent="0.3">
      <c r="I39" s="2"/>
      <c r="L39" s="254" t="s">
        <v>32</v>
      </c>
      <c r="M39" s="255"/>
      <c r="N39" s="115">
        <f>N38+N37+N36</f>
        <v>6400373.5199999996</v>
      </c>
    </row>
    <row r="40" spans="1:14" ht="16.5" thickTop="1" x14ac:dyDescent="0.25">
      <c r="A40" s="5"/>
      <c r="C40" s="55"/>
      <c r="H40" s="215" t="s">
        <v>14</v>
      </c>
      <c r="I40" s="216"/>
      <c r="J40" s="213">
        <f>I38+K38</f>
        <v>50000</v>
      </c>
      <c r="K40" s="214"/>
    </row>
    <row r="41" spans="1:14" ht="15.75" x14ac:dyDescent="0.25">
      <c r="I41" s="40"/>
    </row>
  </sheetData>
  <mergeCells count="9">
    <mergeCell ref="L38:M38"/>
    <mergeCell ref="L39:M39"/>
    <mergeCell ref="H40:I40"/>
    <mergeCell ref="J40:K40"/>
    <mergeCell ref="C1:J1"/>
    <mergeCell ref="E4:F4"/>
    <mergeCell ref="I4:K4"/>
    <mergeCell ref="L33:M33"/>
    <mergeCell ref="L37:M37"/>
  </mergeCells>
  <printOptions gridLines="1"/>
  <pageMargins left="0.96" right="0.19685039370078741" top="0.46" bottom="0.35" header="0.31496062992125984" footer="0.31496062992125984"/>
  <pageSetup paperSize="9" scale="80" orientation="landscape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21" sqref="D21"/>
    </sheetView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CENTRAL  </vt:lpstr>
      <vt:lpstr>COMERCIO</vt:lpstr>
      <vt:lpstr>HERRADURA</vt:lpstr>
      <vt:lpstr>11  SUR</vt:lpstr>
      <vt:lpstr>11 SUR MENSUAL</vt:lpstr>
      <vt:lpstr>OBRADOR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2012-07-13T13:12:47Z</cp:lastPrinted>
  <dcterms:created xsi:type="dcterms:W3CDTF">2009-02-04T18:28:43Z</dcterms:created>
  <dcterms:modified xsi:type="dcterms:W3CDTF">2013-12-06T17:49:54Z</dcterms:modified>
</cp:coreProperties>
</file>