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18720" windowHeight="11715" firstSheet="2" activeTab="2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Hoja5" sheetId="5" r:id="rId5"/>
    <sheet name="Hoja1" sheetId="6" r:id="rId6"/>
    <sheet name="Hoja2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5" i="3" l="1"/>
  <c r="J75" i="3"/>
  <c r="J70" i="3" l="1"/>
  <c r="N70" i="3"/>
  <c r="V273" i="4" l="1"/>
  <c r="S273" i="4"/>
  <c r="Q273" i="4"/>
  <c r="L273" i="4"/>
  <c r="N272" i="4"/>
  <c r="E272" i="4"/>
  <c r="N271" i="4"/>
  <c r="E271" i="4"/>
  <c r="N270" i="4"/>
  <c r="E270" i="4"/>
  <c r="I269" i="4"/>
  <c r="N269" i="4" s="1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N273" i="4" l="1"/>
  <c r="N276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<sst xmlns="http://schemas.openxmlformats.org/spreadsheetml/2006/main" count="526" uniqueCount="234">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</sst>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1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1" fontId="9" fillId="0" borderId="35" xfId="0" applyNumberFormat="1" applyFont="1" applyBorder="1" applyAlignment="1">
      <alignment horizontal="center" vertical="center" wrapText="1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2" fillId="0" borderId="37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800000"/>
      <color rgb="FF66CC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91" t="s">
        <v>30</v>
      </c>
      <c r="B1" s="491"/>
      <c r="C1" s="491"/>
      <c r="D1" s="491"/>
      <c r="E1" s="491"/>
      <c r="F1" s="491"/>
      <c r="G1" s="491"/>
      <c r="H1" s="491"/>
      <c r="I1" s="491"/>
      <c r="J1" s="491"/>
      <c r="K1" s="363"/>
      <c r="L1" s="363"/>
      <c r="M1" s="363"/>
      <c r="N1" s="363"/>
      <c r="O1" s="364"/>
      <c r="S1" s="492" t="s">
        <v>0</v>
      </c>
      <c r="T1" s="492"/>
      <c r="U1" s="4" t="s">
        <v>1</v>
      </c>
      <c r="V1" s="5" t="s">
        <v>2</v>
      </c>
      <c r="W1" s="494" t="s">
        <v>3</v>
      </c>
      <c r="X1" s="495"/>
    </row>
    <row r="2" spans="1:24" thickBot="1" x14ac:dyDescent="0.3">
      <c r="A2" s="491"/>
      <c r="B2" s="491"/>
      <c r="C2" s="491"/>
      <c r="D2" s="491"/>
      <c r="E2" s="491"/>
      <c r="F2" s="491"/>
      <c r="G2" s="491"/>
      <c r="H2" s="491"/>
      <c r="I2" s="491"/>
      <c r="J2" s="491"/>
      <c r="K2" s="365"/>
      <c r="L2" s="365"/>
      <c r="M2" s="365"/>
      <c r="N2" s="366"/>
      <c r="O2" s="367"/>
      <c r="Q2" s="6"/>
      <c r="R2" s="7"/>
      <c r="S2" s="493"/>
      <c r="T2" s="49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96" t="s">
        <v>16</v>
      </c>
      <c r="P3" s="49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498"/>
      <c r="M90" s="499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498"/>
      <c r="M91" s="499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500"/>
      <c r="P97" s="502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501"/>
      <c r="P98" s="503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489" t="s">
        <v>27</v>
      </c>
      <c r="G262" s="489"/>
      <c r="H262" s="490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91" t="s">
        <v>56</v>
      </c>
      <c r="B1" s="491"/>
      <c r="C1" s="491"/>
      <c r="D1" s="491"/>
      <c r="E1" s="491"/>
      <c r="F1" s="491"/>
      <c r="G1" s="491"/>
      <c r="H1" s="491"/>
      <c r="I1" s="491"/>
      <c r="J1" s="491"/>
      <c r="K1" s="363"/>
      <c r="L1" s="363"/>
      <c r="M1" s="363"/>
      <c r="N1" s="363"/>
      <c r="O1" s="364"/>
      <c r="S1" s="492" t="s">
        <v>0</v>
      </c>
      <c r="T1" s="492"/>
      <c r="U1" s="4" t="s">
        <v>1</v>
      </c>
      <c r="V1" s="5" t="s">
        <v>2</v>
      </c>
      <c r="W1" s="494" t="s">
        <v>3</v>
      </c>
      <c r="X1" s="495"/>
    </row>
    <row r="2" spans="1:24" thickBot="1" x14ac:dyDescent="0.3">
      <c r="A2" s="491"/>
      <c r="B2" s="491"/>
      <c r="C2" s="491"/>
      <c r="D2" s="491"/>
      <c r="E2" s="491"/>
      <c r="F2" s="491"/>
      <c r="G2" s="491"/>
      <c r="H2" s="491"/>
      <c r="I2" s="491"/>
      <c r="J2" s="491"/>
      <c r="K2" s="365"/>
      <c r="L2" s="365"/>
      <c r="M2" s="365"/>
      <c r="N2" s="366"/>
      <c r="O2" s="367"/>
      <c r="Q2" s="6"/>
      <c r="R2" s="7"/>
      <c r="S2" s="493"/>
      <c r="T2" s="49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96" t="s">
        <v>16</v>
      </c>
      <c r="P3" s="49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546" t="s">
        <v>43</v>
      </c>
      <c r="B59" s="418" t="s">
        <v>23</v>
      </c>
      <c r="C59" s="548" t="s">
        <v>144</v>
      </c>
      <c r="D59" s="409"/>
      <c r="E59" s="56"/>
      <c r="F59" s="410">
        <v>1649.6</v>
      </c>
      <c r="G59" s="550">
        <v>44981</v>
      </c>
      <c r="H59" s="552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554" t="s">
        <v>21</v>
      </c>
      <c r="P59" s="544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547"/>
      <c r="B60" s="418" t="s">
        <v>146</v>
      </c>
      <c r="C60" s="549"/>
      <c r="D60" s="409"/>
      <c r="E60" s="56"/>
      <c r="F60" s="410">
        <v>83</v>
      </c>
      <c r="G60" s="551"/>
      <c r="H60" s="553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555"/>
      <c r="P60" s="545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504" t="s">
        <v>82</v>
      </c>
      <c r="B66" s="167" t="s">
        <v>109</v>
      </c>
      <c r="C66" s="173"/>
      <c r="D66" s="174"/>
      <c r="E66" s="56"/>
      <c r="F66" s="155">
        <v>1224</v>
      </c>
      <c r="G66" s="506">
        <v>44973</v>
      </c>
      <c r="H66" s="508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510" t="s">
        <v>21</v>
      </c>
      <c r="P66" s="512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505"/>
      <c r="B67" s="167" t="s">
        <v>24</v>
      </c>
      <c r="C67" s="170"/>
      <c r="D67" s="174"/>
      <c r="E67" s="56"/>
      <c r="F67" s="155">
        <v>902.95899999999995</v>
      </c>
      <c r="G67" s="507"/>
      <c r="H67" s="509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511"/>
      <c r="P67" s="513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534" t="s">
        <v>82</v>
      </c>
      <c r="B69" s="400" t="s">
        <v>128</v>
      </c>
      <c r="C69" s="536" t="s">
        <v>129</v>
      </c>
      <c r="D69" s="409"/>
      <c r="E69" s="56"/>
      <c r="F69" s="410">
        <v>80.7</v>
      </c>
      <c r="G69" s="540">
        <v>44979</v>
      </c>
      <c r="H69" s="538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542" t="s">
        <v>127</v>
      </c>
      <c r="P69" s="532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535"/>
      <c r="B70" s="408" t="s">
        <v>131</v>
      </c>
      <c r="C70" s="537"/>
      <c r="D70" s="409"/>
      <c r="E70" s="56"/>
      <c r="F70" s="410">
        <v>151.4</v>
      </c>
      <c r="G70" s="541"/>
      <c r="H70" s="539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543"/>
      <c r="P70" s="533"/>
      <c r="Q70" s="166"/>
      <c r="R70" s="125"/>
      <c r="S70" s="176"/>
      <c r="T70" s="177"/>
      <c r="U70" s="49"/>
      <c r="V70" s="50"/>
    </row>
    <row r="71" spans="1:22" ht="17.25" x14ac:dyDescent="0.3">
      <c r="A71" s="522" t="s">
        <v>82</v>
      </c>
      <c r="B71" s="400" t="s">
        <v>122</v>
      </c>
      <c r="C71" s="520" t="s">
        <v>123</v>
      </c>
      <c r="D71" s="398"/>
      <c r="E71" s="56"/>
      <c r="F71" s="155">
        <v>130.16</v>
      </c>
      <c r="G71" s="525">
        <v>44982</v>
      </c>
      <c r="H71" s="527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516" t="s">
        <v>127</v>
      </c>
      <c r="P71" s="518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522"/>
      <c r="B72" s="400" t="s">
        <v>125</v>
      </c>
      <c r="C72" s="524"/>
      <c r="D72" s="398"/>
      <c r="E72" s="56"/>
      <c r="F72" s="155">
        <v>89.64</v>
      </c>
      <c r="G72" s="525"/>
      <c r="H72" s="528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530"/>
      <c r="P72" s="531"/>
      <c r="Q72" s="166"/>
      <c r="R72" s="125"/>
      <c r="S72" s="176"/>
      <c r="T72" s="177"/>
      <c r="U72" s="49"/>
      <c r="V72" s="50"/>
    </row>
    <row r="73" spans="1:22" ht="18" thickBot="1" x14ac:dyDescent="0.35">
      <c r="A73" s="523"/>
      <c r="B73" s="400" t="s">
        <v>126</v>
      </c>
      <c r="C73" s="521"/>
      <c r="D73" s="398"/>
      <c r="E73" s="56"/>
      <c r="F73" s="155">
        <v>152.78</v>
      </c>
      <c r="G73" s="526"/>
      <c r="H73" s="529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517"/>
      <c r="P73" s="519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504" t="s">
        <v>82</v>
      </c>
      <c r="B80" s="397" t="s">
        <v>118</v>
      </c>
      <c r="C80" s="520" t="s">
        <v>121</v>
      </c>
      <c r="D80" s="398"/>
      <c r="E80" s="56"/>
      <c r="F80" s="155">
        <v>108.66</v>
      </c>
      <c r="G80" s="156">
        <v>44985</v>
      </c>
      <c r="H80" s="514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516" t="s">
        <v>120</v>
      </c>
      <c r="P80" s="518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505"/>
      <c r="B81" s="397" t="s">
        <v>119</v>
      </c>
      <c r="C81" s="521"/>
      <c r="D81" s="398"/>
      <c r="E81" s="56"/>
      <c r="F81" s="155">
        <v>76.94</v>
      </c>
      <c r="G81" s="156">
        <v>44985</v>
      </c>
      <c r="H81" s="515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517"/>
      <c r="P81" s="519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498"/>
      <c r="M99" s="49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498"/>
      <c r="M100" s="499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00"/>
      <c r="P106" s="502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501"/>
      <c r="P107" s="503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489" t="s">
        <v>27</v>
      </c>
      <c r="G271" s="489"/>
      <c r="H271" s="490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tabSelected="1" workbookViewId="0">
      <pane xSplit="1" ySplit="3" topLeftCell="F16" activePane="bottomRight" state="frozen"/>
      <selection pane="topRight" activeCell="B1" sqref="B1"/>
      <selection pane="bottomLeft" activeCell="A4" sqref="A4"/>
      <selection pane="bottomRight" activeCell="O23" sqref="O23:P2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91" t="s">
        <v>92</v>
      </c>
      <c r="B1" s="491"/>
      <c r="C1" s="491"/>
      <c r="D1" s="491"/>
      <c r="E1" s="491"/>
      <c r="F1" s="491"/>
      <c r="G1" s="491"/>
      <c r="H1" s="491"/>
      <c r="I1" s="491"/>
      <c r="J1" s="491"/>
      <c r="K1" s="363"/>
      <c r="L1" s="363"/>
      <c r="M1" s="363"/>
      <c r="N1" s="363"/>
      <c r="O1" s="364"/>
      <c r="S1" s="492" t="s">
        <v>0</v>
      </c>
      <c r="T1" s="492"/>
      <c r="U1" s="4" t="s">
        <v>1</v>
      </c>
      <c r="V1" s="5" t="s">
        <v>2</v>
      </c>
      <c r="W1" s="494" t="s">
        <v>3</v>
      </c>
      <c r="X1" s="495"/>
    </row>
    <row r="2" spans="1:24" thickBot="1" x14ac:dyDescent="0.3">
      <c r="A2" s="491"/>
      <c r="B2" s="491"/>
      <c r="C2" s="491"/>
      <c r="D2" s="491"/>
      <c r="E2" s="491"/>
      <c r="F2" s="491"/>
      <c r="G2" s="491"/>
      <c r="H2" s="491"/>
      <c r="I2" s="491"/>
      <c r="J2" s="491"/>
      <c r="K2" s="365"/>
      <c r="L2" s="365"/>
      <c r="M2" s="365"/>
      <c r="N2" s="366"/>
      <c r="O2" s="367"/>
      <c r="Q2" s="6"/>
      <c r="R2" s="7"/>
      <c r="S2" s="493"/>
      <c r="T2" s="49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96" t="s">
        <v>16</v>
      </c>
      <c r="P3" s="49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37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40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30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2"/>
      <c r="D14" s="443"/>
      <c r="E14" s="444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41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6" t="s">
        <v>231</v>
      </c>
      <c r="P22" s="487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6" t="s">
        <v>22</v>
      </c>
      <c r="P23" s="487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157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4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4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9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33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8">
        <v>1000</v>
      </c>
      <c r="M69" s="437" t="s">
        <v>197</v>
      </c>
      <c r="N69" s="42">
        <f>K69*I69</f>
        <v>215049.9999815</v>
      </c>
      <c r="O69" s="169" t="s">
        <v>21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31" t="s">
        <v>186</v>
      </c>
      <c r="I72" s="155">
        <v>23374</v>
      </c>
      <c r="J72" s="39">
        <f t="shared" si="1"/>
        <v>0</v>
      </c>
      <c r="K72" s="40">
        <v>1</v>
      </c>
      <c r="L72" s="439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31" t="s">
        <v>188</v>
      </c>
      <c r="I73" s="155">
        <v>24.46</v>
      </c>
      <c r="J73" s="39">
        <f t="shared" si="1"/>
        <v>0</v>
      </c>
      <c r="K73" s="40">
        <v>140</v>
      </c>
      <c r="L73" s="434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31" t="s">
        <v>200</v>
      </c>
      <c r="I74" s="155">
        <v>58897</v>
      </c>
      <c r="J74" s="39">
        <f t="shared" si="1"/>
        <v>0</v>
      </c>
      <c r="K74" s="40">
        <v>1</v>
      </c>
      <c r="L74" s="434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8" t="s">
        <v>233</v>
      </c>
      <c r="D75" s="160"/>
      <c r="E75" s="56"/>
      <c r="F75" s="155">
        <v>460.2</v>
      </c>
      <c r="G75" s="156">
        <v>45002</v>
      </c>
      <c r="H75" s="483">
        <v>41723</v>
      </c>
      <c r="I75" s="155">
        <v>460.2</v>
      </c>
      <c r="J75" s="39">
        <f t="shared" si="1"/>
        <v>0</v>
      </c>
      <c r="K75" s="40">
        <v>55</v>
      </c>
      <c r="L75" s="434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2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4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4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4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4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5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168" t="s">
        <v>183</v>
      </c>
      <c r="I82" s="155">
        <v>25757</v>
      </c>
      <c r="J82" s="39">
        <f t="shared" si="1"/>
        <v>0</v>
      </c>
      <c r="K82" s="40">
        <v>1</v>
      </c>
      <c r="L82" s="435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504" t="s">
        <v>147</v>
      </c>
      <c r="B83" s="397" t="s">
        <v>179</v>
      </c>
      <c r="C83" s="520" t="s">
        <v>193</v>
      </c>
      <c r="D83" s="433"/>
      <c r="E83" s="56"/>
      <c r="F83" s="410">
        <v>27.48</v>
      </c>
      <c r="G83" s="550">
        <v>45014</v>
      </c>
      <c r="H83" s="556" t="s">
        <v>180</v>
      </c>
      <c r="I83" s="155">
        <v>27.48</v>
      </c>
      <c r="J83" s="39">
        <f t="shared" si="1"/>
        <v>0</v>
      </c>
      <c r="K83" s="40">
        <v>70</v>
      </c>
      <c r="L83" s="560" t="s">
        <v>194</v>
      </c>
      <c r="M83" s="61"/>
      <c r="N83" s="42">
        <f t="shared" si="2"/>
        <v>1923.6000000000001</v>
      </c>
      <c r="O83" s="500" t="s">
        <v>21</v>
      </c>
      <c r="P83" s="558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505"/>
      <c r="B84" s="432" t="s">
        <v>181</v>
      </c>
      <c r="C84" s="521"/>
      <c r="D84" s="433"/>
      <c r="E84" s="56"/>
      <c r="F84" s="410">
        <v>142.5</v>
      </c>
      <c r="G84" s="551"/>
      <c r="H84" s="557"/>
      <c r="I84" s="155">
        <v>142.5771</v>
      </c>
      <c r="J84" s="39">
        <f t="shared" si="1"/>
        <v>7.7100000000001501E-2</v>
      </c>
      <c r="K84" s="40">
        <v>70</v>
      </c>
      <c r="L84" s="560"/>
      <c r="M84" s="61"/>
      <c r="N84" s="42">
        <f t="shared" si="2"/>
        <v>9980.3970000000008</v>
      </c>
      <c r="O84" s="501"/>
      <c r="P84" s="559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6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4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498"/>
      <c r="M98" s="499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498"/>
      <c r="M99" s="49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500"/>
      <c r="P105" s="502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01"/>
      <c r="P106" s="503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37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489" t="s">
        <v>27</v>
      </c>
      <c r="G270" s="489"/>
      <c r="H270" s="490"/>
      <c r="I270" s="303">
        <f>SUM(I4:I269)</f>
        <v>601199.24578899995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17471003.092601504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17471003.092601504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2"/>
  <sheetViews>
    <sheetView workbookViewId="0">
      <selection activeCell="G5" sqref="G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91" t="s">
        <v>224</v>
      </c>
      <c r="B1" s="491"/>
      <c r="C1" s="491"/>
      <c r="D1" s="491"/>
      <c r="E1" s="491"/>
      <c r="F1" s="491"/>
      <c r="G1" s="491"/>
      <c r="H1" s="491"/>
      <c r="I1" s="491"/>
      <c r="J1" s="491"/>
      <c r="K1" s="363"/>
      <c r="L1" s="363"/>
      <c r="M1" s="363"/>
      <c r="N1" s="363"/>
      <c r="O1" s="364"/>
      <c r="S1" s="492" t="s">
        <v>0</v>
      </c>
      <c r="T1" s="492"/>
      <c r="U1" s="4" t="s">
        <v>1</v>
      </c>
      <c r="V1" s="5" t="s">
        <v>2</v>
      </c>
      <c r="W1" s="494" t="s">
        <v>3</v>
      </c>
      <c r="X1" s="495"/>
    </row>
    <row r="2" spans="1:24" thickBot="1" x14ac:dyDescent="0.3">
      <c r="A2" s="491"/>
      <c r="B2" s="491"/>
      <c r="C2" s="491"/>
      <c r="D2" s="491"/>
      <c r="E2" s="491"/>
      <c r="F2" s="491"/>
      <c r="G2" s="491"/>
      <c r="H2" s="491"/>
      <c r="I2" s="491"/>
      <c r="J2" s="491"/>
      <c r="K2" s="365"/>
      <c r="L2" s="365"/>
      <c r="M2" s="365"/>
      <c r="N2" s="366"/>
      <c r="O2" s="367"/>
      <c r="Q2" s="6"/>
      <c r="R2" s="7"/>
      <c r="S2" s="493"/>
      <c r="T2" s="49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96" t="s">
        <v>16</v>
      </c>
      <c r="P3" s="49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/>
      <c r="D4" s="33"/>
      <c r="E4" s="34">
        <f t="shared" ref="E4:E55" si="0">D4*F4</f>
        <v>0</v>
      </c>
      <c r="F4" s="35">
        <v>23220</v>
      </c>
      <c r="G4" s="36">
        <v>45018</v>
      </c>
      <c r="H4" s="445">
        <v>41899</v>
      </c>
      <c r="I4" s="38">
        <v>23220</v>
      </c>
      <c r="J4" s="39">
        <f t="shared" ref="J4:J130" si="1">I4-F4</f>
        <v>0</v>
      </c>
      <c r="K4" s="40">
        <v>36.5</v>
      </c>
      <c r="L4" s="41"/>
      <c r="M4" s="41"/>
      <c r="N4" s="42">
        <f t="shared" ref="N4:N124" si="2">K4*I4</f>
        <v>847530</v>
      </c>
      <c r="O4" s="472" t="s">
        <v>22</v>
      </c>
      <c r="P4" s="473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/>
      <c r="D5" s="56"/>
      <c r="E5" s="34">
        <f t="shared" si="0"/>
        <v>0</v>
      </c>
      <c r="F5" s="57">
        <v>22860</v>
      </c>
      <c r="G5" s="58">
        <v>45020</v>
      </c>
      <c r="H5" s="59"/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4"/>
      <c r="P5" s="475"/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482" t="s">
        <v>81</v>
      </c>
      <c r="B6" s="54" t="s">
        <v>226</v>
      </c>
      <c r="C6" s="55"/>
      <c r="D6" s="56"/>
      <c r="E6" s="34">
        <f t="shared" si="0"/>
        <v>0</v>
      </c>
      <c r="F6" s="57">
        <v>21990</v>
      </c>
      <c r="G6" s="58">
        <v>45022</v>
      </c>
      <c r="H6" s="422"/>
      <c r="I6" s="60">
        <v>22053</v>
      </c>
      <c r="J6" s="39">
        <f t="shared" si="1"/>
        <v>63</v>
      </c>
      <c r="K6" s="40">
        <v>33.5</v>
      </c>
      <c r="L6" s="61"/>
      <c r="M6" s="61"/>
      <c r="N6" s="42">
        <f>K6*I6</f>
        <v>738775.5</v>
      </c>
      <c r="O6" s="474"/>
      <c r="P6" s="475"/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13" t="s">
        <v>81</v>
      </c>
      <c r="B7" s="54" t="s">
        <v>227</v>
      </c>
      <c r="C7" s="67"/>
      <c r="D7" s="56"/>
      <c r="E7" s="34">
        <f t="shared" si="0"/>
        <v>0</v>
      </c>
      <c r="F7" s="57">
        <v>10630</v>
      </c>
      <c r="G7" s="58">
        <v>45025</v>
      </c>
      <c r="H7" s="421"/>
      <c r="I7" s="60">
        <v>10630</v>
      </c>
      <c r="J7" s="39">
        <f t="shared" si="1"/>
        <v>0</v>
      </c>
      <c r="K7" s="40">
        <v>30</v>
      </c>
      <c r="L7" s="61"/>
      <c r="M7" s="61"/>
      <c r="N7" s="42">
        <f t="shared" si="2"/>
        <v>318900</v>
      </c>
      <c r="O7" s="476"/>
      <c r="P7" s="475"/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413" t="s">
        <v>81</v>
      </c>
      <c r="B8" s="54" t="s">
        <v>32</v>
      </c>
      <c r="C8" s="67"/>
      <c r="D8" s="56"/>
      <c r="E8" s="34">
        <f t="shared" si="0"/>
        <v>0</v>
      </c>
      <c r="F8" s="57">
        <v>20870</v>
      </c>
      <c r="G8" s="58">
        <v>45028</v>
      </c>
      <c r="H8" s="421"/>
      <c r="I8" s="60">
        <v>20870</v>
      </c>
      <c r="J8" s="39">
        <f t="shared" si="1"/>
        <v>0</v>
      </c>
      <c r="K8" s="40">
        <v>35.299999999999997</v>
      </c>
      <c r="L8" s="61"/>
      <c r="M8" s="61"/>
      <c r="N8" s="42">
        <f t="shared" si="2"/>
        <v>736710.99999999988</v>
      </c>
      <c r="O8" s="477"/>
      <c r="P8" s="478"/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225</v>
      </c>
      <c r="B9" s="54" t="s">
        <v>45</v>
      </c>
      <c r="C9" s="55"/>
      <c r="D9" s="56"/>
      <c r="E9" s="34">
        <f t="shared" si="0"/>
        <v>0</v>
      </c>
      <c r="F9" s="57">
        <v>23380</v>
      </c>
      <c r="G9" s="58">
        <v>45030</v>
      </c>
      <c r="H9" s="59"/>
      <c r="I9" s="60">
        <v>23380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825313.99999999988</v>
      </c>
      <c r="O9" s="479"/>
      <c r="P9" s="478"/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/>
      <c r="B10" s="54"/>
      <c r="C10" s="55"/>
      <c r="D10" s="56"/>
      <c r="E10" s="34">
        <f t="shared" si="0"/>
        <v>0</v>
      </c>
      <c r="F10" s="57"/>
      <c r="G10" s="58"/>
      <c r="H10" s="59"/>
      <c r="I10" s="60"/>
      <c r="J10" s="39">
        <f t="shared" si="1"/>
        <v>0</v>
      </c>
      <c r="K10" s="40"/>
      <c r="L10" s="61"/>
      <c r="M10" s="61"/>
      <c r="N10" s="42">
        <f t="shared" si="2"/>
        <v>0</v>
      </c>
      <c r="O10" s="479"/>
      <c r="P10" s="478"/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/>
      <c r="B11" s="54"/>
      <c r="C11" s="55"/>
      <c r="D11" s="73"/>
      <c r="E11" s="34">
        <f t="shared" si="0"/>
        <v>0</v>
      </c>
      <c r="F11" s="57"/>
      <c r="G11" s="58"/>
      <c r="H11" s="422"/>
      <c r="I11" s="60"/>
      <c r="J11" s="39">
        <f t="shared" si="1"/>
        <v>0</v>
      </c>
      <c r="K11" s="40"/>
      <c r="L11" s="61"/>
      <c r="M11" s="61"/>
      <c r="N11" s="42">
        <f t="shared" si="2"/>
        <v>0</v>
      </c>
      <c r="O11" s="479"/>
      <c r="P11" s="480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/>
      <c r="B12" s="54"/>
      <c r="C12" s="55"/>
      <c r="D12" s="56"/>
      <c r="E12" s="34">
        <f t="shared" si="0"/>
        <v>0</v>
      </c>
      <c r="F12" s="57"/>
      <c r="G12" s="58"/>
      <c r="H12" s="59"/>
      <c r="I12" s="60"/>
      <c r="J12" s="39">
        <f t="shared" si="1"/>
        <v>0</v>
      </c>
      <c r="K12" s="40"/>
      <c r="L12" s="61"/>
      <c r="M12" s="61"/>
      <c r="N12" s="42">
        <f t="shared" si="2"/>
        <v>0</v>
      </c>
      <c r="O12" s="479"/>
      <c r="P12" s="480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/>
      <c r="B13" s="54"/>
      <c r="C13" s="77"/>
      <c r="D13" s="56"/>
      <c r="E13" s="34">
        <f t="shared" si="0"/>
        <v>0</v>
      </c>
      <c r="F13" s="57"/>
      <c r="G13" s="58"/>
      <c r="H13" s="59"/>
      <c r="I13" s="60"/>
      <c r="J13" s="39">
        <f t="shared" si="1"/>
        <v>0</v>
      </c>
      <c r="K13" s="40"/>
      <c r="L13" s="61"/>
      <c r="M13" s="61"/>
      <c r="N13" s="42">
        <f t="shared" si="2"/>
        <v>0</v>
      </c>
      <c r="O13" s="479"/>
      <c r="P13" s="480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/>
      <c r="B14" s="54"/>
      <c r="C14" s="77"/>
      <c r="D14" s="56"/>
      <c r="E14" s="34">
        <f t="shared" si="0"/>
        <v>0</v>
      </c>
      <c r="F14" s="57"/>
      <c r="G14" s="58"/>
      <c r="H14" s="59"/>
      <c r="I14" s="60"/>
      <c r="J14" s="39">
        <f t="shared" si="1"/>
        <v>0</v>
      </c>
      <c r="K14" s="40"/>
      <c r="L14" s="61"/>
      <c r="M14" s="61"/>
      <c r="N14" s="42">
        <f t="shared" si="2"/>
        <v>0</v>
      </c>
      <c r="O14" s="479"/>
      <c r="P14" s="480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/>
      <c r="B15" s="54"/>
      <c r="C15" s="77"/>
      <c r="D15" s="56"/>
      <c r="E15" s="34">
        <f t="shared" si="0"/>
        <v>0</v>
      </c>
      <c r="F15" s="57"/>
      <c r="G15" s="58"/>
      <c r="H15" s="59"/>
      <c r="I15" s="60"/>
      <c r="J15" s="39">
        <f t="shared" si="1"/>
        <v>0</v>
      </c>
      <c r="K15" s="40"/>
      <c r="L15" s="61"/>
      <c r="M15" s="61"/>
      <c r="N15" s="42">
        <f t="shared" si="2"/>
        <v>0</v>
      </c>
      <c r="O15" s="479"/>
      <c r="P15" s="480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/>
      <c r="B16" s="54"/>
      <c r="C16" s="78"/>
      <c r="D16" s="56"/>
      <c r="E16" s="34">
        <f t="shared" si="0"/>
        <v>0</v>
      </c>
      <c r="F16" s="57"/>
      <c r="G16" s="58"/>
      <c r="H16" s="59"/>
      <c r="I16" s="60"/>
      <c r="J16" s="39">
        <f t="shared" si="1"/>
        <v>0</v>
      </c>
      <c r="K16" s="40"/>
      <c r="L16" s="61"/>
      <c r="M16" s="61"/>
      <c r="N16" s="42">
        <f t="shared" si="2"/>
        <v>0</v>
      </c>
      <c r="O16" s="481"/>
      <c r="P16" s="480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0"/>
        <v>0</v>
      </c>
      <c r="F17" s="57"/>
      <c r="G17" s="58"/>
      <c r="H17" s="59"/>
      <c r="I17" s="60"/>
      <c r="J17" s="39">
        <f t="shared" si="1"/>
        <v>0</v>
      </c>
      <c r="K17" s="40"/>
      <c r="L17" s="61"/>
      <c r="M17" s="61"/>
      <c r="N17" s="42">
        <f t="shared" si="2"/>
        <v>0</v>
      </c>
      <c r="O17" s="479"/>
      <c r="P17" s="480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0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0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/>
      <c r="B20" s="54"/>
      <c r="C20" s="77"/>
      <c r="D20" s="56"/>
      <c r="E20" s="34">
        <f t="shared" si="0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441"/>
      <c r="D21" s="85"/>
      <c r="E21" s="34">
        <f t="shared" si="0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/>
      <c r="B22" s="54"/>
      <c r="C22" s="88"/>
      <c r="D22" s="85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/>
      <c r="B23" s="54"/>
      <c r="C23" s="55"/>
      <c r="D23" s="56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23.25" x14ac:dyDescent="0.3">
      <c r="A57" s="152" t="s">
        <v>43</v>
      </c>
      <c r="B57" s="153" t="s">
        <v>23</v>
      </c>
      <c r="C57" s="154"/>
      <c r="D57" s="116"/>
      <c r="E57" s="56"/>
      <c r="F57" s="155"/>
      <c r="G57" s="156"/>
      <c r="H57" s="157"/>
      <c r="I57" s="155"/>
      <c r="J57" s="39">
        <f t="shared" si="1"/>
        <v>0</v>
      </c>
      <c r="K57" s="40"/>
      <c r="L57" s="61"/>
      <c r="M57" s="61"/>
      <c r="N57" s="42">
        <f t="shared" si="2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64"/>
      <c r="L61" s="465"/>
      <c r="M61" s="465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64"/>
      <c r="L62" s="465"/>
      <c r="M62" s="465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80"/>
      <c r="B63" s="386"/>
      <c r="C63" s="446"/>
      <c r="D63" s="447"/>
      <c r="E63" s="56"/>
      <c r="F63" s="448"/>
      <c r="G63" s="449"/>
      <c r="H63" s="450"/>
      <c r="I63" s="448"/>
      <c r="J63" s="39">
        <f t="shared" si="1"/>
        <v>0</v>
      </c>
      <c r="K63" s="464"/>
      <c r="L63" s="465"/>
      <c r="M63" s="465"/>
      <c r="N63" s="42">
        <f t="shared" si="2"/>
        <v>0</v>
      </c>
      <c r="O63" s="169"/>
      <c r="P63" s="58"/>
      <c r="Q63" s="166"/>
      <c r="R63" s="125"/>
      <c r="S63" s="48"/>
      <c r="T63" s="48"/>
      <c r="U63" s="49"/>
      <c r="V63" s="50"/>
    </row>
    <row r="64" spans="1:24" ht="17.25" x14ac:dyDescent="0.3">
      <c r="A64" s="80"/>
      <c r="B64" s="386"/>
      <c r="C64" s="446"/>
      <c r="D64" s="447"/>
      <c r="E64" s="56"/>
      <c r="F64" s="448"/>
      <c r="G64" s="449"/>
      <c r="H64" s="450"/>
      <c r="I64" s="448"/>
      <c r="J64" s="39">
        <f t="shared" si="1"/>
        <v>0</v>
      </c>
      <c r="K64" s="464"/>
      <c r="L64" s="465"/>
      <c r="M64" s="465"/>
      <c r="N64" s="42">
        <f t="shared" si="2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451"/>
      <c r="B65" s="386"/>
      <c r="C65" s="452"/>
      <c r="D65" s="447"/>
      <c r="E65" s="56"/>
      <c r="F65" s="448"/>
      <c r="G65" s="449"/>
      <c r="H65" s="453"/>
      <c r="I65" s="448"/>
      <c r="J65" s="39">
        <f t="shared" si="1"/>
        <v>0</v>
      </c>
      <c r="K65" s="464"/>
      <c r="L65" s="465"/>
      <c r="M65" s="466"/>
      <c r="N65" s="42">
        <f t="shared" si="2"/>
        <v>0</v>
      </c>
      <c r="O65" s="169"/>
      <c r="P65" s="120"/>
      <c r="Q65" s="166"/>
      <c r="R65" s="125"/>
      <c r="S65" s="48"/>
      <c r="T65" s="48"/>
      <c r="U65" s="49"/>
      <c r="V65" s="50"/>
    </row>
    <row r="66" spans="1:22" ht="17.25" x14ac:dyDescent="0.3">
      <c r="A66" s="451"/>
      <c r="B66" s="386"/>
      <c r="C66" s="452"/>
      <c r="D66" s="447"/>
      <c r="E66" s="56"/>
      <c r="F66" s="448"/>
      <c r="G66" s="449"/>
      <c r="H66" s="453"/>
      <c r="I66" s="448"/>
      <c r="J66" s="39">
        <f t="shared" si="1"/>
        <v>0</v>
      </c>
      <c r="K66" s="464"/>
      <c r="L66" s="465"/>
      <c r="M66" s="465"/>
      <c r="N66" s="42">
        <f t="shared" si="2"/>
        <v>0</v>
      </c>
      <c r="O66" s="169"/>
      <c r="P66" s="120"/>
      <c r="Q66" s="166"/>
      <c r="R66" s="125"/>
      <c r="S66" s="48"/>
      <c r="T66" s="48"/>
      <c r="U66" s="49"/>
      <c r="V66" s="50"/>
    </row>
    <row r="67" spans="1:22" ht="30.75" customHeight="1" x14ac:dyDescent="0.3">
      <c r="A67" s="90"/>
      <c r="B67" s="386"/>
      <c r="C67" s="454"/>
      <c r="D67" s="447"/>
      <c r="E67" s="56"/>
      <c r="F67" s="448"/>
      <c r="G67" s="449"/>
      <c r="H67" s="455"/>
      <c r="I67" s="448"/>
      <c r="J67" s="39">
        <f t="shared" si="1"/>
        <v>0</v>
      </c>
      <c r="K67" s="464"/>
      <c r="L67" s="465"/>
      <c r="M67" s="465"/>
      <c r="N67" s="42">
        <f t="shared" si="2"/>
        <v>0</v>
      </c>
      <c r="O67" s="169"/>
      <c r="P67" s="58"/>
      <c r="Q67" s="166"/>
      <c r="R67" s="125"/>
      <c r="S67" s="48"/>
      <c r="T67" s="48"/>
      <c r="U67" s="49"/>
      <c r="V67" s="50"/>
    </row>
    <row r="68" spans="1:22" ht="33" customHeight="1" x14ac:dyDescent="0.35">
      <c r="A68" s="458"/>
      <c r="B68" s="386"/>
      <c r="C68" s="454"/>
      <c r="D68" s="456"/>
      <c r="E68" s="56"/>
      <c r="F68" s="448"/>
      <c r="G68" s="449"/>
      <c r="H68" s="457"/>
      <c r="I68" s="448"/>
      <c r="J68" s="39">
        <f t="shared" si="1"/>
        <v>0</v>
      </c>
      <c r="K68" s="464"/>
      <c r="L68" s="465"/>
      <c r="M68" s="467"/>
      <c r="N68" s="42">
        <f>K68*I68</f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33" customHeight="1" x14ac:dyDescent="0.3">
      <c r="A69" s="458"/>
      <c r="B69" s="386"/>
      <c r="C69" s="454"/>
      <c r="D69" s="456"/>
      <c r="E69" s="56"/>
      <c r="F69" s="448"/>
      <c r="G69" s="449"/>
      <c r="H69" s="457"/>
      <c r="I69" s="448"/>
      <c r="J69" s="39">
        <f t="shared" si="1"/>
        <v>0</v>
      </c>
      <c r="K69" s="464"/>
      <c r="L69" s="468"/>
      <c r="M69" s="437"/>
      <c r="N69" s="42">
        <f>K69*I69</f>
        <v>0</v>
      </c>
      <c r="O69" s="169"/>
      <c r="P69" s="58"/>
      <c r="Q69" s="166"/>
      <c r="R69" s="125"/>
      <c r="S69" s="48"/>
      <c r="T69" s="48"/>
      <c r="U69" s="49"/>
      <c r="V69" s="50"/>
    </row>
    <row r="70" spans="1:22" ht="17.25" x14ac:dyDescent="0.3">
      <c r="A70" s="458"/>
      <c r="B70" s="369"/>
      <c r="C70" s="452"/>
      <c r="D70" s="456"/>
      <c r="E70" s="56"/>
      <c r="F70" s="448"/>
      <c r="G70" s="449"/>
      <c r="H70" s="453"/>
      <c r="I70" s="448"/>
      <c r="J70" s="39">
        <f t="shared" si="1"/>
        <v>0</v>
      </c>
      <c r="K70" s="464"/>
      <c r="L70" s="465"/>
      <c r="M70" s="465"/>
      <c r="N70" s="42">
        <f>K70*I70</f>
        <v>0</v>
      </c>
      <c r="O70" s="169"/>
      <c r="P70" s="58"/>
      <c r="Q70" s="166"/>
      <c r="R70" s="125"/>
      <c r="S70" s="176"/>
      <c r="T70" s="177"/>
      <c r="U70" s="49"/>
      <c r="V70" s="50"/>
    </row>
    <row r="71" spans="1:22" ht="30" customHeight="1" x14ac:dyDescent="0.3">
      <c r="A71" s="90"/>
      <c r="B71" s="386"/>
      <c r="C71" s="454"/>
      <c r="D71" s="447"/>
      <c r="E71" s="56"/>
      <c r="F71" s="448"/>
      <c r="G71" s="449"/>
      <c r="H71" s="455"/>
      <c r="I71" s="448"/>
      <c r="J71" s="39">
        <f t="shared" si="1"/>
        <v>0</v>
      </c>
      <c r="K71" s="464"/>
      <c r="L71" s="465"/>
      <c r="M71" s="465"/>
      <c r="N71" s="42">
        <f>K71*I71</f>
        <v>0</v>
      </c>
      <c r="O71" s="169"/>
      <c r="P71" s="58"/>
      <c r="Q71" s="166"/>
      <c r="R71" s="125"/>
      <c r="S71" s="176"/>
      <c r="T71" s="177"/>
      <c r="U71" s="49"/>
      <c r="V71" s="50"/>
    </row>
    <row r="72" spans="1:22" ht="17.25" x14ac:dyDescent="0.3">
      <c r="A72" s="90"/>
      <c r="B72" s="386"/>
      <c r="C72" s="452"/>
      <c r="D72" s="447"/>
      <c r="E72" s="56"/>
      <c r="F72" s="448"/>
      <c r="G72" s="449"/>
      <c r="H72" s="455"/>
      <c r="I72" s="448"/>
      <c r="J72" s="39">
        <f t="shared" si="1"/>
        <v>0</v>
      </c>
      <c r="K72" s="464"/>
      <c r="L72" s="437"/>
      <c r="M72" s="465"/>
      <c r="N72" s="42">
        <f t="shared" ref="N72:N78" si="3">K72*I72</f>
        <v>0</v>
      </c>
      <c r="O72" s="169"/>
      <c r="P72" s="58"/>
      <c r="Q72" s="166"/>
      <c r="R72" s="125"/>
      <c r="S72" s="176"/>
      <c r="T72" s="177"/>
      <c r="U72" s="49"/>
      <c r="V72" s="50"/>
    </row>
    <row r="73" spans="1:22" ht="17.25" x14ac:dyDescent="0.3">
      <c r="A73" s="90"/>
      <c r="B73" s="386"/>
      <c r="C73" s="452"/>
      <c r="D73" s="447"/>
      <c r="E73" s="56"/>
      <c r="F73" s="448"/>
      <c r="G73" s="449"/>
      <c r="H73" s="455"/>
      <c r="I73" s="448"/>
      <c r="J73" s="39">
        <f t="shared" si="1"/>
        <v>0</v>
      </c>
      <c r="K73" s="464"/>
      <c r="L73" s="469"/>
      <c r="M73" s="465"/>
      <c r="N73" s="42">
        <f t="shared" si="3"/>
        <v>0</v>
      </c>
      <c r="O73" s="169"/>
      <c r="P73" s="58"/>
      <c r="Q73" s="166"/>
      <c r="R73" s="125"/>
      <c r="S73" s="176"/>
      <c r="T73" s="177"/>
      <c r="U73" s="49"/>
      <c r="V73" s="50"/>
    </row>
    <row r="74" spans="1:22" ht="17.25" x14ac:dyDescent="0.3">
      <c r="A74" s="90"/>
      <c r="B74" s="369"/>
      <c r="C74" s="452"/>
      <c r="D74" s="447"/>
      <c r="E74" s="56"/>
      <c r="F74" s="448"/>
      <c r="G74" s="449"/>
      <c r="H74" s="455"/>
      <c r="I74" s="448"/>
      <c r="J74" s="39">
        <f t="shared" si="1"/>
        <v>0</v>
      </c>
      <c r="K74" s="464"/>
      <c r="L74" s="469"/>
      <c r="M74" s="465"/>
      <c r="N74" s="42">
        <f t="shared" si="3"/>
        <v>0</v>
      </c>
      <c r="O74" s="169"/>
      <c r="P74" s="58"/>
      <c r="Q74" s="166"/>
      <c r="R74" s="125"/>
      <c r="S74" s="176"/>
      <c r="T74" s="177"/>
      <c r="U74" s="49"/>
      <c r="V74" s="50"/>
    </row>
    <row r="75" spans="1:22" ht="32.25" customHeight="1" x14ac:dyDescent="0.3">
      <c r="A75" s="90"/>
      <c r="B75" s="369"/>
      <c r="C75" s="454"/>
      <c r="D75" s="447"/>
      <c r="E75" s="56"/>
      <c r="F75" s="448"/>
      <c r="G75" s="449"/>
      <c r="H75" s="455"/>
      <c r="I75" s="448"/>
      <c r="J75" s="39">
        <f t="shared" si="1"/>
        <v>0</v>
      </c>
      <c r="K75" s="464"/>
      <c r="L75" s="465"/>
      <c r="M75" s="465"/>
      <c r="N75" s="42">
        <f t="shared" si="3"/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2.25" customHeight="1" x14ac:dyDescent="0.3">
      <c r="A76" s="458"/>
      <c r="B76" s="386"/>
      <c r="C76" s="459"/>
      <c r="D76" s="456"/>
      <c r="E76" s="56"/>
      <c r="F76" s="448"/>
      <c r="G76" s="449"/>
      <c r="H76" s="450"/>
      <c r="I76" s="448"/>
      <c r="J76" s="39">
        <f t="shared" si="1"/>
        <v>0</v>
      </c>
      <c r="K76" s="464"/>
      <c r="L76" s="465"/>
      <c r="M76" s="465"/>
      <c r="N76" s="42">
        <f t="shared" si="3"/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32.25" customHeight="1" x14ac:dyDescent="0.3">
      <c r="A77" s="458"/>
      <c r="B77" s="386"/>
      <c r="C77" s="460"/>
      <c r="D77" s="456"/>
      <c r="E77" s="56"/>
      <c r="F77" s="448"/>
      <c r="G77" s="449"/>
      <c r="H77" s="450"/>
      <c r="I77" s="448"/>
      <c r="J77" s="39">
        <f t="shared" si="1"/>
        <v>0</v>
      </c>
      <c r="K77" s="464"/>
      <c r="L77" s="465"/>
      <c r="M77" s="465"/>
      <c r="N77" s="42">
        <f t="shared" si="3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2.25" customHeight="1" x14ac:dyDescent="0.25">
      <c r="A78" s="458"/>
      <c r="B78" s="461"/>
      <c r="C78" s="454"/>
      <c r="D78" s="456"/>
      <c r="E78" s="56"/>
      <c r="F78" s="448"/>
      <c r="G78" s="449"/>
      <c r="H78" s="450"/>
      <c r="I78" s="448"/>
      <c r="J78" s="39">
        <f t="shared" si="1"/>
        <v>0</v>
      </c>
      <c r="K78" s="464"/>
      <c r="L78" s="465"/>
      <c r="M78" s="465"/>
      <c r="N78" s="42">
        <f t="shared" si="3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32.25" customHeight="1" x14ac:dyDescent="0.3">
      <c r="A79" s="458"/>
      <c r="B79" s="386"/>
      <c r="C79" s="454"/>
      <c r="D79" s="456"/>
      <c r="E79" s="56"/>
      <c r="F79" s="448"/>
      <c r="G79" s="449"/>
      <c r="H79" s="453"/>
      <c r="I79" s="448"/>
      <c r="J79" s="39">
        <f t="shared" si="1"/>
        <v>0</v>
      </c>
      <c r="K79" s="464"/>
      <c r="L79" s="465"/>
      <c r="M79" s="465"/>
      <c r="N79" s="42">
        <f t="shared" si="2"/>
        <v>0</v>
      </c>
      <c r="O79" s="158"/>
      <c r="P79" s="183"/>
      <c r="Q79" s="166"/>
      <c r="R79" s="125"/>
      <c r="S79" s="176"/>
      <c r="T79" s="177"/>
      <c r="U79" s="49"/>
      <c r="V79" s="50"/>
    </row>
    <row r="80" spans="1:22" ht="32.25" customHeight="1" x14ac:dyDescent="0.3">
      <c r="A80" s="458"/>
      <c r="B80" s="369"/>
      <c r="C80" s="454"/>
      <c r="D80" s="454"/>
      <c r="E80" s="56"/>
      <c r="F80" s="448"/>
      <c r="G80" s="449"/>
      <c r="H80" s="453"/>
      <c r="I80" s="448"/>
      <c r="J80" s="39">
        <f t="shared" si="1"/>
        <v>0</v>
      </c>
      <c r="K80" s="464"/>
      <c r="L80" s="465"/>
      <c r="M80" s="465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18.75" x14ac:dyDescent="0.25">
      <c r="A81" s="458"/>
      <c r="B81" s="461"/>
      <c r="C81" s="452"/>
      <c r="D81" s="456"/>
      <c r="E81" s="56"/>
      <c r="F81" s="448"/>
      <c r="G81" s="449"/>
      <c r="H81" s="453"/>
      <c r="I81" s="448"/>
      <c r="J81" s="39">
        <f t="shared" si="1"/>
        <v>0</v>
      </c>
      <c r="K81" s="464"/>
      <c r="L81" s="466"/>
      <c r="M81" s="465"/>
      <c r="N81" s="42">
        <f t="shared" si="2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32.25" customHeight="1" x14ac:dyDescent="0.3">
      <c r="A82" s="458"/>
      <c r="B82" s="386"/>
      <c r="C82" s="463"/>
      <c r="D82" s="454"/>
      <c r="E82" s="56"/>
      <c r="F82" s="448"/>
      <c r="G82" s="462"/>
      <c r="H82" s="450"/>
      <c r="I82" s="448"/>
      <c r="J82" s="39">
        <f t="shared" si="1"/>
        <v>0</v>
      </c>
      <c r="K82" s="464"/>
      <c r="L82" s="471"/>
      <c r="M82" s="465"/>
      <c r="N82" s="42">
        <f t="shared" si="2"/>
        <v>0</v>
      </c>
      <c r="O82" s="500"/>
      <c r="P82" s="558"/>
      <c r="Q82" s="158"/>
      <c r="R82" s="125"/>
      <c r="S82" s="176"/>
      <c r="T82" s="177"/>
      <c r="U82" s="49"/>
      <c r="V82" s="50"/>
    </row>
    <row r="83" spans="1:22" ht="32.25" customHeight="1" x14ac:dyDescent="0.3">
      <c r="A83" s="458"/>
      <c r="B83" s="369"/>
      <c r="C83" s="463"/>
      <c r="D83" s="454"/>
      <c r="E83" s="56"/>
      <c r="F83" s="448"/>
      <c r="G83" s="462"/>
      <c r="H83" s="450"/>
      <c r="I83" s="448"/>
      <c r="J83" s="39">
        <f t="shared" si="1"/>
        <v>0</v>
      </c>
      <c r="K83" s="464"/>
      <c r="L83" s="471"/>
      <c r="M83" s="465"/>
      <c r="N83" s="42">
        <f t="shared" si="2"/>
        <v>0</v>
      </c>
      <c r="O83" s="501"/>
      <c r="P83" s="559"/>
      <c r="Q83" s="158"/>
      <c r="R83" s="125"/>
      <c r="S83" s="176"/>
      <c r="T83" s="177"/>
      <c r="U83" s="49"/>
      <c r="V83" s="50"/>
    </row>
    <row r="84" spans="1:22" ht="17.25" customHeight="1" x14ac:dyDescent="0.3">
      <c r="A84" s="458"/>
      <c r="B84" s="369"/>
      <c r="C84" s="454"/>
      <c r="D84" s="454"/>
      <c r="E84" s="56"/>
      <c r="F84" s="448"/>
      <c r="G84" s="462"/>
      <c r="H84" s="450"/>
      <c r="I84" s="448"/>
      <c r="J84" s="39">
        <f t="shared" si="1"/>
        <v>0</v>
      </c>
      <c r="K84" s="464"/>
      <c r="L84" s="465"/>
      <c r="M84" s="465"/>
      <c r="N84" s="42">
        <f t="shared" si="2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7.25" customHeight="1" x14ac:dyDescent="0.3">
      <c r="A85" s="458"/>
      <c r="B85" s="369"/>
      <c r="C85" s="454"/>
      <c r="D85" s="454"/>
      <c r="E85" s="56"/>
      <c r="F85" s="448"/>
      <c r="G85" s="462"/>
      <c r="H85" s="450"/>
      <c r="I85" s="448"/>
      <c r="J85" s="39">
        <f t="shared" si="1"/>
        <v>0</v>
      </c>
      <c r="K85" s="464"/>
      <c r="L85" s="465"/>
      <c r="M85" s="465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64"/>
      <c r="L86" s="465"/>
      <c r="M86" s="465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8.75" customHeight="1" x14ac:dyDescent="0.3">
      <c r="A87" s="152"/>
      <c r="B87" s="167"/>
      <c r="C87" s="170"/>
      <c r="D87" s="174"/>
      <c r="E87" s="56"/>
      <c r="F87" s="155"/>
      <c r="G87" s="156"/>
      <c r="H87" s="168"/>
      <c r="I87" s="155"/>
      <c r="J87" s="39">
        <f t="shared" si="1"/>
        <v>0</v>
      </c>
      <c r="K87" s="464"/>
      <c r="L87" s="465"/>
      <c r="M87" s="465"/>
      <c r="N87" s="42">
        <f t="shared" si="2"/>
        <v>0</v>
      </c>
      <c r="O87" s="158"/>
      <c r="P87" s="183"/>
      <c r="Q87" s="158"/>
      <c r="R87" s="125"/>
      <c r="S87" s="176"/>
      <c r="T87" s="177"/>
      <c r="U87" s="49"/>
      <c r="V87" s="50"/>
    </row>
    <row r="88" spans="1:22" ht="16.5" customHeight="1" x14ac:dyDescent="0.3">
      <c r="A88" s="152"/>
      <c r="B88" s="167"/>
      <c r="C88" s="170"/>
      <c r="D88" s="187"/>
      <c r="E88" s="56"/>
      <c r="F88" s="155"/>
      <c r="G88" s="156"/>
      <c r="H88" s="168"/>
      <c r="I88" s="155"/>
      <c r="J88" s="39">
        <f t="shared" si="1"/>
        <v>0</v>
      </c>
      <c r="K88" s="470"/>
      <c r="L88" s="465"/>
      <c r="M88" s="465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4"/>
      <c r="I89" s="155"/>
      <c r="J89" s="39">
        <f t="shared" si="1"/>
        <v>0</v>
      </c>
      <c r="K89" s="470"/>
      <c r="L89" s="465"/>
      <c r="M89" s="465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4"/>
      <c r="I90" s="155"/>
      <c r="J90" s="39">
        <f t="shared" si="1"/>
        <v>0</v>
      </c>
      <c r="K90" s="470"/>
      <c r="L90" s="465"/>
      <c r="M90" s="465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1"/>
      <c r="E91" s="56"/>
      <c r="F91" s="155"/>
      <c r="G91" s="156"/>
      <c r="H91" s="164"/>
      <c r="I91" s="155"/>
      <c r="J91" s="39">
        <f t="shared" si="1"/>
        <v>0</v>
      </c>
      <c r="K91" s="470"/>
      <c r="L91" s="465"/>
      <c r="M91" s="465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>
        <f t="shared" ref="E92:E157" si="4">D92*F92</f>
        <v>0</v>
      </c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98"/>
      <c r="B93" s="167"/>
      <c r="C93" s="188"/>
      <c r="D93" s="187"/>
      <c r="E93" s="56">
        <f t="shared" si="4"/>
        <v>0</v>
      </c>
      <c r="F93" s="155"/>
      <c r="G93" s="156"/>
      <c r="H93" s="168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9"/>
      <c r="D94" s="187"/>
      <c r="E94" s="56">
        <f t="shared" si="4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7"/>
      <c r="D95" s="191"/>
      <c r="E95" s="56">
        <f t="shared" si="4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110"/>
      <c r="B96" s="99"/>
      <c r="C96" s="187"/>
      <c r="D96" s="191"/>
      <c r="E96" s="56">
        <f t="shared" si="4"/>
        <v>0</v>
      </c>
      <c r="F96" s="60"/>
      <c r="G96" s="58"/>
      <c r="H96" s="59"/>
      <c r="I96" s="60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92"/>
      <c r="D97" s="191"/>
      <c r="E97" s="56">
        <f t="shared" si="4"/>
        <v>0</v>
      </c>
      <c r="F97" s="60"/>
      <c r="G97" s="58"/>
      <c r="H97" s="59"/>
      <c r="I97" s="60"/>
      <c r="J97" s="39">
        <f t="shared" si="1"/>
        <v>0</v>
      </c>
      <c r="K97" s="81"/>
      <c r="L97" s="498"/>
      <c r="M97" s="499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2"/>
      <c r="D98" s="191"/>
      <c r="E98" s="56">
        <f t="shared" si="4"/>
        <v>0</v>
      </c>
      <c r="F98" s="60"/>
      <c r="G98" s="58"/>
      <c r="H98" s="59"/>
      <c r="I98" s="60"/>
      <c r="J98" s="39">
        <f t="shared" si="1"/>
        <v>0</v>
      </c>
      <c r="K98" s="81"/>
      <c r="L98" s="498"/>
      <c r="M98" s="499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21" customHeight="1" x14ac:dyDescent="0.3">
      <c r="A99" s="193"/>
      <c r="B99" s="99"/>
      <c r="C99" s="194"/>
      <c r="D99" s="191"/>
      <c r="E99" s="56">
        <f t="shared" si="4"/>
        <v>0</v>
      </c>
      <c r="F99" s="60"/>
      <c r="G99" s="58"/>
      <c r="H99" s="59"/>
      <c r="I99" s="60"/>
      <c r="J99" s="39">
        <f t="shared" si="1"/>
        <v>0</v>
      </c>
      <c r="K99" s="81"/>
      <c r="L99" s="195"/>
      <c r="M99" s="195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6.25" customHeight="1" x14ac:dyDescent="0.3">
      <c r="A100" s="196"/>
      <c r="B100" s="99"/>
      <c r="C100" s="154"/>
      <c r="D100" s="191"/>
      <c r="E100" s="56">
        <f t="shared" si="4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1"/>
      <c r="B101" s="99"/>
      <c r="C101" s="191"/>
      <c r="D101" s="191"/>
      <c r="E101" s="56">
        <f t="shared" si="4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4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4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87"/>
      <c r="D104" s="191"/>
      <c r="E104" s="56">
        <f t="shared" si="4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500"/>
      <c r="P104" s="502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4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501"/>
      <c r="P105" s="503"/>
      <c r="Q105" s="158"/>
      <c r="R105" s="125"/>
      <c r="S105" s="176"/>
      <c r="T105" s="177"/>
      <c r="U105" s="49"/>
      <c r="V105" s="50"/>
    </row>
    <row r="106" spans="1:22" ht="17.25" x14ac:dyDescent="0.3">
      <c r="A106" s="99"/>
      <c r="B106" s="99"/>
      <c r="C106" s="191"/>
      <c r="D106" s="191"/>
      <c r="E106" s="56">
        <f t="shared" si="4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4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2"/>
      <c r="B108" s="99"/>
      <c r="C108" s="197"/>
      <c r="D108" s="197"/>
      <c r="E108" s="56">
        <f t="shared" si="4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25">
      <c r="A109" s="152"/>
      <c r="B109" s="110"/>
      <c r="C109" s="194"/>
      <c r="D109" s="194"/>
      <c r="E109" s="56">
        <f t="shared" si="4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7"/>
      <c r="D110" s="197"/>
      <c r="E110" s="56">
        <f t="shared" si="4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4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101"/>
      <c r="B112" s="99"/>
      <c r="C112" s="197"/>
      <c r="D112" s="197"/>
      <c r="E112" s="56">
        <f t="shared" si="4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6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4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4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8.75" x14ac:dyDescent="0.3">
      <c r="A115" s="99"/>
      <c r="B115" s="198"/>
      <c r="C115" s="197"/>
      <c r="D115" s="197"/>
      <c r="E115" s="56">
        <f t="shared" si="4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3">
      <c r="A116" s="99"/>
      <c r="B116" s="99"/>
      <c r="C116" s="197"/>
      <c r="D116" s="197"/>
      <c r="E116" s="56">
        <f t="shared" si="4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4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152"/>
      <c r="B118" s="99"/>
      <c r="C118" s="197"/>
      <c r="D118" s="197"/>
      <c r="E118" s="56">
        <f t="shared" si="4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" thickBot="1" x14ac:dyDescent="0.35">
      <c r="A119" s="199"/>
      <c r="B119" s="199"/>
      <c r="C119" s="200"/>
      <c r="D119" s="200"/>
      <c r="E119" s="201">
        <f t="shared" si="4"/>
        <v>0</v>
      </c>
      <c r="F119" s="38"/>
      <c r="G119" s="36"/>
      <c r="H119" s="445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99"/>
      <c r="B120" s="99"/>
      <c r="C120" s="197"/>
      <c r="D120" s="197"/>
      <c r="E120" s="34">
        <f t="shared" si="4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110"/>
      <c r="B121" s="99"/>
      <c r="C121" s="197"/>
      <c r="D121" s="197"/>
      <c r="E121" s="34">
        <f t="shared" si="4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4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4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99"/>
      <c r="B124" s="99"/>
      <c r="C124" s="197"/>
      <c r="D124" s="197"/>
      <c r="E124" s="34">
        <f t="shared" si="4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8"/>
      <c r="B125" s="99"/>
      <c r="C125" s="197"/>
      <c r="D125" s="197"/>
      <c r="E125" s="34">
        <f t="shared" si="4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ref="N125:N188" si="5">K125*I125</f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01"/>
      <c r="B126" s="99"/>
      <c r="C126" s="197"/>
      <c r="D126" s="197"/>
      <c r="E126" s="34">
        <f t="shared" si="4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5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4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5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2"/>
      <c r="B128" s="99"/>
      <c r="C128" s="197"/>
      <c r="D128" s="197"/>
      <c r="E128" s="34">
        <f t="shared" si="4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5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3"/>
      <c r="B129" s="99"/>
      <c r="C129" s="197"/>
      <c r="D129" s="197"/>
      <c r="E129" s="34">
        <f t="shared" si="4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5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4"/>
      <c r="B130" s="99"/>
      <c r="C130" s="197"/>
      <c r="D130" s="197"/>
      <c r="E130" s="34">
        <f t="shared" si="4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5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54"/>
      <c r="D131" s="154"/>
      <c r="E131" s="34">
        <f t="shared" si="4"/>
        <v>0</v>
      </c>
      <c r="F131" s="60"/>
      <c r="G131" s="58"/>
      <c r="H131" s="59"/>
      <c r="I131" s="60"/>
      <c r="J131" s="39">
        <f t="shared" ref="J131:J194" si="6">I131-F131</f>
        <v>0</v>
      </c>
      <c r="K131" s="81"/>
      <c r="L131" s="61"/>
      <c r="M131" s="61"/>
      <c r="N131" s="42">
        <f t="shared" si="5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3"/>
      <c r="B132" s="99"/>
      <c r="C132" s="197"/>
      <c r="D132" s="197"/>
      <c r="E132" s="34">
        <f t="shared" si="4"/>
        <v>0</v>
      </c>
      <c r="F132" s="60"/>
      <c r="G132" s="58"/>
      <c r="H132" s="205"/>
      <c r="I132" s="60"/>
      <c r="J132" s="39">
        <f t="shared" si="6"/>
        <v>0</v>
      </c>
      <c r="K132" s="81"/>
      <c r="L132" s="61"/>
      <c r="M132" s="61"/>
      <c r="N132" s="42">
        <f t="shared" si="5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54"/>
      <c r="D133" s="154"/>
      <c r="E133" s="34">
        <f t="shared" si="4"/>
        <v>0</v>
      </c>
      <c r="F133" s="60"/>
      <c r="G133" s="58"/>
      <c r="H133" s="205"/>
      <c r="I133" s="60"/>
      <c r="J133" s="39">
        <f t="shared" si="6"/>
        <v>0</v>
      </c>
      <c r="K133" s="81"/>
      <c r="L133" s="61"/>
      <c r="M133" s="61"/>
      <c r="N133" s="42">
        <f t="shared" si="5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4"/>
        <v>0</v>
      </c>
      <c r="F134" s="60"/>
      <c r="G134" s="58"/>
      <c r="H134" s="205"/>
      <c r="I134" s="60"/>
      <c r="J134" s="39">
        <f t="shared" si="6"/>
        <v>0</v>
      </c>
      <c r="K134" s="81"/>
      <c r="L134" s="61"/>
      <c r="M134" s="61"/>
      <c r="N134" s="42">
        <f t="shared" si="5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4"/>
      <c r="D135" s="194"/>
      <c r="E135" s="34">
        <f t="shared" si="4"/>
        <v>0</v>
      </c>
      <c r="F135" s="60"/>
      <c r="G135" s="58"/>
      <c r="H135" s="205"/>
      <c r="I135" s="60"/>
      <c r="J135" s="39">
        <f t="shared" si="6"/>
        <v>0</v>
      </c>
      <c r="K135" s="81"/>
      <c r="L135" s="61"/>
      <c r="M135" s="61"/>
      <c r="N135" s="42">
        <f t="shared" si="5"/>
        <v>0</v>
      </c>
      <c r="O135" s="158"/>
      <c r="P135" s="183"/>
      <c r="Q135" s="158"/>
      <c r="R135" s="125"/>
      <c r="S135" s="176"/>
      <c r="T135" s="177"/>
      <c r="U135" s="49"/>
      <c r="V135" s="50"/>
    </row>
    <row r="136" spans="1:22" ht="20.25" thickTop="1" thickBot="1" x14ac:dyDescent="0.35">
      <c r="A136" s="99"/>
      <c r="B136" s="99"/>
      <c r="C136" s="197"/>
      <c r="D136" s="197"/>
      <c r="E136" s="34">
        <f t="shared" si="4"/>
        <v>0</v>
      </c>
      <c r="F136" s="60"/>
      <c r="G136" s="58"/>
      <c r="H136" s="206"/>
      <c r="I136" s="60"/>
      <c r="J136" s="39">
        <f t="shared" si="6"/>
        <v>0</v>
      </c>
      <c r="K136" s="81"/>
      <c r="L136" s="61"/>
      <c r="M136" s="61"/>
      <c r="N136" s="42">
        <f t="shared" si="5"/>
        <v>0</v>
      </c>
      <c r="O136" s="158"/>
      <c r="P136" s="207"/>
      <c r="Q136" s="158"/>
      <c r="R136" s="208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4"/>
        <v>0</v>
      </c>
      <c r="F137" s="60"/>
      <c r="G137" s="58"/>
      <c r="H137" s="206"/>
      <c r="I137" s="60"/>
      <c r="J137" s="39">
        <f t="shared" si="6"/>
        <v>0</v>
      </c>
      <c r="K137" s="81"/>
      <c r="L137" s="61"/>
      <c r="M137" s="61"/>
      <c r="N137" s="42">
        <f t="shared" si="5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4"/>
        <v>0</v>
      </c>
      <c r="F138" s="60"/>
      <c r="G138" s="58"/>
      <c r="H138" s="206"/>
      <c r="I138" s="60"/>
      <c r="J138" s="39">
        <f t="shared" si="6"/>
        <v>0</v>
      </c>
      <c r="K138" s="81"/>
      <c r="L138" s="61"/>
      <c r="M138" s="61"/>
      <c r="N138" s="42">
        <f t="shared" si="5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4"/>
        <v>0</v>
      </c>
      <c r="F139" s="60"/>
      <c r="G139" s="58"/>
      <c r="H139" s="206"/>
      <c r="I139" s="60"/>
      <c r="J139" s="39">
        <f t="shared" si="6"/>
        <v>0</v>
      </c>
      <c r="K139" s="81"/>
      <c r="L139" s="61"/>
      <c r="M139" s="61"/>
      <c r="N139" s="42">
        <f t="shared" si="5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18.75" thickTop="1" thickBot="1" x14ac:dyDescent="0.35">
      <c r="A140" s="102"/>
      <c r="B140" s="99"/>
      <c r="C140" s="197"/>
      <c r="D140" s="197"/>
      <c r="E140" s="34">
        <f t="shared" si="4"/>
        <v>0</v>
      </c>
      <c r="F140" s="60"/>
      <c r="G140" s="58"/>
      <c r="H140" s="205"/>
      <c r="I140" s="60"/>
      <c r="J140" s="39">
        <f t="shared" si="6"/>
        <v>0</v>
      </c>
      <c r="K140" s="81"/>
      <c r="L140" s="61"/>
      <c r="M140" s="61"/>
      <c r="N140" s="42">
        <f t="shared" si="5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99"/>
      <c r="B141" s="99"/>
      <c r="C141" s="197"/>
      <c r="D141" s="197"/>
      <c r="E141" s="34">
        <f t="shared" si="4"/>
        <v>0</v>
      </c>
      <c r="F141" s="60"/>
      <c r="G141" s="58"/>
      <c r="H141" s="205"/>
      <c r="I141" s="60"/>
      <c r="J141" s="39">
        <f t="shared" si="6"/>
        <v>0</v>
      </c>
      <c r="K141" s="81"/>
      <c r="L141" s="61"/>
      <c r="M141" s="61"/>
      <c r="N141" s="42">
        <f t="shared" si="5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01"/>
      <c r="B142" s="99"/>
      <c r="C142" s="181"/>
      <c r="D142" s="181"/>
      <c r="E142" s="34">
        <f t="shared" si="4"/>
        <v>0</v>
      </c>
      <c r="F142" s="60"/>
      <c r="G142" s="58"/>
      <c r="H142" s="205"/>
      <c r="I142" s="60"/>
      <c r="J142" s="39">
        <f t="shared" si="6"/>
        <v>0</v>
      </c>
      <c r="K142" s="81"/>
      <c r="L142" s="61"/>
      <c r="M142" s="61"/>
      <c r="N142" s="42">
        <f t="shared" si="5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4"/>
        <v>0</v>
      </c>
      <c r="F143" s="60"/>
      <c r="G143" s="58"/>
      <c r="H143" s="205"/>
      <c r="I143" s="60"/>
      <c r="J143" s="39">
        <f t="shared" si="6"/>
        <v>0</v>
      </c>
      <c r="K143" s="81"/>
      <c r="L143" s="61"/>
      <c r="M143" s="61"/>
      <c r="N143" s="42">
        <f t="shared" si="5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4"/>
        <v>0</v>
      </c>
      <c r="F144" s="60"/>
      <c r="G144" s="58"/>
      <c r="H144" s="205"/>
      <c r="I144" s="60"/>
      <c r="J144" s="39">
        <f t="shared" si="6"/>
        <v>0</v>
      </c>
      <c r="K144" s="81"/>
      <c r="L144" s="61"/>
      <c r="M144" s="61"/>
      <c r="N144" s="42">
        <f t="shared" si="5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4"/>
        <v>0</v>
      </c>
      <c r="F145" s="60"/>
      <c r="G145" s="58"/>
      <c r="H145" s="205"/>
      <c r="I145" s="60"/>
      <c r="J145" s="39">
        <f t="shared" si="6"/>
        <v>0</v>
      </c>
      <c r="K145" s="81"/>
      <c r="L145" s="61"/>
      <c r="M145" s="61"/>
      <c r="N145" s="42">
        <f t="shared" si="5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4"/>
        <v>0</v>
      </c>
      <c r="F146" s="60"/>
      <c r="G146" s="58"/>
      <c r="H146" s="205"/>
      <c r="I146" s="60"/>
      <c r="J146" s="39">
        <f t="shared" si="6"/>
        <v>0</v>
      </c>
      <c r="K146" s="81"/>
      <c r="L146" s="61"/>
      <c r="M146" s="61"/>
      <c r="N146" s="42">
        <f t="shared" si="5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4"/>
        <v>0</v>
      </c>
      <c r="F147" s="60"/>
      <c r="G147" s="58"/>
      <c r="H147" s="205"/>
      <c r="I147" s="60"/>
      <c r="J147" s="39">
        <f t="shared" si="6"/>
        <v>0</v>
      </c>
      <c r="K147" s="81"/>
      <c r="L147" s="61"/>
      <c r="M147" s="61"/>
      <c r="N147" s="42">
        <f t="shared" si="5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69"/>
      <c r="B148" s="99"/>
      <c r="C148" s="182"/>
      <c r="D148" s="182"/>
      <c r="E148" s="34">
        <f t="shared" si="4"/>
        <v>0</v>
      </c>
      <c r="F148" s="60"/>
      <c r="G148" s="58"/>
      <c r="H148" s="205"/>
      <c r="I148" s="60"/>
      <c r="J148" s="39">
        <f t="shared" si="6"/>
        <v>0</v>
      </c>
      <c r="K148" s="81"/>
      <c r="L148" s="61"/>
      <c r="M148" s="61"/>
      <c r="N148" s="42">
        <f t="shared" si="5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4"/>
        <v>0</v>
      </c>
      <c r="F149" s="60"/>
      <c r="G149" s="58"/>
      <c r="H149" s="205"/>
      <c r="I149" s="60"/>
      <c r="J149" s="39">
        <f t="shared" si="6"/>
        <v>0</v>
      </c>
      <c r="K149" s="81"/>
      <c r="L149" s="61"/>
      <c r="M149" s="61"/>
      <c r="N149" s="42">
        <f t="shared" si="5"/>
        <v>0</v>
      </c>
      <c r="O149" s="69"/>
      <c r="P149" s="209"/>
      <c r="Q149" s="211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4"/>
        <v>0</v>
      </c>
      <c r="F150" s="60"/>
      <c r="G150" s="58"/>
      <c r="H150" s="205"/>
      <c r="I150" s="60"/>
      <c r="J150" s="39">
        <f t="shared" si="6"/>
        <v>0</v>
      </c>
      <c r="K150" s="81"/>
      <c r="L150" s="61"/>
      <c r="M150" s="61"/>
      <c r="N150" s="42">
        <f t="shared" si="5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3"/>
      <c r="B151" s="99"/>
      <c r="C151" s="197"/>
      <c r="D151" s="197"/>
      <c r="E151" s="34">
        <f t="shared" si="4"/>
        <v>0</v>
      </c>
      <c r="F151" s="60"/>
      <c r="G151" s="58"/>
      <c r="H151" s="205"/>
      <c r="I151" s="60"/>
      <c r="J151" s="39">
        <f t="shared" si="6"/>
        <v>0</v>
      </c>
      <c r="K151" s="81"/>
      <c r="L151" s="61"/>
      <c r="M151" s="61"/>
      <c r="N151" s="42">
        <f t="shared" si="5"/>
        <v>0</v>
      </c>
      <c r="O151" s="69"/>
      <c r="P151" s="212"/>
      <c r="Q151" s="210"/>
      <c r="R151" s="208"/>
      <c r="S151" s="176"/>
      <c r="T151" s="177"/>
      <c r="U151" s="49"/>
      <c r="V151" s="50"/>
    </row>
    <row r="152" spans="1:22" ht="20.25" thickTop="1" thickBot="1" x14ac:dyDescent="0.35">
      <c r="A152" s="203"/>
      <c r="B152" s="99"/>
      <c r="C152" s="197"/>
      <c r="D152" s="197"/>
      <c r="E152" s="34">
        <f t="shared" si="4"/>
        <v>0</v>
      </c>
      <c r="F152" s="60"/>
      <c r="G152" s="58"/>
      <c r="H152" s="206"/>
      <c r="I152" s="60"/>
      <c r="J152" s="39">
        <f t="shared" si="6"/>
        <v>0</v>
      </c>
      <c r="K152" s="81"/>
      <c r="L152" s="61"/>
      <c r="M152" s="61"/>
      <c r="N152" s="42">
        <f t="shared" si="5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4"/>
        <v>0</v>
      </c>
      <c r="F153" s="60"/>
      <c r="G153" s="58"/>
      <c r="H153" s="213"/>
      <c r="I153" s="60"/>
      <c r="J153" s="39">
        <f t="shared" si="6"/>
        <v>0</v>
      </c>
      <c r="K153" s="81"/>
      <c r="L153" s="61"/>
      <c r="M153" s="61"/>
      <c r="N153" s="42">
        <f t="shared" si="5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4"/>
        <v>0</v>
      </c>
      <c r="F154" s="60"/>
      <c r="G154" s="58"/>
      <c r="H154" s="205"/>
      <c r="I154" s="60"/>
      <c r="J154" s="39">
        <f t="shared" si="6"/>
        <v>0</v>
      </c>
      <c r="K154" s="81"/>
      <c r="L154" s="61"/>
      <c r="M154" s="61"/>
      <c r="N154" s="42">
        <f t="shared" si="5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14"/>
      <c r="B155" s="99"/>
      <c r="C155" s="197"/>
      <c r="D155" s="197"/>
      <c r="E155" s="34">
        <f t="shared" si="4"/>
        <v>0</v>
      </c>
      <c r="F155" s="60"/>
      <c r="G155" s="58"/>
      <c r="H155" s="215"/>
      <c r="I155" s="60"/>
      <c r="J155" s="39">
        <f t="shared" si="6"/>
        <v>0</v>
      </c>
      <c r="K155" s="81"/>
      <c r="L155" s="61"/>
      <c r="M155" s="61"/>
      <c r="N155" s="42">
        <f t="shared" si="5"/>
        <v>0</v>
      </c>
      <c r="O155" s="216"/>
      <c r="P155" s="217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20"/>
      <c r="B156" s="99"/>
      <c r="C156" s="197"/>
      <c r="D156" s="197"/>
      <c r="E156" s="34">
        <f t="shared" si="4"/>
        <v>0</v>
      </c>
      <c r="F156" s="60"/>
      <c r="G156" s="221"/>
      <c r="H156" s="222"/>
      <c r="I156" s="60"/>
      <c r="J156" s="39">
        <f t="shared" si="6"/>
        <v>0</v>
      </c>
      <c r="K156" s="81"/>
      <c r="L156" s="61"/>
      <c r="M156" s="61"/>
      <c r="N156" s="42">
        <f t="shared" si="5"/>
        <v>0</v>
      </c>
      <c r="O156" s="223"/>
      <c r="P156" s="224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04"/>
      <c r="B157" s="99"/>
      <c r="C157" s="197"/>
      <c r="D157" s="197"/>
      <c r="E157" s="34">
        <f t="shared" si="4"/>
        <v>0</v>
      </c>
      <c r="F157" s="60"/>
      <c r="G157" s="224"/>
      <c r="H157" s="215"/>
      <c r="I157" s="60"/>
      <c r="J157" s="39">
        <f t="shared" si="6"/>
        <v>0</v>
      </c>
      <c r="K157" s="81"/>
      <c r="L157" s="61"/>
      <c r="M157" s="61"/>
      <c r="N157" s="42">
        <f t="shared" si="5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ref="E158:E227" si="7">D158*F158</f>
        <v>0</v>
      </c>
      <c r="F158" s="60"/>
      <c r="G158" s="224"/>
      <c r="H158" s="222"/>
      <c r="I158" s="60"/>
      <c r="J158" s="39">
        <f t="shared" si="6"/>
        <v>0</v>
      </c>
      <c r="K158" s="225"/>
      <c r="L158" s="61"/>
      <c r="M158" s="61" t="s">
        <v>26</v>
      </c>
      <c r="N158" s="42">
        <f t="shared" si="5"/>
        <v>0</v>
      </c>
      <c r="O158" s="216"/>
      <c r="P158" s="217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224"/>
      <c r="H159" s="222"/>
      <c r="I159" s="60"/>
      <c r="J159" s="39">
        <f t="shared" si="6"/>
        <v>0</v>
      </c>
      <c r="K159" s="225"/>
      <c r="L159" s="61"/>
      <c r="M159" s="61"/>
      <c r="N159" s="42">
        <f t="shared" si="5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169"/>
      <c r="B160" s="99"/>
      <c r="C160" s="226"/>
      <c r="D160" s="226"/>
      <c r="E160" s="34">
        <f t="shared" si="7"/>
        <v>0</v>
      </c>
      <c r="F160" s="60"/>
      <c r="G160" s="224"/>
      <c r="H160" s="227"/>
      <c r="I160" s="60"/>
      <c r="J160" s="39">
        <f t="shared" si="6"/>
        <v>0</v>
      </c>
      <c r="K160" s="81"/>
      <c r="L160" s="61"/>
      <c r="M160" s="61"/>
      <c r="N160" s="42">
        <f t="shared" si="5"/>
        <v>0</v>
      </c>
      <c r="O160" s="228"/>
      <c r="P160" s="229"/>
      <c r="Q160" s="124"/>
      <c r="R160" s="125"/>
      <c r="S160" s="176"/>
      <c r="T160" s="177"/>
      <c r="U160" s="49"/>
      <c r="V160" s="50"/>
    </row>
    <row r="161" spans="1:22" ht="18.75" thickTop="1" thickBot="1" x14ac:dyDescent="0.35">
      <c r="A161" s="230"/>
      <c r="B161" s="99"/>
      <c r="C161" s="197"/>
      <c r="D161" s="197"/>
      <c r="E161" s="34">
        <f t="shared" si="7"/>
        <v>0</v>
      </c>
      <c r="F161" s="60"/>
      <c r="G161" s="224"/>
      <c r="H161" s="205"/>
      <c r="I161" s="60"/>
      <c r="J161" s="39">
        <f t="shared" si="6"/>
        <v>0</v>
      </c>
      <c r="K161" s="225"/>
      <c r="L161" s="231"/>
      <c r="M161" s="231"/>
      <c r="N161" s="42">
        <f t="shared" si="5"/>
        <v>0</v>
      </c>
      <c r="O161" s="228"/>
      <c r="P161" s="229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3"/>
      <c r="B162" s="99"/>
      <c r="C162" s="197"/>
      <c r="D162" s="197"/>
      <c r="E162" s="34">
        <f t="shared" si="7"/>
        <v>0</v>
      </c>
      <c r="F162" s="60"/>
      <c r="G162" s="224"/>
      <c r="H162" s="205"/>
      <c r="I162" s="60"/>
      <c r="J162" s="39">
        <f t="shared" si="6"/>
        <v>0</v>
      </c>
      <c r="K162" s="225"/>
      <c r="L162" s="231"/>
      <c r="M162" s="231"/>
      <c r="N162" s="42">
        <f t="shared" si="5"/>
        <v>0</v>
      </c>
      <c r="O162" s="69"/>
      <c r="P162" s="20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7"/>
        <v>0</v>
      </c>
      <c r="F163" s="60"/>
      <c r="G163" s="224"/>
      <c r="H163" s="232"/>
      <c r="I163" s="60"/>
      <c r="J163" s="39">
        <f t="shared" si="6"/>
        <v>0</v>
      </c>
      <c r="K163" s="233"/>
      <c r="L163" s="231"/>
      <c r="M163" s="231"/>
      <c r="N163" s="42">
        <f t="shared" si="5"/>
        <v>0</v>
      </c>
      <c r="O163" s="223"/>
      <c r="P163" s="224"/>
      <c r="Q163" s="218"/>
      <c r="R163" s="219"/>
      <c r="S163" s="176"/>
      <c r="T163" s="177"/>
      <c r="U163" s="49"/>
      <c r="V163" s="50"/>
    </row>
    <row r="164" spans="1:22" ht="20.2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05"/>
      <c r="I164" s="60"/>
      <c r="J164" s="39">
        <f t="shared" si="6"/>
        <v>0</v>
      </c>
      <c r="K164" s="234"/>
      <c r="L164" s="235"/>
      <c r="M164" s="235"/>
      <c r="N164" s="42">
        <f t="shared" si="5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36"/>
      <c r="B165" s="99"/>
      <c r="C165" s="197"/>
      <c r="D165" s="197"/>
      <c r="E165" s="34">
        <f t="shared" si="7"/>
        <v>0</v>
      </c>
      <c r="F165" s="237"/>
      <c r="G165" s="224"/>
      <c r="H165" s="213"/>
      <c r="I165" s="60"/>
      <c r="J165" s="39">
        <f t="shared" si="6"/>
        <v>0</v>
      </c>
      <c r="K165" s="234"/>
      <c r="L165" s="238"/>
      <c r="M165" s="238"/>
      <c r="N165" s="42">
        <f t="shared" si="5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14"/>
      <c r="B166" s="99"/>
      <c r="C166" s="197"/>
      <c r="D166" s="197"/>
      <c r="E166" s="34">
        <f t="shared" si="7"/>
        <v>0</v>
      </c>
      <c r="F166" s="60"/>
      <c r="G166" s="224"/>
      <c r="H166" s="205"/>
      <c r="I166" s="60"/>
      <c r="J166" s="39">
        <f t="shared" si="6"/>
        <v>0</v>
      </c>
      <c r="K166" s="234"/>
      <c r="L166" s="231"/>
      <c r="M166" s="231"/>
      <c r="N166" s="42">
        <f t="shared" si="5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20.25" thickTop="1" thickBot="1" x14ac:dyDescent="0.35">
      <c r="A167" s="204"/>
      <c r="B167" s="99"/>
      <c r="C167" s="197"/>
      <c r="D167" s="197"/>
      <c r="E167" s="34">
        <f t="shared" si="7"/>
        <v>0</v>
      </c>
      <c r="F167" s="60"/>
      <c r="G167" s="224"/>
      <c r="H167" s="239"/>
      <c r="I167" s="60"/>
      <c r="J167" s="39">
        <f t="shared" si="6"/>
        <v>0</v>
      </c>
      <c r="K167" s="81"/>
      <c r="L167" s="231"/>
      <c r="M167" s="231"/>
      <c r="N167" s="42">
        <f t="shared" si="5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7"/>
        <v>0</v>
      </c>
      <c r="F168" s="60"/>
      <c r="G168" s="224"/>
      <c r="H168" s="215"/>
      <c r="I168" s="60"/>
      <c r="J168" s="39">
        <f t="shared" si="6"/>
        <v>0</v>
      </c>
      <c r="K168" s="234"/>
      <c r="L168" s="231"/>
      <c r="M168" s="231"/>
      <c r="N168" s="42">
        <f t="shared" si="5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7"/>
        <v>0</v>
      </c>
      <c r="F169" s="60"/>
      <c r="G169" s="224"/>
      <c r="H169" s="175"/>
      <c r="I169" s="60"/>
      <c r="J169" s="39">
        <f t="shared" si="6"/>
        <v>0</v>
      </c>
      <c r="K169" s="234"/>
      <c r="L169" s="231"/>
      <c r="M169" s="231"/>
      <c r="N169" s="42">
        <f t="shared" si="5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7"/>
        <v>0</v>
      </c>
      <c r="F170" s="60"/>
      <c r="G170" s="224"/>
      <c r="H170" s="240"/>
      <c r="I170" s="60"/>
      <c r="J170" s="39">
        <f t="shared" si="6"/>
        <v>0</v>
      </c>
      <c r="K170" s="234"/>
      <c r="L170" s="241"/>
      <c r="M170" s="241"/>
      <c r="N170" s="42">
        <f t="shared" si="5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7"/>
        <v>0</v>
      </c>
      <c r="F171" s="60"/>
      <c r="G171" s="224"/>
      <c r="H171" s="175"/>
      <c r="I171" s="60"/>
      <c r="J171" s="39">
        <f t="shared" si="6"/>
        <v>0</v>
      </c>
      <c r="K171" s="234"/>
      <c r="L171" s="241"/>
      <c r="M171" s="241"/>
      <c r="N171" s="42">
        <f t="shared" si="5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7"/>
        <v>0</v>
      </c>
      <c r="F172" s="60"/>
      <c r="G172" s="224"/>
      <c r="H172" s="175"/>
      <c r="I172" s="60"/>
      <c r="J172" s="39">
        <f t="shared" si="6"/>
        <v>0</v>
      </c>
      <c r="K172" s="234"/>
      <c r="L172" s="241"/>
      <c r="M172" s="241"/>
      <c r="N172" s="42">
        <f t="shared" si="5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7"/>
        <v>0</v>
      </c>
      <c r="F173" s="60"/>
      <c r="G173" s="224"/>
      <c r="H173" s="175"/>
      <c r="I173" s="60"/>
      <c r="J173" s="39">
        <f t="shared" si="6"/>
        <v>0</v>
      </c>
      <c r="K173" s="81"/>
      <c r="L173" s="61"/>
      <c r="M173" s="61"/>
      <c r="N173" s="42">
        <f t="shared" si="5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242"/>
      <c r="D174" s="242"/>
      <c r="E174" s="34">
        <f t="shared" si="7"/>
        <v>0</v>
      </c>
      <c r="F174" s="60"/>
      <c r="G174" s="224"/>
      <c r="H174" s="175"/>
      <c r="I174" s="60"/>
      <c r="J174" s="39">
        <f t="shared" si="6"/>
        <v>0</v>
      </c>
      <c r="K174" s="81"/>
      <c r="L174" s="61"/>
      <c r="M174" s="61"/>
      <c r="N174" s="42">
        <f t="shared" si="5"/>
        <v>0</v>
      </c>
      <c r="O174" s="223"/>
      <c r="P174" s="243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7"/>
        <v>0</v>
      </c>
      <c r="F175" s="60"/>
      <c r="G175" s="224"/>
      <c r="H175" s="175"/>
      <c r="I175" s="60"/>
      <c r="J175" s="39">
        <f t="shared" si="6"/>
        <v>0</v>
      </c>
      <c r="K175" s="81"/>
      <c r="L175" s="61"/>
      <c r="M175" s="61"/>
      <c r="N175" s="42">
        <f t="shared" si="5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01"/>
      <c r="B176" s="99"/>
      <c r="C176" s="226"/>
      <c r="D176" s="226"/>
      <c r="E176" s="34">
        <f t="shared" si="7"/>
        <v>0</v>
      </c>
      <c r="F176" s="60"/>
      <c r="G176" s="224"/>
      <c r="H176" s="227"/>
      <c r="I176" s="60"/>
      <c r="J176" s="39">
        <f t="shared" si="6"/>
        <v>0</v>
      </c>
      <c r="K176" s="81"/>
      <c r="L176" s="61"/>
      <c r="M176" s="61"/>
      <c r="N176" s="42">
        <f t="shared" si="5"/>
        <v>0</v>
      </c>
      <c r="O176" s="69"/>
      <c r="P176" s="209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4"/>
      <c r="D177" s="244"/>
      <c r="E177" s="34">
        <f t="shared" si="7"/>
        <v>0</v>
      </c>
      <c r="F177" s="60"/>
      <c r="G177" s="224"/>
      <c r="H177" s="59"/>
      <c r="I177" s="60"/>
      <c r="J177" s="39">
        <f t="shared" si="6"/>
        <v>0</v>
      </c>
      <c r="K177" s="81"/>
      <c r="L177" s="61"/>
      <c r="M177" s="61"/>
      <c r="N177" s="42">
        <f t="shared" si="5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69"/>
      <c r="B178" s="99"/>
      <c r="C178" s="226"/>
      <c r="D178" s="226"/>
      <c r="E178" s="34">
        <f t="shared" si="7"/>
        <v>0</v>
      </c>
      <c r="F178" s="60"/>
      <c r="G178" s="224"/>
      <c r="H178" s="227"/>
      <c r="I178" s="60"/>
      <c r="J178" s="39">
        <f t="shared" si="6"/>
        <v>0</v>
      </c>
      <c r="K178" s="81"/>
      <c r="L178" s="61"/>
      <c r="M178" s="61"/>
      <c r="N178" s="42">
        <f t="shared" si="5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20.25" thickTop="1" thickBot="1" x14ac:dyDescent="0.35">
      <c r="A179" s="245"/>
      <c r="B179" s="246"/>
      <c r="C179" s="181"/>
      <c r="D179" s="181"/>
      <c r="E179" s="34">
        <f t="shared" si="7"/>
        <v>0</v>
      </c>
      <c r="F179" s="60"/>
      <c r="G179" s="224"/>
      <c r="H179" s="227"/>
      <c r="I179" s="60"/>
      <c r="J179" s="39">
        <f t="shared" si="6"/>
        <v>0</v>
      </c>
      <c r="K179" s="81"/>
      <c r="L179" s="61"/>
      <c r="M179" s="61"/>
      <c r="N179" s="42">
        <f t="shared" si="5"/>
        <v>0</v>
      </c>
      <c r="O179" s="228"/>
      <c r="P179" s="22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47"/>
      <c r="D180" s="247"/>
      <c r="E180" s="34">
        <f t="shared" si="7"/>
        <v>0</v>
      </c>
      <c r="F180" s="60"/>
      <c r="G180" s="224"/>
      <c r="H180" s="227"/>
      <c r="I180" s="60"/>
      <c r="J180" s="39">
        <f t="shared" si="6"/>
        <v>0</v>
      </c>
      <c r="K180" s="81"/>
      <c r="L180" s="61"/>
      <c r="M180" s="61"/>
      <c r="N180" s="42">
        <f t="shared" si="5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7"/>
        <v>0</v>
      </c>
      <c r="F181" s="60"/>
      <c r="G181" s="224"/>
      <c r="H181" s="227"/>
      <c r="I181" s="60"/>
      <c r="J181" s="39">
        <f t="shared" si="6"/>
        <v>0</v>
      </c>
      <c r="K181" s="81"/>
      <c r="L181" s="61"/>
      <c r="M181" s="61"/>
      <c r="N181" s="42">
        <f t="shared" si="5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48"/>
      <c r="B182" s="99"/>
      <c r="C182" s="249"/>
      <c r="D182" s="249"/>
      <c r="E182" s="34">
        <f t="shared" si="7"/>
        <v>0</v>
      </c>
      <c r="F182" s="60"/>
      <c r="G182" s="224"/>
      <c r="H182" s="227"/>
      <c r="I182" s="60"/>
      <c r="J182" s="39">
        <f t="shared" si="6"/>
        <v>0</v>
      </c>
      <c r="K182" s="81"/>
      <c r="L182" s="61"/>
      <c r="M182" s="61"/>
      <c r="N182" s="42">
        <f t="shared" si="5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50"/>
      <c r="D183" s="250"/>
      <c r="E183" s="34">
        <f t="shared" si="7"/>
        <v>0</v>
      </c>
      <c r="F183" s="60"/>
      <c r="G183" s="251"/>
      <c r="H183" s="227"/>
      <c r="I183" s="60"/>
      <c r="J183" s="39">
        <f t="shared" si="6"/>
        <v>0</v>
      </c>
      <c r="K183" s="81"/>
      <c r="L183" s="61"/>
      <c r="M183" s="61"/>
      <c r="N183" s="42">
        <f t="shared" si="5"/>
        <v>0</v>
      </c>
      <c r="O183" s="62"/>
      <c r="P183" s="252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7"/>
        <v>0</v>
      </c>
      <c r="F184" s="60"/>
      <c r="G184" s="58"/>
      <c r="H184" s="227"/>
      <c r="I184" s="60"/>
      <c r="J184" s="39">
        <f t="shared" si="6"/>
        <v>0</v>
      </c>
      <c r="K184" s="81"/>
      <c r="L184" s="61"/>
      <c r="M184" s="61"/>
      <c r="N184" s="42">
        <f t="shared" si="5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7.25" thickTop="1" thickBot="1" x14ac:dyDescent="0.3">
      <c r="A185" s="169"/>
      <c r="B185" s="203"/>
      <c r="C185" s="253"/>
      <c r="D185" s="253"/>
      <c r="E185" s="34">
        <f t="shared" si="7"/>
        <v>0</v>
      </c>
      <c r="F185" s="254"/>
      <c r="G185" s="224"/>
      <c r="H185" s="255"/>
      <c r="I185" s="254"/>
      <c r="J185" s="39">
        <f t="shared" si="6"/>
        <v>0</v>
      </c>
      <c r="N185" s="42">
        <f t="shared" si="5"/>
        <v>0</v>
      </c>
      <c r="O185" s="257"/>
      <c r="P185" s="243"/>
      <c r="Q185" s="258"/>
      <c r="R185" s="259"/>
      <c r="S185" s="260"/>
      <c r="T185" s="261"/>
      <c r="U185" s="262"/>
      <c r="V185" s="263"/>
    </row>
    <row r="186" spans="1:22" ht="18.75" thickTop="1" thickBot="1" x14ac:dyDescent="0.35">
      <c r="A186" s="169"/>
      <c r="B186" s="99"/>
      <c r="C186" s="249"/>
      <c r="D186" s="249"/>
      <c r="E186" s="34">
        <f t="shared" si="7"/>
        <v>0</v>
      </c>
      <c r="F186" s="254"/>
      <c r="G186" s="224"/>
      <c r="H186" s="255"/>
      <c r="I186" s="254"/>
      <c r="J186" s="39">
        <f t="shared" si="6"/>
        <v>0</v>
      </c>
      <c r="N186" s="42">
        <f t="shared" si="5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7"/>
        <v>0</v>
      </c>
      <c r="F187" s="60"/>
      <c r="G187" s="224"/>
      <c r="H187" s="227"/>
      <c r="I187" s="60"/>
      <c r="J187" s="39">
        <f t="shared" si="6"/>
        <v>0</v>
      </c>
      <c r="K187" s="81"/>
      <c r="L187" s="61"/>
      <c r="M187" s="61"/>
      <c r="N187" s="42">
        <f t="shared" si="5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9"/>
      <c r="D188" s="249"/>
      <c r="E188" s="34">
        <f t="shared" si="7"/>
        <v>0</v>
      </c>
      <c r="F188" s="60"/>
      <c r="G188" s="224"/>
      <c r="H188" s="227"/>
      <c r="I188" s="60"/>
      <c r="J188" s="39">
        <f t="shared" si="6"/>
        <v>0</v>
      </c>
      <c r="K188" s="81"/>
      <c r="L188" s="61"/>
      <c r="M188" s="61"/>
      <c r="N188" s="42">
        <f t="shared" si="5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64"/>
      <c r="D189" s="264"/>
      <c r="E189" s="34">
        <f t="shared" si="7"/>
        <v>0</v>
      </c>
      <c r="F189" s="60"/>
      <c r="G189" s="251"/>
      <c r="H189" s="227"/>
      <c r="I189" s="60"/>
      <c r="J189" s="39">
        <f t="shared" si="6"/>
        <v>0</v>
      </c>
      <c r="K189" s="81"/>
      <c r="L189" s="61"/>
      <c r="M189" s="61"/>
      <c r="N189" s="42">
        <f t="shared" ref="N189:N252" si="8">K189*I189</f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7"/>
        <v>0</v>
      </c>
      <c r="F190" s="60"/>
      <c r="G190" s="251"/>
      <c r="H190" s="227"/>
      <c r="I190" s="60"/>
      <c r="J190" s="39">
        <f t="shared" si="6"/>
        <v>0</v>
      </c>
      <c r="K190" s="81"/>
      <c r="L190" s="61"/>
      <c r="M190" s="61"/>
      <c r="N190" s="42">
        <f t="shared" si="8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7"/>
        <v>0</v>
      </c>
      <c r="F191" s="60"/>
      <c r="G191" s="251"/>
      <c r="H191" s="227"/>
      <c r="I191" s="60"/>
      <c r="J191" s="39">
        <f t="shared" si="6"/>
        <v>0</v>
      </c>
      <c r="K191" s="81"/>
      <c r="L191" s="61"/>
      <c r="M191" s="61"/>
      <c r="N191" s="42">
        <f t="shared" si="8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">
      <c r="A192" s="169"/>
      <c r="B192" s="203"/>
      <c r="C192" s="265"/>
      <c r="D192" s="265"/>
      <c r="E192" s="34">
        <f t="shared" si="7"/>
        <v>0</v>
      </c>
      <c r="F192" s="60"/>
      <c r="G192" s="251"/>
      <c r="H192" s="227"/>
      <c r="I192" s="60"/>
      <c r="J192" s="39">
        <f t="shared" si="6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7"/>
        <v>0</v>
      </c>
      <c r="F193" s="60"/>
      <c r="G193" s="251"/>
      <c r="H193" s="227"/>
      <c r="I193" s="60"/>
      <c r="J193" s="39">
        <f t="shared" si="6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44"/>
      <c r="D194" s="244"/>
      <c r="E194" s="34">
        <f t="shared" si="7"/>
        <v>0</v>
      </c>
      <c r="F194" s="60"/>
      <c r="G194" s="224"/>
      <c r="H194" s="227"/>
      <c r="I194" s="60"/>
      <c r="J194" s="39">
        <f t="shared" si="6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7"/>
        <v>0</v>
      </c>
      <c r="F195" s="60"/>
      <c r="G195" s="224"/>
      <c r="H195" s="227"/>
      <c r="I195" s="60"/>
      <c r="J195" s="39">
        <f t="shared" ref="J195:J258" si="9">I195-F195</f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7"/>
        <v>0</v>
      </c>
      <c r="F196" s="60"/>
      <c r="G196" s="224"/>
      <c r="H196" s="227"/>
      <c r="I196" s="60"/>
      <c r="J196" s="39">
        <f t="shared" si="9"/>
        <v>0</v>
      </c>
      <c r="K196" s="81"/>
      <c r="L196" s="61"/>
      <c r="M196" s="61"/>
      <c r="N196" s="42">
        <f t="shared" si="8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7"/>
        <v>0</v>
      </c>
      <c r="F197" s="60"/>
      <c r="G197" s="224"/>
      <c r="H197" s="227"/>
      <c r="I197" s="60"/>
      <c r="J197" s="39">
        <f t="shared" si="9"/>
        <v>0</v>
      </c>
      <c r="K197" s="81"/>
      <c r="L197" s="61"/>
      <c r="M197" s="61"/>
      <c r="N197" s="42">
        <f t="shared" si="8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248"/>
      <c r="B198" s="203"/>
      <c r="C198" s="249"/>
      <c r="D198" s="249"/>
      <c r="E198" s="34">
        <f t="shared" si="7"/>
        <v>0</v>
      </c>
      <c r="F198" s="60"/>
      <c r="G198" s="224"/>
      <c r="H198" s="227"/>
      <c r="I198" s="60"/>
      <c r="J198" s="39">
        <f t="shared" si="9"/>
        <v>0</v>
      </c>
      <c r="K198" s="81"/>
      <c r="L198" s="61"/>
      <c r="M198" s="61"/>
      <c r="N198" s="42">
        <f t="shared" si="8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266"/>
      <c r="B199" s="99"/>
      <c r="C199" s="250"/>
      <c r="D199" s="250"/>
      <c r="E199" s="34">
        <f t="shared" si="7"/>
        <v>0</v>
      </c>
      <c r="F199" s="60"/>
      <c r="G199" s="58"/>
      <c r="H199" s="227"/>
      <c r="I199" s="60"/>
      <c r="J199" s="39">
        <f t="shared" si="9"/>
        <v>0</v>
      </c>
      <c r="K199" s="81"/>
      <c r="L199" s="61"/>
      <c r="M199" s="61"/>
      <c r="N199" s="42">
        <f t="shared" si="8"/>
        <v>0</v>
      </c>
      <c r="O199" s="62"/>
      <c r="P199" s="252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7"/>
        <v>0</v>
      </c>
      <c r="F200" s="60"/>
      <c r="G200" s="224"/>
      <c r="H200" s="227"/>
      <c r="I200" s="60"/>
      <c r="J200" s="39">
        <f t="shared" si="9"/>
        <v>0</v>
      </c>
      <c r="K200" s="81"/>
      <c r="L200" s="61"/>
      <c r="M200" s="61"/>
      <c r="N200" s="42">
        <f t="shared" si="8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7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8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7"/>
        <v>0</v>
      </c>
      <c r="F202" s="60"/>
      <c r="G202" s="224"/>
      <c r="H202" s="227"/>
      <c r="I202" s="60"/>
      <c r="J202" s="39">
        <f t="shared" si="9"/>
        <v>0</v>
      </c>
      <c r="K202" s="81"/>
      <c r="L202" s="61"/>
      <c r="M202" s="61"/>
      <c r="N202" s="42">
        <f t="shared" si="8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7"/>
        <v>0</v>
      </c>
      <c r="F203" s="268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8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7"/>
        <v>0</v>
      </c>
      <c r="F204" s="268"/>
      <c r="G204" s="251"/>
      <c r="H204" s="227"/>
      <c r="I204" s="60"/>
      <c r="J204" s="39">
        <f t="shared" si="9"/>
        <v>0</v>
      </c>
      <c r="K204" s="81"/>
      <c r="L204" s="61"/>
      <c r="M204" s="61"/>
      <c r="N204" s="42">
        <f t="shared" si="8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7"/>
        <v>0</v>
      </c>
      <c r="F205" s="268"/>
      <c r="G205" s="251"/>
      <c r="H205" s="227"/>
      <c r="I205" s="60"/>
      <c r="J205" s="39">
        <f t="shared" si="9"/>
        <v>0</v>
      </c>
      <c r="K205" s="81"/>
      <c r="L205" s="61"/>
      <c r="M205" s="61"/>
      <c r="N205" s="42">
        <f t="shared" si="8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7"/>
        <v>0</v>
      </c>
      <c r="F206" s="268"/>
      <c r="G206" s="251"/>
      <c r="H206" s="227"/>
      <c r="I206" s="60"/>
      <c r="J206" s="39">
        <f t="shared" si="9"/>
        <v>0</v>
      </c>
      <c r="K206" s="81"/>
      <c r="L206" s="61"/>
      <c r="M206" s="61"/>
      <c r="N206" s="42">
        <f t="shared" si="8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7"/>
        <v>0</v>
      </c>
      <c r="F207" s="268"/>
      <c r="G207" s="251"/>
      <c r="H207" s="227"/>
      <c r="I207" s="60"/>
      <c r="J207" s="39">
        <f t="shared" si="9"/>
        <v>0</v>
      </c>
      <c r="K207" s="81"/>
      <c r="L207" s="61"/>
      <c r="M207" s="61"/>
      <c r="N207" s="42">
        <f t="shared" si="8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7"/>
        <v>0</v>
      </c>
      <c r="F208" s="268"/>
      <c r="G208" s="251"/>
      <c r="H208" s="227"/>
      <c r="I208" s="60"/>
      <c r="J208" s="39">
        <f t="shared" si="9"/>
        <v>0</v>
      </c>
      <c r="K208" s="81"/>
      <c r="L208" s="61"/>
      <c r="M208" s="61"/>
      <c r="N208" s="42">
        <f t="shared" si="8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7"/>
        <v>0</v>
      </c>
      <c r="F209" s="268"/>
      <c r="G209" s="251"/>
      <c r="H209" s="227"/>
      <c r="I209" s="60"/>
      <c r="J209" s="39">
        <f t="shared" si="9"/>
        <v>0</v>
      </c>
      <c r="K209" s="81"/>
      <c r="L209" s="61"/>
      <c r="M209" s="61"/>
      <c r="N209" s="42">
        <f t="shared" si="8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7"/>
        <v>0</v>
      </c>
      <c r="F210" s="60"/>
      <c r="G210" s="251"/>
      <c r="H210" s="227"/>
      <c r="I210" s="60"/>
      <c r="J210" s="39">
        <f t="shared" si="9"/>
        <v>0</v>
      </c>
      <c r="K210" s="81"/>
      <c r="L210" s="61"/>
      <c r="M210" s="61"/>
      <c r="N210" s="42">
        <f t="shared" si="8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7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8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7"/>
        <v>0</v>
      </c>
      <c r="F212" s="60"/>
      <c r="G212" s="224"/>
      <c r="H212" s="227"/>
      <c r="I212" s="60"/>
      <c r="J212" s="39">
        <f t="shared" si="9"/>
        <v>0</v>
      </c>
      <c r="K212" s="81"/>
      <c r="L212" s="61"/>
      <c r="M212" s="61"/>
      <c r="N212" s="42">
        <f t="shared" si="8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7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8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7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8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7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8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7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8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7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8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7"/>
        <v>0</v>
      </c>
      <c r="F218" s="60"/>
      <c r="G218" s="224"/>
      <c r="H218" s="227"/>
      <c r="I218" s="60"/>
      <c r="J218" s="39">
        <f t="shared" si="9"/>
        <v>0</v>
      </c>
      <c r="K218" s="81"/>
      <c r="L218" s="61"/>
      <c r="M218" s="61"/>
      <c r="N218" s="42">
        <f t="shared" si="8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7.25" thickTop="1" thickBot="1" x14ac:dyDescent="0.3">
      <c r="A219" s="203"/>
      <c r="B219" s="253"/>
      <c r="C219" s="244"/>
      <c r="D219" s="244"/>
      <c r="E219" s="34">
        <f t="shared" si="7"/>
        <v>0</v>
      </c>
      <c r="F219" s="60"/>
      <c r="G219" s="58"/>
      <c r="H219" s="59"/>
      <c r="I219" s="60"/>
      <c r="J219" s="39">
        <f t="shared" si="9"/>
        <v>0</v>
      </c>
      <c r="K219" s="81"/>
      <c r="L219" s="61"/>
      <c r="M219" s="61"/>
      <c r="N219" s="42">
        <f t="shared" si="8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266"/>
      <c r="B220" s="203"/>
      <c r="C220" s="244"/>
      <c r="D220" s="244"/>
      <c r="E220" s="34">
        <f t="shared" si="7"/>
        <v>0</v>
      </c>
      <c r="F220" s="60"/>
      <c r="G220" s="224"/>
      <c r="H220" s="227"/>
      <c r="I220" s="60"/>
      <c r="J220" s="39">
        <f t="shared" si="9"/>
        <v>0</v>
      </c>
      <c r="K220" s="81"/>
      <c r="L220" s="61"/>
      <c r="M220" s="61"/>
      <c r="N220" s="42">
        <f t="shared" si="8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7"/>
        <v>0</v>
      </c>
      <c r="F221" s="60"/>
      <c r="G221" s="224"/>
      <c r="H221" s="227"/>
      <c r="I221" s="60"/>
      <c r="J221" s="39">
        <f t="shared" si="9"/>
        <v>0</v>
      </c>
      <c r="K221" s="81"/>
      <c r="L221" s="61"/>
      <c r="M221" s="61"/>
      <c r="N221" s="42">
        <f t="shared" si="8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7"/>
        <v>0</v>
      </c>
      <c r="F222" s="60"/>
      <c r="G222" s="224"/>
      <c r="H222" s="227"/>
      <c r="I222" s="60"/>
      <c r="J222" s="39">
        <f t="shared" si="9"/>
        <v>0</v>
      </c>
      <c r="K222" s="81"/>
      <c r="L222" s="61"/>
      <c r="M222" s="61"/>
      <c r="N222" s="42">
        <f t="shared" si="8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7"/>
        <v>0</v>
      </c>
      <c r="F223" s="60"/>
      <c r="G223" s="224"/>
      <c r="H223" s="227"/>
      <c r="I223" s="60"/>
      <c r="J223" s="39">
        <f t="shared" si="9"/>
        <v>0</v>
      </c>
      <c r="K223" s="81"/>
      <c r="L223" s="61"/>
      <c r="M223" s="61"/>
      <c r="N223" s="42">
        <f t="shared" si="8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9"/>
      <c r="B224" s="203"/>
      <c r="C224" s="244"/>
      <c r="D224" s="244"/>
      <c r="E224" s="34">
        <f t="shared" si="7"/>
        <v>0</v>
      </c>
      <c r="F224" s="60"/>
      <c r="G224" s="224"/>
      <c r="H224" s="227"/>
      <c r="I224" s="60"/>
      <c r="J224" s="39">
        <f t="shared" si="9"/>
        <v>0</v>
      </c>
      <c r="K224" s="81"/>
      <c r="L224" s="61"/>
      <c r="M224" s="61"/>
      <c r="N224" s="42">
        <f t="shared" si="8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7"/>
        <v>0</v>
      </c>
      <c r="F225" s="60"/>
      <c r="G225" s="224"/>
      <c r="H225" s="227"/>
      <c r="I225" s="60"/>
      <c r="J225" s="39">
        <f t="shared" si="9"/>
        <v>0</v>
      </c>
      <c r="K225" s="81"/>
      <c r="L225" s="61"/>
      <c r="M225" s="61"/>
      <c r="N225" s="42">
        <f t="shared" si="8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7"/>
        <v>0</v>
      </c>
      <c r="F226" s="60"/>
      <c r="G226" s="224"/>
      <c r="H226" s="227"/>
      <c r="I226" s="60"/>
      <c r="J226" s="39">
        <f t="shared" si="9"/>
        <v>0</v>
      </c>
      <c r="K226" s="81"/>
      <c r="L226" s="61"/>
      <c r="M226" s="61"/>
      <c r="N226" s="42">
        <f t="shared" si="8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7"/>
        <v>0</v>
      </c>
      <c r="F227" s="60"/>
      <c r="G227" s="224"/>
      <c r="H227" s="227"/>
      <c r="I227" s="60"/>
      <c r="J227" s="39">
        <f t="shared" si="9"/>
        <v>0</v>
      </c>
      <c r="K227" s="81"/>
      <c r="L227" s="61"/>
      <c r="M227" s="61"/>
      <c r="N227" s="42">
        <f t="shared" si="8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ref="E228:E272" si="10">D228*F228</f>
        <v>0</v>
      </c>
      <c r="F228" s="60"/>
      <c r="G228" s="224"/>
      <c r="H228" s="227"/>
      <c r="I228" s="60"/>
      <c r="J228" s="39">
        <f t="shared" si="9"/>
        <v>0</v>
      </c>
      <c r="K228" s="81"/>
      <c r="L228" s="61"/>
      <c r="M228" s="61"/>
      <c r="N228" s="42">
        <f t="shared" si="8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9"/>
        <v>0</v>
      </c>
      <c r="K229" s="81"/>
      <c r="L229" s="61"/>
      <c r="M229" s="61"/>
      <c r="N229" s="42">
        <f t="shared" si="8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9"/>
        <v>0</v>
      </c>
      <c r="K230" s="81"/>
      <c r="L230" s="61"/>
      <c r="M230" s="61"/>
      <c r="N230" s="42">
        <f t="shared" si="8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9"/>
        <v>0</v>
      </c>
      <c r="K231" s="81"/>
      <c r="L231" s="61"/>
      <c r="M231" s="61"/>
      <c r="N231" s="42">
        <f t="shared" si="8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9"/>
        <v>0</v>
      </c>
      <c r="K232" s="81"/>
      <c r="L232" s="61"/>
      <c r="M232" s="61"/>
      <c r="N232" s="42">
        <f t="shared" si="8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9"/>
        <v>0</v>
      </c>
      <c r="K233" s="81"/>
      <c r="L233" s="61"/>
      <c r="M233" s="61"/>
      <c r="N233" s="42">
        <f t="shared" si="8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70"/>
      <c r="D234" s="270"/>
      <c r="E234" s="34">
        <f t="shared" si="10"/>
        <v>0</v>
      </c>
      <c r="F234" s="60"/>
      <c r="G234" s="224"/>
      <c r="H234" s="227"/>
      <c r="I234" s="60"/>
      <c r="J234" s="39">
        <f t="shared" si="9"/>
        <v>0</v>
      </c>
      <c r="K234" s="81"/>
      <c r="L234" s="61"/>
      <c r="M234" s="61"/>
      <c r="N234" s="42">
        <f t="shared" si="8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0"/>
        <v>0</v>
      </c>
      <c r="F235" s="60"/>
      <c r="G235" s="224"/>
      <c r="H235" s="227"/>
      <c r="I235" s="60"/>
      <c r="J235" s="39">
        <f t="shared" si="9"/>
        <v>0</v>
      </c>
      <c r="K235" s="81"/>
      <c r="L235" s="61"/>
      <c r="M235" s="61"/>
      <c r="N235" s="42">
        <f t="shared" si="8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64"/>
      <c r="D236" s="264"/>
      <c r="E236" s="34">
        <f t="shared" si="10"/>
        <v>0</v>
      </c>
      <c r="F236" s="60"/>
      <c r="G236" s="224"/>
      <c r="H236" s="227"/>
      <c r="I236" s="60"/>
      <c r="J236" s="39">
        <f t="shared" si="9"/>
        <v>0</v>
      </c>
      <c r="K236" s="81"/>
      <c r="L236" s="61"/>
      <c r="M236" s="61"/>
      <c r="N236" s="42">
        <f t="shared" si="8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5"/>
      <c r="D237" s="265"/>
      <c r="E237" s="34">
        <f t="shared" si="10"/>
        <v>0</v>
      </c>
      <c r="F237" s="60"/>
      <c r="G237" s="224"/>
      <c r="H237" s="227"/>
      <c r="I237" s="60"/>
      <c r="J237" s="39">
        <f t="shared" si="9"/>
        <v>0</v>
      </c>
      <c r="K237" s="81"/>
      <c r="L237" s="61"/>
      <c r="M237" s="61"/>
      <c r="N237" s="42">
        <f t="shared" si="8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0"/>
        <v>0</v>
      </c>
      <c r="F238" s="60"/>
      <c r="G238" s="224"/>
      <c r="H238" s="227"/>
      <c r="I238" s="60"/>
      <c r="J238" s="39">
        <f t="shared" si="9"/>
        <v>0</v>
      </c>
      <c r="K238" s="81"/>
      <c r="L238" s="61"/>
      <c r="M238" s="61"/>
      <c r="N238" s="42">
        <f t="shared" si="8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4"/>
      <c r="D239" s="264"/>
      <c r="E239" s="34">
        <f t="shared" si="10"/>
        <v>0</v>
      </c>
      <c r="F239" s="60"/>
      <c r="G239" s="224"/>
      <c r="H239" s="227"/>
      <c r="I239" s="60"/>
      <c r="J239" s="39">
        <f t="shared" si="9"/>
        <v>0</v>
      </c>
      <c r="K239" s="81"/>
      <c r="L239" s="61"/>
      <c r="M239" s="61"/>
      <c r="N239" s="42">
        <f t="shared" si="8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9"/>
      <c r="D240" s="249"/>
      <c r="E240" s="34">
        <f t="shared" si="10"/>
        <v>0</v>
      </c>
      <c r="F240" s="60"/>
      <c r="G240" s="224"/>
      <c r="H240" s="227"/>
      <c r="I240" s="60"/>
      <c r="J240" s="39">
        <f t="shared" si="9"/>
        <v>0</v>
      </c>
      <c r="K240" s="81"/>
      <c r="L240" s="61"/>
      <c r="M240" s="61"/>
      <c r="N240" s="42">
        <f t="shared" si="8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197"/>
      <c r="D241" s="197"/>
      <c r="E241" s="34">
        <f t="shared" si="10"/>
        <v>0</v>
      </c>
      <c r="F241" s="60"/>
      <c r="G241" s="224"/>
      <c r="H241" s="227"/>
      <c r="I241" s="60"/>
      <c r="J241" s="39">
        <f t="shared" si="9"/>
        <v>0</v>
      </c>
      <c r="K241" s="81"/>
      <c r="L241" s="61"/>
      <c r="M241" s="61"/>
      <c r="N241" s="42">
        <f t="shared" si="8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204"/>
      <c r="B242" s="203"/>
      <c r="C242" s="226"/>
      <c r="D242" s="226"/>
      <c r="E242" s="34">
        <f t="shared" si="10"/>
        <v>0</v>
      </c>
      <c r="F242" s="60"/>
      <c r="G242" s="224"/>
      <c r="H242" s="227"/>
      <c r="I242" s="60"/>
      <c r="J242" s="39">
        <f t="shared" si="9"/>
        <v>0</v>
      </c>
      <c r="K242" s="81"/>
      <c r="L242" s="61"/>
      <c r="M242" s="61"/>
      <c r="N242" s="42">
        <f t="shared" si="8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26"/>
      <c r="D243" s="226"/>
      <c r="E243" s="34">
        <f t="shared" si="10"/>
        <v>0</v>
      </c>
      <c r="F243" s="60"/>
      <c r="G243" s="224"/>
      <c r="H243" s="227"/>
      <c r="I243" s="60"/>
      <c r="J243" s="39">
        <f t="shared" si="9"/>
        <v>0</v>
      </c>
      <c r="K243" s="81"/>
      <c r="L243" s="61"/>
      <c r="M243" s="61"/>
      <c r="N243" s="42">
        <f t="shared" si="8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61"/>
      <c r="M244" s="61"/>
      <c r="N244" s="42">
        <f t="shared" si="8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271"/>
      <c r="B245" s="272"/>
      <c r="C245" s="226"/>
      <c r="D245" s="226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61"/>
      <c r="M245" s="61"/>
      <c r="N245" s="42">
        <f t="shared" si="8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2"/>
      <c r="C246" s="226"/>
      <c r="D246" s="226"/>
      <c r="E246" s="34">
        <f t="shared" si="10"/>
        <v>0</v>
      </c>
      <c r="F246" s="60"/>
      <c r="G246" s="224"/>
      <c r="H246" s="59"/>
      <c r="I246" s="60"/>
      <c r="J246" s="39">
        <f t="shared" si="9"/>
        <v>0</v>
      </c>
      <c r="K246" s="81"/>
      <c r="L246" s="61"/>
      <c r="M246" s="61"/>
      <c r="N246" s="42">
        <f t="shared" si="8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72"/>
      <c r="C247" s="226"/>
      <c r="D247" s="226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61"/>
      <c r="M247" s="61"/>
      <c r="N247" s="42">
        <f t="shared" si="8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72"/>
      <c r="C248" s="181"/>
      <c r="D248" s="181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61"/>
      <c r="M248" s="61"/>
      <c r="N248" s="42">
        <f t="shared" si="8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61"/>
      <c r="M249" s="61"/>
      <c r="N249" s="42">
        <f t="shared" si="8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7.25" thickTop="1" thickBot="1" x14ac:dyDescent="0.3">
      <c r="A250" s="204"/>
      <c r="B250" s="272"/>
      <c r="C250" s="242"/>
      <c r="D250" s="242"/>
      <c r="E250" s="34">
        <f t="shared" si="10"/>
        <v>0</v>
      </c>
      <c r="F250" s="60"/>
      <c r="G250" s="224"/>
      <c r="H250" s="175"/>
      <c r="I250" s="60"/>
      <c r="J250" s="39">
        <f t="shared" si="9"/>
        <v>0</v>
      </c>
      <c r="K250" s="81"/>
      <c r="L250" s="61"/>
      <c r="M250" s="61"/>
      <c r="N250" s="42">
        <f t="shared" si="8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187"/>
      <c r="D251" s="187"/>
      <c r="E251" s="34">
        <f t="shared" si="10"/>
        <v>0</v>
      </c>
      <c r="F251" s="60"/>
      <c r="G251" s="224"/>
      <c r="H251" s="175"/>
      <c r="I251" s="60"/>
      <c r="J251" s="39">
        <f t="shared" si="9"/>
        <v>0</v>
      </c>
      <c r="K251" s="81"/>
      <c r="L251" s="273"/>
      <c r="M251" s="274"/>
      <c r="N251" s="42">
        <f t="shared" si="8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5"/>
      <c r="C252" s="182"/>
      <c r="D252" s="182"/>
      <c r="E252" s="34">
        <f t="shared" si="10"/>
        <v>0</v>
      </c>
      <c r="F252" s="182"/>
      <c r="G252" s="276"/>
      <c r="H252" s="277"/>
      <c r="I252" s="57"/>
      <c r="J252" s="39">
        <f t="shared" si="9"/>
        <v>0</v>
      </c>
      <c r="K252" s="81"/>
      <c r="L252" s="273"/>
      <c r="M252" s="274"/>
      <c r="N252" s="42">
        <f t="shared" si="8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0"/>
        <v>0</v>
      </c>
      <c r="F253" s="182"/>
      <c r="G253" s="276"/>
      <c r="H253" s="277"/>
      <c r="I253" s="57"/>
      <c r="J253" s="39">
        <f t="shared" si="9"/>
        <v>0</v>
      </c>
      <c r="K253" s="81"/>
      <c r="L253" s="273"/>
      <c r="M253" s="274"/>
      <c r="N253" s="42">
        <f t="shared" ref="N253:N272" si="11">K253*I253</f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8"/>
      <c r="C254" s="182"/>
      <c r="D254" s="182"/>
      <c r="E254" s="34">
        <f t="shared" si="10"/>
        <v>0</v>
      </c>
      <c r="F254" s="182"/>
      <c r="G254" s="276"/>
      <c r="H254" s="277"/>
      <c r="I254" s="57"/>
      <c r="J254" s="39">
        <f t="shared" si="9"/>
        <v>0</v>
      </c>
      <c r="K254" s="81"/>
      <c r="L254" s="273"/>
      <c r="M254" s="274"/>
      <c r="N254" s="42">
        <f t="shared" si="11"/>
        <v>0</v>
      </c>
      <c r="O254" s="69"/>
      <c r="P254" s="212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0"/>
        <v>0</v>
      </c>
      <c r="F255" s="182"/>
      <c r="G255" s="276"/>
      <c r="H255" s="277"/>
      <c r="I255" s="57"/>
      <c r="J255" s="39">
        <f t="shared" si="9"/>
        <v>0</v>
      </c>
      <c r="K255" s="81"/>
      <c r="L255" s="273"/>
      <c r="M255" s="274"/>
      <c r="N255" s="42">
        <f t="shared" si="11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0"/>
        <v>0</v>
      </c>
      <c r="F256" s="182"/>
      <c r="G256" s="276"/>
      <c r="H256" s="277"/>
      <c r="I256" s="57"/>
      <c r="J256" s="39">
        <f t="shared" si="9"/>
        <v>0</v>
      </c>
      <c r="K256" s="81"/>
      <c r="L256" s="273"/>
      <c r="M256" s="274"/>
      <c r="N256" s="42">
        <f t="shared" si="11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20.25" thickTop="1" thickBot="1" x14ac:dyDescent="0.35">
      <c r="A257" s="204"/>
      <c r="B257" s="203"/>
      <c r="C257" s="279"/>
      <c r="D257" s="280"/>
      <c r="E257" s="34">
        <f t="shared" si="10"/>
        <v>0</v>
      </c>
      <c r="F257" s="38"/>
      <c r="G257" s="281"/>
      <c r="H257" s="282"/>
      <c r="I257" s="60"/>
      <c r="J257" s="39">
        <f t="shared" si="9"/>
        <v>0</v>
      </c>
      <c r="K257" s="81"/>
      <c r="L257" s="273"/>
      <c r="M257" s="283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79"/>
      <c r="E258" s="34">
        <f t="shared" si="10"/>
        <v>0</v>
      </c>
      <c r="F258" s="60"/>
      <c r="G258" s="224"/>
      <c r="H258" s="175"/>
      <c r="I258" s="60"/>
      <c r="J258" s="39">
        <f t="shared" si="9"/>
        <v>0</v>
      </c>
      <c r="K258" s="81"/>
      <c r="L258" s="273"/>
      <c r="M258" s="283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0"/>
        <v>0</v>
      </c>
      <c r="F259" s="60"/>
      <c r="G259" s="224"/>
      <c r="H259" s="175"/>
      <c r="I259" s="60"/>
      <c r="J259" s="39">
        <f t="shared" ref="J259:J268" si="12">I259-F259</f>
        <v>0</v>
      </c>
      <c r="K259" s="81"/>
      <c r="L259" s="273"/>
      <c r="M259" s="283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84"/>
      <c r="D260" s="284"/>
      <c r="E260" s="34">
        <f t="shared" si="10"/>
        <v>0</v>
      </c>
      <c r="F260" s="60"/>
      <c r="G260" s="224"/>
      <c r="H260" s="175"/>
      <c r="I260" s="60"/>
      <c r="J260" s="39">
        <f t="shared" si="12"/>
        <v>0</v>
      </c>
      <c r="K260" s="81"/>
      <c r="L260" s="273"/>
      <c r="M260" s="283"/>
      <c r="N260" s="42">
        <f t="shared" si="11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85"/>
      <c r="B261" s="203"/>
      <c r="C261" s="203"/>
      <c r="D261" s="203"/>
      <c r="E261" s="34">
        <f t="shared" si="10"/>
        <v>0</v>
      </c>
      <c r="F261" s="254"/>
      <c r="G261" s="224"/>
      <c r="H261" s="255"/>
      <c r="I261" s="254">
        <v>0</v>
      </c>
      <c r="J261" s="39">
        <f t="shared" si="12"/>
        <v>0</v>
      </c>
      <c r="K261" s="286"/>
      <c r="L261" s="286"/>
      <c r="M261" s="286"/>
      <c r="N261" s="42">
        <f t="shared" si="11"/>
        <v>0</v>
      </c>
      <c r="O261" s="287"/>
      <c r="P261" s="243"/>
      <c r="Q261" s="124"/>
      <c r="R261" s="288"/>
      <c r="S261" s="289"/>
      <c r="T261" s="290"/>
      <c r="U261" s="259"/>
      <c r="V261" s="263"/>
    </row>
    <row r="262" spans="1:22" ht="17.25" thickTop="1" thickBot="1" x14ac:dyDescent="0.3">
      <c r="A262" s="285"/>
      <c r="B262" s="203"/>
      <c r="C262" s="203"/>
      <c r="D262" s="203"/>
      <c r="E262" s="34">
        <f t="shared" si="10"/>
        <v>0</v>
      </c>
      <c r="F262" s="254"/>
      <c r="G262" s="224"/>
      <c r="H262" s="255"/>
      <c r="I262" s="254">
        <v>0</v>
      </c>
      <c r="J262" s="39">
        <f t="shared" si="12"/>
        <v>0</v>
      </c>
      <c r="K262" s="286"/>
      <c r="L262" s="286"/>
      <c r="M262" s="286"/>
      <c r="N262" s="42">
        <f t="shared" si="11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0"/>
        <v>0</v>
      </c>
      <c r="F263" s="254"/>
      <c r="G263" s="224"/>
      <c r="H263" s="255"/>
      <c r="I263" s="254">
        <v>0</v>
      </c>
      <c r="J263" s="39">
        <f t="shared" si="12"/>
        <v>0</v>
      </c>
      <c r="K263" s="286"/>
      <c r="L263" s="286"/>
      <c r="M263" s="286"/>
      <c r="N263" s="42">
        <f t="shared" si="11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0"/>
        <v>0</v>
      </c>
      <c r="F264" s="254"/>
      <c r="G264" s="224"/>
      <c r="H264" s="291"/>
      <c r="I264" s="254">
        <v>0</v>
      </c>
      <c r="J264" s="39">
        <f t="shared" si="12"/>
        <v>0</v>
      </c>
      <c r="K264" s="286"/>
      <c r="L264" s="286"/>
      <c r="M264" s="286"/>
      <c r="N264" s="42">
        <f t="shared" si="11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92"/>
      <c r="B265" s="203"/>
      <c r="C265" s="203"/>
      <c r="D265" s="203"/>
      <c r="E265" s="34">
        <f t="shared" si="10"/>
        <v>0</v>
      </c>
      <c r="F265" s="254"/>
      <c r="G265" s="224"/>
      <c r="H265" s="293"/>
      <c r="I265" s="254">
        <v>0</v>
      </c>
      <c r="J265" s="39">
        <f t="shared" si="12"/>
        <v>0</v>
      </c>
      <c r="K265" s="286"/>
      <c r="L265" s="286"/>
      <c r="M265" s="286"/>
      <c r="N265" s="42">
        <f t="shared" si="11"/>
        <v>0</v>
      </c>
      <c r="O265" s="287"/>
      <c r="P265" s="243"/>
      <c r="Q265" s="124"/>
      <c r="R265" s="288"/>
      <c r="S265" s="289"/>
      <c r="T265" s="290"/>
      <c r="U265" s="49"/>
      <c r="V265" s="50"/>
    </row>
    <row r="266" spans="1:22" ht="17.25" thickTop="1" thickBot="1" x14ac:dyDescent="0.3">
      <c r="A266" s="294"/>
      <c r="B266" s="295"/>
      <c r="E266" s="34">
        <f t="shared" si="10"/>
        <v>0</v>
      </c>
      <c r="H266" s="299"/>
      <c r="I266" s="297">
        <v>0</v>
      </c>
      <c r="J266" s="39">
        <f t="shared" si="12"/>
        <v>0</v>
      </c>
      <c r="K266" s="300"/>
      <c r="L266" s="300"/>
      <c r="M266" s="300"/>
      <c r="N266" s="42">
        <f t="shared" si="11"/>
        <v>0</v>
      </c>
      <c r="O266" s="287"/>
      <c r="P266" s="243"/>
      <c r="Q266" s="258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0"/>
        <v>0</v>
      </c>
      <c r="I267" s="297">
        <v>0</v>
      </c>
      <c r="J267" s="39">
        <f t="shared" si="12"/>
        <v>0</v>
      </c>
      <c r="K267" s="300"/>
      <c r="L267" s="300"/>
      <c r="M267" s="300"/>
      <c r="N267" s="42">
        <f t="shared" si="11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0"/>
        <v>0</v>
      </c>
      <c r="I268" s="302">
        <v>0</v>
      </c>
      <c r="J268" s="39">
        <f t="shared" si="12"/>
        <v>0</v>
      </c>
      <c r="K268" s="300"/>
      <c r="L268" s="300"/>
      <c r="M268" s="300"/>
      <c r="N268" s="42">
        <f t="shared" si="11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20.25" thickTop="1" thickBot="1" x14ac:dyDescent="0.35">
      <c r="A269" s="294"/>
      <c r="B269" s="295"/>
      <c r="E269" s="34" t="e">
        <f t="shared" si="10"/>
        <v>#VALUE!</v>
      </c>
      <c r="F269" s="489" t="s">
        <v>27</v>
      </c>
      <c r="G269" s="489"/>
      <c r="H269" s="490"/>
      <c r="I269" s="303">
        <f>SUM(I4:I268)</f>
        <v>123088</v>
      </c>
      <c r="J269" s="304"/>
      <c r="K269" s="300"/>
      <c r="L269" s="305"/>
      <c r="M269" s="300"/>
      <c r="N269" s="42">
        <f t="shared" si="11"/>
        <v>0</v>
      </c>
      <c r="O269" s="287"/>
      <c r="P269" s="243"/>
      <c r="Q269" s="258"/>
      <c r="R269" s="288"/>
      <c r="S269" s="306"/>
      <c r="T269" s="261"/>
      <c r="U269" s="262"/>
      <c r="V269" s="50"/>
    </row>
    <row r="270" spans="1:22" ht="20.25" thickTop="1" thickBot="1" x14ac:dyDescent="0.3">
      <c r="A270" s="307"/>
      <c r="B270" s="295"/>
      <c r="E270" s="34">
        <f t="shared" si="10"/>
        <v>0</v>
      </c>
      <c r="I270" s="308"/>
      <c r="J270" s="304"/>
      <c r="K270" s="300"/>
      <c r="L270" s="305"/>
      <c r="M270" s="300"/>
      <c r="N270" s="42">
        <f t="shared" si="11"/>
        <v>0</v>
      </c>
      <c r="O270" s="309"/>
      <c r="Q270" s="6"/>
      <c r="R270" s="310"/>
      <c r="S270" s="311"/>
      <c r="T270" s="312"/>
      <c r="V270" s="9"/>
    </row>
    <row r="271" spans="1:22" ht="17.25" thickTop="1" thickBot="1" x14ac:dyDescent="0.3">
      <c r="A271" s="294"/>
      <c r="B271" s="295"/>
      <c r="E271" s="34">
        <f t="shared" si="10"/>
        <v>0</v>
      </c>
      <c r="J271" s="297"/>
      <c r="K271" s="300"/>
      <c r="L271" s="300"/>
      <c r="M271" s="300"/>
      <c r="N271" s="42">
        <f t="shared" si="11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0"/>
        <v>0</v>
      </c>
      <c r="J272" s="297"/>
      <c r="K272" s="314"/>
      <c r="N272" s="42">
        <f t="shared" si="11"/>
        <v>0</v>
      </c>
      <c r="O272" s="315"/>
      <c r="Q272" s="6"/>
      <c r="R272" s="310"/>
      <c r="S272" s="311"/>
      <c r="T272" s="316"/>
      <c r="V272" s="9"/>
    </row>
    <row r="273" spans="1:22" ht="17.25" thickTop="1" thickBot="1" x14ac:dyDescent="0.3">
      <c r="A273" s="294"/>
      <c r="H273" s="318"/>
      <c r="I273" s="319" t="s">
        <v>28</v>
      </c>
      <c r="J273" s="320"/>
      <c r="K273" s="320"/>
      <c r="L273" s="321">
        <f>SUM(L261:L272)</f>
        <v>0</v>
      </c>
      <c r="M273" s="322"/>
      <c r="N273" s="323">
        <f>SUM(N4:N272)</f>
        <v>4235553</v>
      </c>
      <c r="O273" s="324"/>
      <c r="Q273" s="325">
        <f>SUM(Q4:Q272)</f>
        <v>0</v>
      </c>
      <c r="R273" s="256"/>
      <c r="S273" s="326">
        <f>SUM(S19:S272)</f>
        <v>0</v>
      </c>
      <c r="T273" s="327"/>
      <c r="U273" s="328"/>
      <c r="V273" s="329">
        <f>SUM(V261:V272)</f>
        <v>0</v>
      </c>
    </row>
    <row r="274" spans="1:22" x14ac:dyDescent="0.25">
      <c r="A274" s="294"/>
      <c r="H274" s="318"/>
      <c r="I274" s="330"/>
      <c r="J274" s="331"/>
      <c r="K274" s="332"/>
      <c r="L274" s="332"/>
      <c r="M274" s="332"/>
      <c r="N274" s="333"/>
      <c r="O274" s="324"/>
      <c r="R274" s="310"/>
      <c r="S274" s="334"/>
      <c r="U274" s="336"/>
      <c r="V274"/>
    </row>
    <row r="275" spans="1:22" ht="16.5" thickBot="1" x14ac:dyDescent="0.3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9.5" thickTop="1" x14ac:dyDescent="0.25">
      <c r="A276" s="294"/>
      <c r="I276" s="337" t="s">
        <v>29</v>
      </c>
      <c r="J276" s="338"/>
      <c r="K276" s="338"/>
      <c r="L276" s="339"/>
      <c r="M276" s="339"/>
      <c r="N276" s="340">
        <f>V273+S273+Q273+N273+L273</f>
        <v>4235553</v>
      </c>
      <c r="O276" s="341"/>
      <c r="R276" s="310"/>
      <c r="S276" s="334"/>
      <c r="U276" s="336"/>
      <c r="V276"/>
    </row>
    <row r="277" spans="1:22" ht="19.5" thickBot="1" x14ac:dyDescent="0.3">
      <c r="A277" s="342"/>
      <c r="I277" s="343"/>
      <c r="J277" s="344"/>
      <c r="K277" s="344"/>
      <c r="L277" s="345"/>
      <c r="M277" s="345"/>
      <c r="N277" s="346"/>
      <c r="O277" s="347"/>
      <c r="R277" s="310"/>
      <c r="S277" s="334"/>
      <c r="U277" s="336"/>
      <c r="V277"/>
    </row>
    <row r="278" spans="1:22" ht="16.5" thickTop="1" x14ac:dyDescent="0.25">
      <c r="A278" s="342"/>
      <c r="I278" s="330"/>
      <c r="J278" s="331"/>
      <c r="K278" s="332"/>
      <c r="L278" s="332"/>
      <c r="M278" s="332"/>
      <c r="N278" s="333"/>
      <c r="O278" s="324"/>
      <c r="R278" s="310"/>
      <c r="S278" s="334"/>
      <c r="U278" s="336"/>
      <c r="V278"/>
    </row>
    <row r="279" spans="1:22" x14ac:dyDescent="0.25">
      <c r="A279" s="294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48"/>
      <c r="K280" s="332"/>
      <c r="L280" s="332"/>
      <c r="M280" s="332"/>
      <c r="N280" s="333"/>
      <c r="O280" s="349"/>
      <c r="R280" s="310"/>
      <c r="S280" s="334"/>
      <c r="U280" s="336"/>
      <c r="V280"/>
    </row>
    <row r="281" spans="1:22" x14ac:dyDescent="0.25">
      <c r="A281" s="342"/>
      <c r="N281" s="333"/>
      <c r="O281" s="351"/>
      <c r="R281" s="310"/>
      <c r="S281" s="334"/>
      <c r="U281" s="336"/>
      <c r="V281"/>
    </row>
    <row r="282" spans="1:22" x14ac:dyDescent="0.25">
      <c r="A282" s="342"/>
      <c r="O282" s="351"/>
      <c r="S282" s="334"/>
      <c r="U282" s="336"/>
      <c r="V282"/>
    </row>
    <row r="283" spans="1:22" x14ac:dyDescent="0.25">
      <c r="A283" s="294"/>
      <c r="B283" s="295"/>
      <c r="N283" s="333"/>
      <c r="O283" s="324"/>
      <c r="S283" s="334"/>
      <c r="U283" s="336"/>
      <c r="V283"/>
    </row>
    <row r="284" spans="1:22" x14ac:dyDescent="0.25">
      <c r="A284" s="342"/>
      <c r="B284" s="295"/>
      <c r="N284" s="333"/>
      <c r="O284" s="324"/>
      <c r="S284" s="334"/>
      <c r="U284" s="336"/>
      <c r="V284"/>
    </row>
    <row r="285" spans="1:22" x14ac:dyDescent="0.25">
      <c r="A285" s="294"/>
      <c r="B285" s="295"/>
      <c r="I285" s="330"/>
      <c r="J285" s="331"/>
      <c r="K285" s="332"/>
      <c r="L285" s="332"/>
      <c r="M285" s="332"/>
      <c r="N285" s="333"/>
      <c r="O285" s="324"/>
      <c r="S285" s="334"/>
      <c r="U285" s="336"/>
      <c r="V285"/>
    </row>
    <row r="286" spans="1:22" x14ac:dyDescent="0.25">
      <c r="A286" s="342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294"/>
      <c r="B287" s="295"/>
      <c r="I287" s="352"/>
      <c r="J287" s="328"/>
      <c r="K287" s="328"/>
      <c r="N287" s="333"/>
      <c r="O287" s="324"/>
      <c r="S287" s="334"/>
      <c r="U287" s="336"/>
      <c r="V287"/>
    </row>
    <row r="288" spans="1:22" x14ac:dyDescent="0.25">
      <c r="A288" s="342"/>
      <c r="S288" s="334"/>
      <c r="U288" s="336"/>
      <c r="V288"/>
    </row>
    <row r="289" spans="1:22" x14ac:dyDescent="0.25">
      <c r="A289" s="29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342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61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07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294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</sheetData>
  <mergeCells count="10">
    <mergeCell ref="S1:T2"/>
    <mergeCell ref="W1:X1"/>
    <mergeCell ref="O3:P3"/>
    <mergeCell ref="O82:O83"/>
    <mergeCell ref="P82:P83"/>
    <mergeCell ref="L97:M98"/>
    <mergeCell ref="O104:O105"/>
    <mergeCell ref="P104:P105"/>
    <mergeCell ref="F269:H269"/>
    <mergeCell ref="A1:J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 ENERO    2023       </vt:lpstr>
      <vt:lpstr>CANALES   FEBRERO    2023    </vt:lpstr>
      <vt:lpstr>CANALES   MARZO   2023</vt:lpstr>
      <vt:lpstr>  CANALES    ABRIL   2023    </vt:lpstr>
      <vt:lpstr>Hoja5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2023-04-22T14:28:48Z</dcterms:modified>
</cp:coreProperties>
</file>