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4  ABRIL 2023\"/>
    </mc:Choice>
  </mc:AlternateContent>
  <bookViews>
    <workbookView xWindow="9375" yWindow="690" windowWidth="17955" windowHeight="13620" firstSheet="3" activeTab="6"/>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J542" i="11" l="1"/>
  <c r="J543" i="11"/>
  <c r="I542" i="11"/>
  <c r="I541" i="11"/>
  <c r="I1058" i="10"/>
  <c r="J1058" i="10" s="1"/>
  <c r="I1059" i="10"/>
  <c r="I1060" i="10"/>
  <c r="J1059" i="10" l="1"/>
  <c r="J1060" i="10" s="1"/>
  <c r="J1061" i="10" s="1"/>
  <c r="I1061" i="10" l="1"/>
  <c r="I1062" i="10"/>
  <c r="I1063" i="10"/>
  <c r="I1064" i="10"/>
  <c r="I1065" i="10"/>
  <c r="I1066" i="10"/>
  <c r="I1067" i="10"/>
  <c r="I1068" i="10"/>
  <c r="I1069" i="10"/>
  <c r="I1070" i="10"/>
  <c r="I1071" i="10"/>
  <c r="I1072" i="10"/>
  <c r="I1073" i="10"/>
  <c r="I1074" i="10"/>
  <c r="I1075" i="10"/>
  <c r="I1076" i="10"/>
  <c r="I1077" i="10"/>
  <c r="I1078" i="10"/>
  <c r="I1079" i="10"/>
  <c r="I1080" i="10"/>
  <c r="I1081" i="10"/>
  <c r="I1082" i="10"/>
  <c r="I1083" i="10"/>
  <c r="I1084" i="10"/>
  <c r="I1085" i="10"/>
  <c r="I1086" i="10"/>
  <c r="I1087" i="10"/>
  <c r="I108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089"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4" i="11" l="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50" i="11"/>
  <c r="I549" i="11"/>
  <c r="I548"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5"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090"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091"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544" i="11" s="1"/>
  <c r="J545" i="11" s="1"/>
  <c r="J546" i="11" s="1"/>
  <c r="J547" i="11" s="1"/>
  <c r="J548" i="11" s="1"/>
  <c r="J549" i="11" s="1"/>
  <c r="J550" i="11" s="1"/>
  <c r="J551" i="11" s="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4" i="10"/>
  <c r="I278" i="3"/>
  <c r="I279" i="3"/>
  <c r="I280" i="3"/>
  <c r="I276" i="3"/>
  <c r="I277" i="3"/>
  <c r="I272" i="3"/>
  <c r="I273" i="3"/>
  <c r="J605" i="10" l="1"/>
  <c r="J606" i="10" s="1"/>
  <c r="J607" i="10" s="1"/>
  <c r="I269" i="3"/>
  <c r="I270" i="3"/>
  <c r="J608" i="10" l="1"/>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62" i="10" l="1"/>
  <c r="J1063" i="10" s="1"/>
  <c r="J1064" i="10" s="1"/>
  <c r="J1065" i="10" s="1"/>
  <c r="J1066" i="10" s="1"/>
  <c r="J1067" i="10" s="1"/>
  <c r="J1068" i="10" s="1"/>
  <c r="J1069" i="10" s="1"/>
  <c r="J1070" i="10" s="1"/>
  <c r="J1071" i="10" s="1"/>
  <c r="J1072" i="10" s="1"/>
  <c r="J1073" i="10" s="1"/>
  <c r="J1074" i="10" s="1"/>
  <c r="J1075" i="10" s="1"/>
  <c r="J1076" i="10" s="1"/>
  <c r="J1077" i="10" s="1"/>
  <c r="J1078" i="10" s="1"/>
  <c r="J1079" i="10" s="1"/>
  <c r="J1080" i="10" s="1"/>
  <c r="J1081" i="10" s="1"/>
  <c r="J1082" i="10" s="1"/>
  <c r="J1083" i="10" s="1"/>
  <c r="J1084" i="10" s="1"/>
  <c r="J1085" i="10" s="1"/>
  <c r="J1086" i="10" s="1"/>
  <c r="J1087" i="10" s="1"/>
  <c r="J1088" i="10" s="1"/>
  <c r="J1089"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<sst xmlns="http://schemas.openxmlformats.org/spreadsheetml/2006/main" count="5827" uniqueCount="4526">
  <si>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</si>
  <si>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</si>
  <si>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</si>
  <si>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</si>
  <si>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</si>
  <si>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</si>
  <si>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</si>
  <si>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</si>
  <si>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</si>
  <si>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</si>
  <si>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</si>
  <si>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</si>
  <si>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</si>
  <si>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</si>
  <si>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</si>
  <si>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</si>
  <si>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</si>
  <si>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</si>
  <si>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</si>
  <si>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</si>
  <si>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</si>
  <si>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</si>
  <si>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</si>
  <si>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</si>
  <si>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</si>
  <si>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</si>
  <si>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</si>
  <si>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</si>
  <si>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</si>
  <si>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</si>
  <si>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</si>
  <si>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</si>
  <si>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</si>
  <si>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</si>
  <si>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</si>
  <si>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</si>
  <si>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</si>
  <si>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</si>
  <si>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</si>
  <si>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</si>
  <si>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</si>
  <si>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</si>
  <si>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</si>
  <si>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</si>
  <si>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</si>
  <si>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</si>
  <si>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</si>
  <si>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</si>
  <si>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</si>
  <si>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</si>
  <si>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</si>
  <si>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</si>
  <si>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</si>
  <si>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</si>
  <si>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</si>
  <si>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</si>
  <si>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</si>
  <si>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</si>
  <si>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</si>
  <si>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</si>
  <si>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</si>
  <si>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</si>
  <si>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</si>
  <si>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</si>
  <si>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</si>
  <si>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</si>
  <si>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</si>
  <si>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</si>
  <si>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</si>
  <si>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</si>
  <si>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</si>
  <si>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</si>
  <si>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</si>
  <si>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</si>
  <si>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</si>
  <si>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</si>
  <si>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</si>
  <si>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</si>
  <si>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</si>
  <si>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</si>
  <si>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</si>
  <si>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</si>
  <si>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</si>
  <si>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</si>
  <si>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</si>
  <si>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</si>
  <si>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</si>
  <si>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</si>
  <si>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</si>
  <si>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</si>
  <si>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</si>
  <si>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</si>
  <si>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</si>
  <si>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</si>
  <si>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</si>
  <si>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</si>
  <si>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</si>
  <si>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</si>
  <si>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</si>
  <si>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</si>
  <si>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</si>
  <si>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</si>
  <si>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</si>
  <si>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</si>
  <si>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</si>
  <si>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</si>
  <si>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</si>
  <si>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</si>
  <si>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</si>
  <si>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</si>
  <si>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</si>
  <si>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</si>
  <si>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</si>
  <si>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</si>
  <si>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</si>
  <si>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</si>
  <si>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</si>
  <si>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</si>
  <si>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</si>
  <si>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</si>
  <si>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</si>
  <si>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</si>
  <si>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</si>
  <si>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</si>
  <si>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</si>
  <si>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</si>
  <si>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</si>
  <si>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</si>
  <si>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</si>
  <si>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</si>
  <si>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</si>
  <si>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</si>
  <si>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</si>
  <si>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</si>
  <si>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</si>
  <si>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</si>
  <si>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</si>
  <si>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</si>
  <si>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</si>
  <si>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</si>
  <si>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</si>
  <si>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</si>
  <si>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</si>
  <si>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</si>
  <si>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</si>
  <si>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</si>
  <si>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</si>
  <si>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</si>
  <si>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</si>
  <si>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</si>
  <si>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</si>
  <si>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</si>
  <si>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</si>
  <si>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</si>
  <si>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</si>
  <si>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</si>
  <si>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</si>
  <si>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</si>
  <si>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</si>
  <si>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</si>
  <si>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</si>
  <si>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</si>
  <si>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</si>
  <si>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</si>
  <si>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</si>
  <si>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</si>
  <si>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</si>
  <si>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</si>
  <si>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</si>
  <si>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</si>
  <si>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</si>
  <si>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</si>
  <si>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</si>
  <si>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</si>
  <si>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</si>
  <si>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</si>
  <si>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</si>
  <si>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</si>
  <si>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</si>
  <si>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</si>
  <si>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</si>
  <si>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</si>
  <si>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</si>
  <si>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</si>
  <si>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</si>
  <si>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</si>
  <si>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</si>
  <si>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</si>
  <si>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</si>
  <si>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</si>
  <si>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</si>
  <si>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</si>
  <si>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</si>
  <si>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</si>
  <si>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</si>
  <si>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</si>
  <si>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</si>
  <si>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</si>
  <si>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</si>
  <si>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</si>
  <si>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</si>
  <si>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</si>
  <si>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</si>
  <si>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</si>
  <si>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</si>
  <si>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</si>
  <si>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</si>
  <si>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</si>
  <si>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</si>
  <si>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</si>
  <si>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</si>
  <si>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</si>
  <si>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</si>
  <si>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</si>
  <si>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</si>
  <si>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</si>
  <si>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</si>
  <si>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</si>
  <si>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</si>
  <si>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</si>
  <si>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</si>
  <si>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</si>
  <si>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</si>
  <si>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</si>
  <si>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</si>
  <si>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</si>
  <si>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</si>
  <si>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</si>
  <si>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</si>
  <si>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</si>
  <si>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</si>
  <si>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</si>
  <si>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</si>
  <si>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</si>
  <si>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</si>
  <si>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</si>
  <si>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</si>
  <si>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</si>
  <si>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</si>
  <si>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</si>
  <si>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</si>
  <si>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</si>
  <si>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</si>
  <si>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</si>
  <si>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</si>
  <si>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</si>
  <si>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</si>
  <si>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</si>
  <si>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</si>
  <si>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</si>
  <si>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</si>
  <si>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</si>
  <si>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</si>
  <si>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</si>
  <si>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</si>
  <si>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</si>
  <si>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</si>
  <si>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</si>
  <si>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</si>
  <si>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</si>
  <si>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</si>
  <si>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</si>
  <si>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</si>
  <si>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</si>
  <si>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</si>
  <si>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</si>
  <si>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</si>
  <si>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</si>
  <si>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</si>
  <si>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</si>
  <si>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</si>
  <si>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</si>
  <si>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</si>
  <si>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</si>
  <si>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</si>
  <si>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</si>
  <si>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</si>
  <si>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</si>
  <si>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</si>
  <si>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</si>
  <si>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</si>
  <si>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</si>
  <si>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</si>
  <si>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</si>
  <si>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</si>
  <si>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</si>
  <si>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</si>
  <si>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</si>
  <si>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</si>
  <si>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</si>
  <si>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</si>
  <si>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</si>
  <si>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</si>
  <si>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</si>
  <si>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</si>
  <si>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</si>
  <si>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</si>
  <si>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</si>
  <si>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</si>
  <si>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</si>
  <si>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</si>
  <si>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</si>
  <si>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</si>
  <si>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</si>
  <si>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</si>
  <si>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</si>
  <si>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</si>
  <si>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</si>
  <si>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</si>
  <si>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</si>
  <si>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</si>
  <si>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</si>
  <si>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</si>
  <si>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</si>
  <si>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</si>
  <si>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</si>
  <si>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</si>
  <si>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</si>
  <si>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</si>
  <si>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</si>
  <si>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</si>
  <si>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</si>
  <si>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</si>
  <si>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</si>
  <si>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</si>
  <si>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</si>
  <si>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</si>
  <si>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</si>
  <si>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</si>
  <si>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</si>
  <si>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</si>
  <si>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</si>
  <si>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</si>
  <si>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</si>
  <si>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</si>
  <si>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</si>
  <si>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</si>
  <si>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</si>
  <si>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</si>
  <si>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</si>
  <si>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</si>
  <si>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</si>
  <si>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</si>
  <si>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</si>
  <si>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</si>
  <si>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</si>
  <si>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</si>
  <si>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</si>
  <si>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</si>
  <si>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</si>
  <si>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</si>
  <si>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</si>
  <si>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</si>
  <si>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</si>
  <si>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</si>
  <si>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</si>
  <si>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</si>
  <si>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</si>
  <si>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</si>
  <si>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</si>
  <si>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</si>
  <si>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</si>
  <si>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</si>
  <si>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</si>
  <si>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</si>
  <si>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</si>
  <si>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</si>
  <si>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</si>
  <si>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</si>
  <si>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</si>
  <si>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</si>
  <si>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</si>
  <si>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</si>
  <si>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</si>
  <si>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</si>
  <si>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</si>
  <si>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</si>
  <si>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</si>
  <si>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</si>
  <si>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</si>
  <si>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</si>
  <si>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</si>
  <si>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</si>
  <si>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</si>
  <si>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</si>
  <si>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</si>
  <si>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</si>
  <si>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</si>
  <si>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</si>
  <si>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</si>
  <si>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</si>
  <si>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</si>
  <si>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</si>
  <si>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</si>
  <si>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</si>
  <si>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</si>
  <si>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</si>
  <si>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</si>
  <si>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</si>
  <si>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</si>
  <si>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</si>
  <si>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</si>
  <si>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</si>
  <si>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</si>
  <si>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</si>
  <si>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</si>
  <si>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</si>
  <si>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</si>
  <si>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</si>
  <si>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</si>
  <si>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</si>
  <si>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</si>
  <si>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</si>
  <si>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</si>
  <si>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</si>
  <si>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</si>
  <si>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</si>
  <si>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</si>
  <si>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</si>
  <si>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</si>
  <si>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</si>
  <si>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</si>
  <si>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</si>
  <si>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</si>
  <si>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</si>
  <si>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</si>
  <si>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</si>
  <si>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</si>
  <si>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</si>
  <si>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</si>
  <si>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</si>
  <si>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</si>
  <si>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</si>
  <si>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</si>
  <si>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</si>
  <si>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</si>
  <si>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</si>
  <si>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</si>
  <si>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</si>
  <si>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</si>
  <si>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</si>
  <si>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</si>
  <si>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</si>
  <si>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</si>
  <si>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</si>
  <si>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</si>
  <si>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</si>
  <si>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</si>
  <si>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</si>
  <si>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</si>
  <si>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</si>
  <si>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</si>
  <si>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</si>
  <si>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</si>
  <si>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</si>
  <si>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</si>
  <si>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</si>
  <si>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</si>
  <si>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</si>
  <si>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</si>
  <si>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</si>
  <si>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</si>
  <si>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</si>
  <si>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</si>
  <si>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</si>
  <si>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</si>
  <si>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</si>
  <si>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</si>
  <si>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</si>
  <si>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</si>
  <si>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</si>
  <si>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</si>
  <si>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</si>
  <si>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</si>
  <si>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</si>
  <si>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</si>
  <si>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</si>
  <si>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</si>
  <si>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</si>
  <si>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</si>
  <si>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</si>
  <si>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</si>
  <si>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</si>
  <si>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</si>
  <si>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</si>
  <si>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</si>
  <si>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</si>
  <si>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</si>
  <si>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</si>
  <si>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</si>
  <si>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</si>
  <si>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</si>
  <si>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</si>
  <si>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</si>
  <si>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</si>
  <si>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</si>
  <si>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</si>
  <si>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</si>
  <si>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</si>
  <si>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</si>
  <si>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</si>
  <si>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</si>
  <si>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</si>
  <si>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</si>
  <si>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</si>
  <si>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</si>
  <si>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</si>
  <si>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</si>
  <si>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</si>
  <si>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</si>
  <si>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</si>
  <si>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</si>
  <si>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</si>
  <si>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</si>
  <si>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</si>
  <si>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</si>
  <si>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</si>
  <si>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</si>
  <si>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</si>
  <si>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</si>
  <si>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</si>
  <si>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</si>
  <si>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</si>
  <si>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</si>
  <si>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</si>
  <si>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</si>
  <si>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</si>
  <si>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</si>
  <si>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</si>
  <si>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</si>
  <si>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</si>
  <si>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</si>
  <si>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</si>
  <si>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</si>
  <si>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</si>
  <si>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</si>
  <si>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</si>
  <si>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</si>
  <si>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</si>
  <si>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</si>
  <si>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</si>
  <si>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</si>
  <si>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</si>
  <si>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</si>
  <si>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</si>
  <si>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</si>
  <si>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</si>
  <si>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</si>
  <si>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</si>
  <si>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</si>
  <si>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</si>
  <si>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</si>
  <si>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</si>
  <si>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</si>
  <si>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</si>
  <si>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</si>
  <si>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</si>
  <si>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</si>
  <si>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</si>
  <si>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</si>
  <si>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</si>
  <si>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</si>
  <si>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</si>
  <si>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</si>
  <si>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</si>
  <si>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</si>
  <si>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</si>
  <si>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</si>
  <si>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</si>
  <si>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</si>
  <si>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</si>
  <si>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</si>
  <si>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</si>
  <si>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</si>
  <si>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</si>
  <si>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</si>
  <si>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</si>
  <si>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</si>
  <si>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</si>
  <si>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</si>
  <si>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</si>
  <si>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</si>
  <si>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</si>
  <si>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</si>
  <si>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</si>
  <si>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</si>
  <si>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</si>
  <si>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</si>
  <si>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</si>
  <si>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</si>
  <si>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</si>
  <si>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</si>
  <si>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</si>
  <si>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</si>
  <si>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</si>
  <si>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</si>
  <si>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</si>
  <si>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</si>
  <si>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</si>
  <si>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</si>
  <si>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</si>
  <si>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</si>
  <si>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</si>
  <si>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</si>
  <si>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</si>
  <si>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</si>
  <si>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</si>
  <si>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</si>
  <si>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</si>
  <si>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</si>
  <si>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</si>
  <si>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</si>
  <si>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</si>
  <si>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</si>
  <si>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</si>
  <si>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</si>
  <si>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</si>
  <si>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</si>
  <si>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</si>
  <si>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</si>
  <si>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</si>
  <si>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</si>
  <si>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</si>
  <si>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</si>
  <si>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</si>
  <si>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</si>
  <si>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</si>
  <si>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</si>
  <si>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</si>
  <si>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</si>
  <si>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</si>
  <si>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</si>
  <si>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</si>
  <si>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</si>
  <si>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</si>
  <si>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</si>
  <si>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</si>
  <si>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</si>
  <si>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</si>
  <si>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</si>
  <si>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</si>
  <si>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</si>
  <si>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</si>
  <si>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</si>
  <si>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</si>
  <si>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</si>
  <si>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</si>
  <si>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</si>
  <si>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</si>
  <si>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</si>
  <si>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</si>
  <si>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</si>
  <si>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</si>
  <si>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</si>
  <si>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</si>
  <si>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</si>
  <si>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</si>
  <si>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</si>
  <si>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</si>
  <si>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</si>
  <si>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</si>
  <si>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</si>
  <si>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</si>
  <si>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</si>
  <si>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</si>
  <si>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</si>
  <si>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</si>
  <si>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</si>
  <si>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</si>
  <si>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</si>
  <si>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</si>
  <si>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</si>
  <si>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</si>
  <si>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</si>
  <si>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</si>
  <si>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</si>
  <si>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</si>
  <si>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</si>
  <si>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</si>
  <si>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</si>
  <si>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</si>
  <si>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</si>
  <si>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</si>
  <si>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</si>
  <si>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</si>
  <si>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</si>
  <si>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</si>
  <si>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</si>
  <si>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</si>
  <si>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</si>
  <si>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</si>
  <si>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</si>
  <si>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</si>
  <si>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</si>
  <si>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</si>
  <si>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</si>
  <si>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</si>
  <si>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</si>
  <si>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</si>
  <si>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</si>
  <si>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</si>
  <si>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</si>
  <si>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</si>
  <si>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</si>
  <si>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</si>
  <si>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</si>
  <si>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</si>
  <si>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</si>
  <si>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</si>
  <si>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</si>
  <si>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</si>
  <si>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</si>
  <si>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</si>
  <si>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</si>
  <si>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</si>
  <si>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</si>
  <si>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</si>
  <si>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</si>
  <si>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</si>
  <si>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</si>
  <si>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</si>
  <si>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</si>
  <si>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</si>
  <si>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</si>
  <si>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</si>
  <si>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</si>
  <si>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</si>
  <si>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</si>
  <si>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</si>
  <si>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</si>
  <si>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</si>
  <si>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</si>
  <si>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</si>
  <si>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</si>
  <si>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</si>
  <si>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</si>
  <si>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</si>
  <si>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</si>
  <si>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</si>
  <si>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</si>
  <si>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</si>
  <si>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</si>
  <si>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</si>
  <si>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</si>
  <si>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</si>
  <si>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</si>
  <si>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</si>
  <si>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</si>
  <si>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</si>
  <si>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</si>
  <si>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</si>
  <si>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</si>
  <si>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</si>
  <si>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</si>
  <si>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</si>
  <si>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</si>
  <si>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</si>
  <si>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</si>
  <si>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</si>
  <si>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</si>
  <si>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</si>
  <si>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</si>
  <si>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</si>
  <si>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</si>
  <si>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</si>
  <si>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</si>
  <si>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</si>
  <si>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</si>
  <si>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</si>
  <si>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</si>
  <si>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</si>
  <si>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</si>
  <si>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</si>
  <si>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</si>
  <si>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</si>
  <si>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</si>
  <si>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</si>
  <si>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</si>
  <si>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</si>
  <si>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</si>
  <si>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</si>
  <si>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</si>
  <si>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</si>
  <si>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</si>
  <si>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</si>
  <si>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</si>
  <si>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</si>
  <si>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</si>
  <si>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</si>
  <si>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</si>
  <si>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</si>
  <si>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</si>
  <si>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</si>
  <si>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</si>
  <si>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</si>
  <si>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</si>
  <si>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</si>
  <si>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</si>
  <si>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</si>
  <si>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</si>
  <si>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</si>
  <si>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</si>
  <si>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</si>
  <si>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</si>
  <si>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</si>
  <si>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</si>
  <si>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</si>
  <si>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</si>
  <si>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</si>
  <si>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</si>
  <si>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</si>
  <si>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</si>
  <si>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</si>
  <si>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</si>
  <si>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</si>
  <si>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</si>
  <si>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</si>
  <si>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</si>
  <si>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</si>
  <si>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</si>
  <si>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</si>
  <si>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</si>
  <si>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</si>
  <si>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</si>
  <si>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</si>
  <si>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</si>
  <si>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</si>
  <si>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</si>
  <si>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</si>
  <si>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</si>
  <si>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</si>
  <si>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</si>
  <si>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</si>
  <si>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</si>
  <si>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</si>
  <si>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</si>
  <si>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</si>
  <si>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</si>
  <si>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</si>
  <si>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</si>
  <si>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</si>
  <si>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</si>
  <si>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</si>
  <si>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</si>
  <si>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</si>
  <si>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</si>
  <si>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</si>
  <si>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</si>
  <si>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</si>
  <si>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</si>
  <si>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</si>
  <si>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</si>
  <si>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</si>
  <si>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</si>
  <si>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</si>
  <si>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</si>
  <si>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</si>
  <si>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</si>
  <si>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</si>
  <si>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</si>
  <si>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</si>
  <si>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</si>
  <si>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</si>
  <si>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</si>
  <si>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</si>
  <si>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</si>
  <si>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</si>
  <si>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</si>
  <si>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</si>
  <si>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</si>
  <si>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</si>
  <si>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</si>
  <si>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</si>
  <si>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</si>
  <si>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</si>
  <si>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</si>
  <si>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</si>
  <si>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</si>
  <si>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</si>
  <si>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</si>
  <si>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</si>
  <si>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</si>
  <si>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</si>
  <si>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</si>
  <si>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</si>
  <si>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</si>
  <si>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</si>
  <si>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</si>
  <si>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</si>
  <si>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</si>
  <si>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</si>
  <si>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</si>
  <si>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</si>
  <si>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</si>
  <si>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</si>
  <si>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</si>
  <si>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</si>
  <si>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</si>
  <si>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</si>
  <si>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</si>
  <si>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</si>
  <si>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</si>
  <si>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</si>
  <si>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</si>
  <si>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</si>
  <si>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</si>
  <si>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</si>
  <si>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</si>
  <si>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</si>
  <si>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</si>
  <si>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</si>
  <si>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</si>
  <si>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</si>
  <si>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</si>
  <si>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</si>
  <si>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</si>
  <si>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</si>
  <si>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</si>
  <si>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</si>
  <si>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</si>
  <si>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</si>
  <si>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</si>
  <si>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</si>
  <si>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</si>
  <si>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</si>
  <si>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</si>
  <si>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</si>
  <si>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</si>
  <si>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</si>
  <si>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</si>
  <si>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</si>
  <si>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</si>
  <si>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</si>
  <si>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</si>
  <si>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</si>
  <si>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</si>
  <si>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</si>
  <si>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</si>
  <si>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</si>
  <si>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</si>
  <si>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</si>
  <si>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</si>
  <si>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</si>
  <si>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</si>
  <si>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</si>
  <si>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</si>
  <si>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</si>
  <si>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</si>
  <si>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</si>
  <si>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</si>
  <si>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</si>
  <si>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</si>
  <si>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</si>
  <si>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</si>
  <si>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</si>
  <si>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</si>
  <si>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</si>
  <si>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</si>
  <si>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</si>
  <si>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</si>
  <si>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</si>
  <si>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</si>
  <si>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</si>
  <si>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</si>
  <si>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</si>
  <si>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</si>
  <si>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</si>
  <si>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</si>
  <si>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</si>
  <si>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</si>
  <si>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</si>
  <si>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</si>
  <si>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</si>
  <si>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</si>
  <si>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</si>
  <si>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</si>
  <si>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</si>
  <si>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</si>
  <si>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</si>
  <si>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</si>
  <si>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</si>
  <si>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</si>
  <si>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</si>
  <si>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</si>
  <si>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</si>
  <si>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</si>
  <si>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</si>
  <si>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</si>
  <si>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</si>
  <si>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</si>
  <si>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</si>
  <si>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</si>
  <si>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</si>
  <si>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</si>
  <si>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</si>
  <si>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</si>
  <si>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</si>
  <si>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</si>
  <si>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</si>
  <si>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</si>
  <si>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</si>
  <si>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</si>
  <si>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</si>
  <si>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</si>
  <si>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</si>
  <si>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</si>
  <si>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</si>
  <si>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</si>
  <si>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</si>
  <si>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</si>
  <si>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</si>
  <si>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</si>
  <si>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</si>
  <si>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</si>
  <si>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</si>
  <si>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</si>
  <si>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</si>
  <si>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</si>
  <si>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</si>
  <si>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</si>
  <si>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</si>
  <si>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</si>
  <si>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</si>
  <si>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</si>
  <si>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</si>
  <si>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</si>
  <si>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</si>
  <si>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</si>
  <si>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</si>
  <si>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</si>
  <si>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</si>
  <si>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</si>
  <si>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</si>
  <si>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</si>
  <si>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</si>
  <si>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</si>
  <si>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</si>
  <si>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</si>
  <si>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</si>
  <si>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</si>
  <si>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</si>
  <si>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</si>
  <si>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</si>
  <si>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</si>
  <si>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</si>
  <si>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</si>
  <si>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</si>
  <si>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</si>
  <si>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</si>
  <si>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</si>
  <si>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</si>
  <si>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</si>
  <si>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</si>
  <si>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</si>
  <si>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</si>
  <si>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</si>
  <si>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</si>
  <si>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</si>
  <si>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</si>
  <si>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</si>
  <si>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</si>
  <si>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</si>
  <si>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</si>
  <si>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</si>
  <si>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</si>
  <si>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</si>
  <si>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</si>
  <si>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</si>
  <si>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</si>
  <si>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</si>
  <si>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</si>
  <si>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</si>
  <si>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</si>
  <si>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</si>
  <si>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</si>
  <si>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</si>
  <si>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</si>
  <si>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</si>
  <si>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</si>
  <si>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</si>
  <si>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</si>
  <si>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</si>
  <si>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</si>
  <si>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</si>
  <si>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</si>
  <si>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</si>
  <si>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</si>
  <si>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</si>
  <si>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</si>
  <si>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</si>
  <si>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</si>
  <si>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</si>
  <si>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</si>
  <si>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</si>
  <si>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</si>
  <si>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</si>
  <si>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</si>
  <si>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</si>
  <si>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</si>
  <si>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</si>
  <si>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</si>
  <si>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</si>
  <si>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</si>
  <si>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</si>
  <si>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</si>
  <si>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</si>
  <si>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</si>
  <si>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</si>
  <si>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</si>
  <si>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</si>
  <si>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</si>
  <si>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</si>
  <si>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</si>
  <si>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</si>
  <si>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</si>
  <si>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</si>
  <si>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</si>
  <si>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</si>
  <si>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</si>
  <si>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</si>
  <si>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</si>
  <si>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</si>
  <si>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</si>
  <si>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</si>
  <si>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</si>
  <si>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</si>
  <si>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</si>
  <si>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</si>
  <si>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</si>
  <si>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</si>
  <si>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</si>
  <si>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</si>
  <si>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</si>
  <si>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</si>
  <si>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</si>
  <si>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</si>
  <si>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</si>
  <si>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</si>
  <si>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</si>
  <si>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</si>
  <si>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</si>
  <si>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</si>
  <si>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</si>
  <si>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</si>
  <si>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</si>
  <si>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</si>
  <si>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</si>
  <si>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</si>
  <si>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</si>
  <si>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</si>
  <si>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</si>
  <si>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</si>
  <si>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</si>
  <si>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</si>
  <si>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</si>
  <si>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</si>
  <si>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</si>
  <si>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</si>
  <si>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</si>
  <si>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</si>
  <si>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</si>
  <si>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</si>
  <si>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</si>
  <si>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</si>
  <si>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</si>
  <si>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</si>
  <si>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</si>
  <si>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</si>
  <si>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</si>
  <si>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</si>
  <si>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</si>
  <si>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</si>
  <si>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</si>
  <si>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</si>
  <si>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</si>
  <si>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</si>
  <si>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</si>
  <si>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</si>
  <si>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</si>
  <si>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</si>
  <si>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</si>
  <si>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</si>
  <si>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</si>
  <si>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</si>
  <si>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</si>
  <si>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</si>
  <si>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</si>
  <si>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</si>
  <si>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</si>
  <si>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</si>
  <si>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</si>
  <si>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</si>
  <si>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</si>
  <si>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</si>
  <si>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</si>
  <si>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</si>
  <si>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</si>
  <si>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</si>
  <si>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</si>
  <si>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</si>
  <si>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</si>
  <si>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</si>
  <si>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</si>
  <si>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</si>
  <si>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</si>
  <si>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</si>
  <si>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</si>
  <si>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</si>
  <si>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</si>
  <si>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</si>
  <si>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</si>
  <si>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</si>
  <si>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</si>
  <si>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</si>
  <si>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</si>
  <si>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</si>
  <si>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</si>
  <si>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</si>
  <si>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</si>
  <si>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</si>
  <si>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</si>
  <si>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</si>
  <si>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</si>
  <si>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</si>
  <si>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</si>
  <si>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</si>
  <si>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</si>
  <si>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</si>
  <si>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</si>
  <si>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</si>
  <si>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</si>
  <si>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</si>
  <si>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</si>
  <si>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</si>
  <si>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</si>
  <si>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</si>
  <si>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</si>
  <si>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</si>
  <si>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</si>
  <si>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</si>
  <si>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</si>
  <si>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</si>
  <si>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</si>
  <si>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</si>
  <si>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</si>
  <si>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</si>
  <si>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</si>
  <si>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</si>
  <si>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</si>
  <si>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</si>
  <si>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</si>
  <si>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</si>
  <si>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</si>
  <si>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</si>
  <si>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</si>
  <si>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</si>
  <si>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</si>
  <si>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</si>
  <si>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</si>
  <si>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</si>
  <si>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</si>
  <si>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</si>
  <si>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</si>
  <si>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</si>
  <si>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</si>
  <si>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</si>
  <si>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</si>
  <si>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</si>
  <si>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</si>
  <si>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</si>
  <si>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</si>
  <si>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</si>
  <si>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</si>
  <si>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</si>
  <si>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</si>
  <si>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</si>
  <si>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</si>
  <si>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</si>
  <si>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</si>
  <si>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</si>
  <si>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</si>
  <si>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</si>
  <si>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</si>
  <si>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</si>
  <si>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</si>
  <si>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</si>
  <si>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</si>
  <si>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</si>
  <si>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</si>
  <si>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</si>
  <si>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</si>
  <si>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</si>
  <si>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</si>
  <si>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</si>
  <si>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</si>
  <si>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</si>
  <si>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</si>
  <si>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</si>
  <si>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</si>
  <si>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</si>
  <si>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</si>
  <si>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</si>
  <si>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</si>
  <si>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</si>
  <si>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</si>
  <si>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</si>
  <si>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</si>
  <si>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</si>
  <si>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</si>
  <si>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</si>
  <si>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</si>
  <si>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</si>
  <si>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</si>
  <si>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</si>
  <si>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</si>
  <si>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</si>
  <si>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</si>
  <si>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</si>
  <si>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</si>
  <si>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</si>
  <si>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</si>
  <si>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</si>
  <si>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</si>
  <si>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</si>
  <si>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</si>
  <si>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</si>
  <si>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</si>
  <si>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</si>
  <si>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</si>
  <si>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</si>
  <si>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</si>
  <si>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</si>
  <si>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</si>
  <si>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</si>
  <si>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</si>
  <si>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</si>
  <si>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</si>
  <si>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</si>
  <si>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</si>
  <si>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</si>
  <si>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</si>
  <si>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</si>
  <si>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</si>
  <si>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</si>
  <si>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</si>
  <si>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</si>
  <si>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</si>
  <si>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</si>
  <si>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</si>
  <si>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</si>
  <si>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</si>
  <si>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</si>
  <si>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</si>
  <si>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</si>
  <si>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</si>
  <si>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</si>
  <si>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</si>
  <si>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</si>
  <si>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</si>
  <si>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</si>
  <si>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</si>
  <si>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</si>
  <si>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</si>
  <si>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</si>
  <si>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</si>
  <si>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</si>
  <si>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</si>
  <si>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</si>
  <si>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</si>
  <si>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</si>
  <si>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</si>
  <si>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</si>
  <si>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</si>
  <si>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</si>
  <si>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</si>
  <si>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</si>
  <si>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</si>
  <si>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</si>
  <si>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</si>
  <si>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</si>
  <si>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</si>
  <si>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</si>
  <si>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</si>
  <si>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</si>
  <si>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</si>
  <si>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</si>
  <si>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</si>
  <si>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</si>
  <si>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</si>
  <si>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</si>
  <si>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</si>
  <si>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</si>
  <si>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</si>
  <si>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</si>
  <si>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</si>
  <si>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</si>
  <si>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</si>
  <si>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</si>
  <si>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</si>
  <si>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</si>
  <si>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</si>
  <si>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</si>
  <si>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</si>
  <si>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</si>
  <si>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</si>
  <si>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</si>
  <si>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</si>
  <si>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</si>
  <si>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</si>
  <si>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</si>
  <si>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</si>
  <si>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</si>
  <si>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</si>
  <si>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</si>
  <si>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</si>
  <si>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</si>
  <si>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</si>
  <si>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</si>
  <si>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</si>
  <si>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</si>
  <si>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</si>
  <si>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</si>
  <si>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</si>
  <si>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</si>
  <si>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</si>
  <si>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</si>
  <si>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</si>
  <si>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</si>
  <si>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</si>
  <si>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</si>
  <si>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</si>
  <si>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</si>
  <si>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</si>
  <si>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</si>
  <si>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</si>
  <si>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</si>
  <si>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</si>
  <si>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</si>
  <si>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</si>
  <si>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</si>
  <si>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</si>
  <si>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</si>
  <si>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</si>
  <si>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</si>
  <si>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</si>
  <si>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</si>
  <si>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</si>
  <si>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</si>
  <si>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</si>
  <si>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</si>
  <si>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</si>
  <si>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</si>
  <si>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</si>
  <si>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</si>
  <si>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</si>
  <si>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</si>
  <si>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</si>
  <si>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</si>
  <si>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</si>
  <si>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</si>
  <si>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</si>
  <si>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</si>
  <si>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</si>
  <si>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</si>
  <si>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</si>
  <si>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</si>
  <si>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</si>
  <si>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</si>
  <si>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</si>
  <si>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</si>
  <si>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</si>
  <si>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</si>
  <si>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</si>
  <si>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</si>
  <si>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</si>
  <si>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</si>
  <si>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</si>
  <si>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</si>
  <si>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</si>
  <si>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</si>
  <si>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</si>
  <si>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</si>
  <si>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</si>
  <si>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</si>
  <si>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</si>
  <si>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</si>
  <si>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</si>
  <si>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</si>
  <si>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</si>
  <si>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</si>
  <si>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</si>
  <si>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</si>
  <si>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</si>
  <si>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</si>
  <si>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</si>
  <si>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</si>
  <si>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</si>
  <si>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</si>
  <si>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</si>
  <si>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</si>
  <si>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</si>
  <si>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</si>
  <si>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</si>
  <si>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</si>
  <si>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</si>
  <si>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</si>
  <si>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</si>
  <si>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</si>
  <si>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</si>
  <si>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</si>
  <si>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</si>
  <si>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</si>
  <si>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</si>
  <si>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</si>
  <si>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</si>
  <si>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</si>
  <si>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</si>
  <si>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</si>
  <si>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</si>
  <si>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</si>
  <si>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</si>
  <si>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</si>
  <si>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</si>
  <si>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</si>
  <si>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</si>
  <si>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</si>
  <si>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</si>
  <si>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</si>
  <si>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</si>
  <si>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</si>
  <si>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</si>
  <si>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</si>
  <si>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</si>
  <si>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</si>
  <si>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</si>
  <si>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</si>
  <si>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</si>
  <si>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</si>
  <si>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</si>
  <si>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</si>
  <si>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</si>
  <si>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</si>
  <si>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</si>
  <si>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</si>
  <si>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</si>
  <si>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</si>
  <si>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</si>
  <si>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</si>
  <si>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</si>
  <si>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</si>
  <si>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</si>
  <si>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</si>
  <si>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</si>
  <si>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</si>
  <si>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</si>
  <si>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</si>
  <si>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</si>
  <si>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</si>
  <si>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</si>
  <si>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</si>
  <si>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</si>
  <si>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</si>
  <si>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</si>
  <si>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</si>
  <si>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</si>
  <si>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</si>
  <si>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</si>
  <si>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</si>
  <si>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</si>
  <si>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</si>
  <si>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</si>
  <si>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</si>
  <si>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</si>
  <si>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</si>
  <si>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</si>
  <si>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</si>
  <si>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</si>
  <si>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</si>
  <si>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</si>
  <si>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</si>
  <si>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</si>
  <si>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</si>
  <si>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</si>
  <si>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</si>
  <si>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</si>
  <si>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</si>
  <si>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</si>
  <si>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</si>
  <si>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</si>
  <si>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</si>
  <si>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</si>
  <si>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</si>
  <si>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</si>
  <si>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</si>
  <si>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</si>
  <si>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</si>
  <si>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</si>
  <si>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</si>
  <si>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</si>
  <si>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</si>
  <si>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</si>
  <si>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</si>
  <si>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</si>
  <si>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</si>
  <si>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</si>
  <si>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</si>
  <si>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</si>
  <si>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</si>
  <si>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</si>
  <si>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</si>
  <si>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</si>
  <si>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</si>
  <si>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</si>
  <si>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</si>
  <si>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</si>
  <si>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</si>
  <si>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</si>
  <si>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</si>
  <si>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</si>
  <si>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</si>
  <si>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</si>
  <si>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</si>
  <si>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</si>
  <si>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</si>
  <si>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</si>
  <si>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</si>
  <si>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</si>
  <si>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</si>
  <si>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</si>
  <si>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</si>
  <si>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</si>
  <si>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</si>
  <si>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</si>
  <si>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</si>
  <si>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</si>
  <si>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</si>
  <si>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</si>
  <si>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</si>
  <si>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</si>
  <si>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</si>
  <si>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</si>
  <si>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</si>
  <si>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</si>
  <si>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</si>
  <si>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</si>
  <si>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</si>
  <si>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</si>
  <si>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</si>
  <si>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</si>
  <si>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</si>
  <si>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</si>
  <si>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</si>
  <si>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</si>
  <si>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</si>
  <si>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</si>
  <si>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</si>
  <si>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</si>
  <si>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</si>
  <si>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</si>
  <si>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</si>
  <si>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</si>
  <si>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</si>
  <si>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</si>
  <si>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</si>
  <si>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</si>
  <si>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</si>
  <si>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</si>
  <si>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</si>
  <si>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</si>
  <si>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</si>
  <si>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</si>
  <si>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</si>
  <si>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</si>
  <si>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</si>
  <si>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</si>
  <si>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</si>
  <si>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</si>
  <si>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</si>
  <si>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</si>
  <si>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</si>
  <si>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</si>
  <si>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</si>
  <si>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</si>
  <si>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</si>
  <si>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</si>
  <si>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</si>
  <si>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</si>
  <si>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</si>
  <si>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</si>
  <si>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</si>
  <si>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</si>
  <si>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</si>
  <si>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</si>
  <si>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</si>
  <si>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</si>
  <si>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</si>
  <si>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</si>
  <si>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</si>
  <si>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</si>
  <si>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</si>
  <si>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</si>
  <si>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</si>
  <si>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</si>
  <si>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</si>
  <si>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</si>
  <si>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</si>
  <si>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</si>
  <si>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</si>
  <si>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</si>
  <si>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</si>
  <si>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</si>
  <si>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</si>
  <si>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</si>
  <si>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</si>
  <si>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</si>
  <si>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</si>
  <si>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</si>
  <si>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</si>
  <si>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</si>
  <si>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</si>
  <si>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</si>
  <si>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</si>
  <si>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</si>
  <si>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</si>
  <si>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</si>
  <si>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</si>
  <si>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</si>
  <si>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</si>
  <si>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</si>
  <si>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</si>
  <si>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</si>
  <si>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</si>
  <si>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</si>
  <si>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</si>
  <si>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</si>
  <si>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</si>
  <si>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</si>
  <si>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</si>
  <si>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</si>
  <si>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</si>
  <si>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</si>
  <si>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</si>
  <si>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</si>
  <si>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</si>
  <si>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</si>
  <si>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</si>
  <si>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</si>
  <si>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</si>
  <si>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</si>
  <si>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</si>
  <si>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</si>
  <si>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</si>
  <si>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</si>
  <si>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</si>
  <si>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</si>
  <si>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</si>
  <si>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</si>
  <si>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</si>
  <si>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</si>
  <si>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</si>
  <si>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</si>
  <si>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</si>
  <si>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</si>
  <si>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</si>
  <si>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</si>
  <si>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</si>
  <si>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</si>
  <si>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</si>
  <si>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</si>
  <si>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</si>
  <si>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</si>
  <si>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</si>
  <si>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</si>
  <si>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</si>
  <si>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</si>
  <si>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</si>
  <si>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</si>
  <si>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</si>
  <si>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</si>
  <si>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</si>
  <si>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</si>
  <si>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</si>
  <si>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</si>
  <si>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</si>
  <si>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</si>
  <si>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</si>
  <si>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</si>
  <si>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</si>
  <si>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</si>
  <si>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</si>
  <si>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</si>
  <si>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</si>
  <si>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</si>
  <si>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</si>
  <si>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</si>
  <si>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</si>
  <si>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</si>
  <si>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</si>
  <si>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</si>
  <si>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</si>
  <si>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</si>
  <si>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</si>
  <si>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</si>
  <si>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</si>
  <si>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</si>
  <si>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</si>
  <si>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</si>
  <si>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</si>
  <si>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</si>
  <si>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</si>
  <si>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</si>
  <si>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</si>
  <si>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</si>
  <si>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</si>
  <si>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</si>
  <si>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</si>
  <si>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</si>
  <si>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</si>
  <si>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</si>
  <si>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</si>
  <si>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</si>
  <si>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</si>
  <si>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</si>
  <si>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</si>
  <si>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</si>
  <si>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</si>
  <si>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</si>
  <si>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</si>
  <si>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</si>
  <si>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</si>
  <si>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</si>
  <si>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</si>
  <si>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</si>
  <si>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</si>
  <si>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</si>
  <si>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</si>
  <si>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</si>
  <si>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</si>
  <si>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</si>
  <si>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</si>
  <si>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</si>
  <si>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</si>
  <si>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</si>
  <si>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</si>
  <si>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</si>
  <si>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</si>
  <si>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</si>
  <si>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</si>
  <si>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</si>
  <si>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</si>
  <si>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</si>
  <si>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</si>
  <si>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</si>
  <si>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</si>
  <si>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</si>
  <si>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</si>
  <si>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</si>
  <si>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</si>
  <si>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</si>
  <si>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</si>
  <si>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</si>
  <si>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</si>
  <si>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</si>
  <si>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</si>
  <si>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</si>
  <si>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</si>
  <si>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</si>
  <si>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</si>
  <si>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</si>
  <si>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</si>
  <si>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</si>
  <si>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</si>
  <si>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</si>
  <si>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</si>
  <si>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</si>
  <si>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</si>
  <si>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</si>
  <si>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</si>
  <si>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</si>
  <si>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</si>
  <si>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</si>
  <si>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</si>
  <si>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</si>
  <si>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</si>
  <si>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</si>
  <si>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</si>
  <si>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</si>
  <si>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</si>
  <si>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</si>
  <si>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</si>
  <si>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</si>
  <si>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</si>
  <si>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</si>
  <si>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</si>
  <si>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</si>
  <si>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</si>
  <si>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</si>
  <si>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</si>
  <si>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</si>
  <si>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</si>
  <si>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</si>
  <si>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</si>
  <si>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</si>
  <si>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</si>
  <si>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</si>
  <si>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</si>
  <si>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</si>
  <si>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</si>
  <si>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</si>
  <si>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</si>
  <si>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</si>
  <si>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</si>
  <si>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</si>
  <si>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</si>
  <si>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</si>
  <si>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</si>
  <si>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</si>
  <si>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</si>
  <si>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</si>
  <si>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</si>
  <si>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</si>
  <si>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</si>
  <si>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</si>
  <si>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</si>
  <si>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</si>
  <si>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</si>
  <si>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</si>
  <si>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</si>
  <si>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</si>
  <si>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</si>
  <si>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</si>
  <si>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</si>
  <si>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</si>
  <si>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</si>
  <si>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</si>
  <si>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</si>
  <si>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</si>
  <si>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</si>
  <si>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</si>
  <si>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</si>
  <si>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</si>
  <si>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</si>
  <si>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</si>
  <si>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</si>
  <si>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</si>
  <si>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</si>
  <si>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</si>
  <si>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</si>
  <si>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</si>
  <si>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</si>
  <si>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</si>
  <si>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</si>
  <si>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</si>
  <si>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</si>
  <si>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</si>
  <si>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</si>
  <si>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</si>
  <si>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</si>
  <si>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</si>
  <si>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</si>
  <si>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</si>
  <si>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</si>
  <si>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</si>
  <si>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</si>
  <si>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</si>
  <si>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</si>
  <si>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</si>
  <si>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</si>
  <si>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</si>
  <si>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</si>
  <si>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</si>
  <si>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</si>
  <si>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</si>
  <si>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</si>
  <si>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</si>
  <si>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</si>
  <si>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</si>
  <si>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</si>
  <si>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</si>
  <si>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</si>
  <si>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</si>
  <si>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</si>
  <si>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</si>
  <si>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</si>
  <si>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</si>
  <si>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</si>
  <si>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</si>
  <si>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</si>
  <si>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</si>
  <si>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</si>
  <si>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</si>
  <si>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</si>
  <si>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</si>
  <si>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</si>
  <si>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</si>
  <si>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</si>
  <si>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</si>
  <si>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</si>
  <si>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</si>
  <si>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</si>
  <si>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</si>
  <si>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</si>
  <si>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</si>
  <si>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</si>
  <si>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</si>
  <si>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</si>
  <si>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</si>
  <si>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</si>
  <si>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</si>
  <si>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</si>
  <si>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</si>
  <si>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</si>
  <si>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</si>
  <si>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</si>
  <si>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</si>
  <si>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</si>
  <si>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</si>
  <si>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</si>
  <si>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</si>
  <si>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</si>
  <si>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</si>
  <si>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</si>
  <si>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</si>
  <si>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</si>
  <si>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</si>
  <si>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</si>
  <si>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</si>
  <si>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</si>
  <si>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</si>
  <si>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</si>
  <si>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</si>
  <si>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</si>
  <si>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</si>
  <si>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</si>
  <si>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</si>
  <si>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</si>
  <si>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</si>
  <si>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</si>
  <si>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</si>
  <si>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</si>
  <si>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</si>
  <si>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</si>
  <si>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</si>
  <si>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</si>
  <si>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</si>
  <si>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</si>
  <si>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</si>
  <si>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</si>
  <si>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</si>
  <si>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</si>
  <si>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</si>
  <si>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</si>
  <si>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</si>
  <si>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</si>
  <si>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</si>
  <si>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</si>
  <si>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</si>
  <si>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</si>
  <si>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</si>
  <si>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</si>
  <si>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</si>
  <si>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</si>
  <si>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</si>
  <si>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</si>
  <si>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</si>
  <si>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</si>
  <si>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</si>
  <si>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</si>
  <si>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</si>
  <si>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</si>
  <si>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</si>
  <si>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</si>
  <si>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</si>
  <si>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</si>
  <si>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</si>
  <si>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</si>
  <si>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</si>
  <si>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</si>
  <si>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</si>
  <si>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</si>
  <si>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</si>
  <si>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</si>
  <si>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</si>
  <si>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</si>
  <si>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</si>
  <si>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</si>
  <si>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</si>
  <si>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</si>
  <si>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</si>
  <si>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</si>
  <si>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</si>
  <si>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</si>
  <si>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</si>
  <si>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</si>
  <si>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</si>
  <si>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</si>
  <si>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</si>
  <si>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</si>
  <si>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</si>
  <si>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</si>
  <si>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</si>
  <si>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</si>
  <si>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</si>
  <si>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</si>
  <si>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</si>
  <si>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</si>
  <si>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</si>
  <si>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</si>
  <si>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</si>
  <si>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</si>
  <si>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</si>
  <si>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</si>
  <si>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</si>
  <si>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</si>
  <si>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</si>
  <si>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</si>
  <si>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</si>
  <si>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</si>
  <si>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</si>
  <si>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</si>
  <si>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</si>
  <si>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</si>
  <si>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</si>
  <si>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</si>
  <si>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</si>
  <si>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</si>
  <si>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</si>
  <si>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</si>
  <si>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</si>
  <si>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</si>
  <si>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</si>
  <si>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</si>
  <si>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</si>
  <si>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</si>
  <si>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</si>
  <si>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</si>
  <si>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</si>
  <si>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</si>
  <si>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</si>
  <si>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</si>
  <si>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</si>
  <si>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</si>
  <si>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</si>
  <si>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</si>
  <si>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</si>
  <si>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</si>
  <si>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</si>
  <si>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</si>
  <si>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</si>
  <si>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</si>
  <si>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</si>
  <si>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</si>
  <si>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</si>
  <si>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</si>
  <si>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</si>
  <si>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</si>
  <si>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</si>
  <si>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</si>
  <si>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</si>
  <si>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</si>
  <si>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</si>
  <si>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</si>
  <si>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</si>
  <si>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</si>
  <si>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</si>
  <si>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</si>
  <si>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</si>
  <si>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</si>
  <si>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</si>
  <si>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</si>
  <si>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</si>
  <si>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</si>
  <si>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</si>
  <si>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</si>
  <si>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</si>
  <si>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</si>
  <si>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</si>
  <si>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</si>
  <si>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</si>
  <si>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</si>
  <si>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</si>
  <si>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</si>
  <si>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</si>
  <si>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</si>
  <si>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</si>
  <si>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</si>
  <si>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</si>
  <si>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</si>
  <si>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</si>
  <si>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</si>
  <si>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</si>
  <si>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</si>
  <si>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</si>
  <si>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</si>
  <si>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</si>
  <si>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</si>
  <si>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</si>
  <si>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</si>
  <si>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</si>
  <si>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</si>
  <si>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</si>
  <si>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</si>
  <si>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</si>
  <si>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</si>
  <si>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</si>
  <si>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</si>
  <si>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</si>
  <si>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</si>
  <si>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</si>
  <si>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</si>
  <si>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</si>
  <si>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</si>
  <si>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</si>
  <si>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</si>
  <si>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</si>
  <si>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</si>
  <si>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</si>
  <si>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</si>
  <si>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</si>
  <si>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</si>
  <si>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</si>
  <si>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</si>
  <si>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</si>
  <si>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</si>
  <si>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</si>
  <si>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</si>
  <si>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</si>
  <si>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</si>
  <si>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</si>
  <si>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</si>
  <si>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</si>
  <si>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</si>
  <si>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</si>
  <si>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</si>
  <si>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</si>
  <si>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</si>
  <si>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</si>
  <si>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</si>
  <si>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</si>
  <si>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</si>
  <si>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</si>
  <si>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</si>
  <si>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</si>
  <si>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</si>
  <si>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</si>
  <si>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</si>
  <si>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</si>
  <si>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</si>
  <si>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</si>
  <si>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</si>
  <si>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</si>
  <si>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</si>
  <si>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</si>
  <si>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</si>
  <si>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</si>
  <si>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</si>
  <si>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</si>
  <si>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</si>
  <si>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</si>
  <si>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</si>
  <si>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</si>
  <si>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</si>
  <si>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</si>
  <si>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</si>
  <si>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</si>
  <si>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</si>
  <si>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</si>
  <si>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</si>
  <si>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</si>
  <si>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</si>
  <si>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</si>
  <si>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</si>
  <si>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</si>
  <si>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</si>
  <si>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</si>
  <si>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</si>
  <si>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</si>
  <si>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</si>
  <si>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</si>
  <si>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</si>
  <si>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</si>
  <si>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</si>
  <si>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</si>
  <si>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</si>
  <si>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</si>
  <si>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</si>
  <si>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</si>
  <si>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</si>
  <si>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</si>
  <si>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</si>
  <si>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</si>
  <si>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</si>
  <si>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</si>
  <si>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</si>
  <si>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</si>
  <si>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</si>
  <si>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</si>
  <si>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</si>
  <si>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</si>
  <si>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</si>
  <si>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</si>
  <si>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</si>
  <si>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</si>
  <si>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</si>
  <si>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</si>
  <si>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</si>
  <si>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</si>
  <si>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</si>
  <si>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</si>
  <si>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</si>
  <si>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</si>
  <si>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</si>
  <si>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</si>
  <si>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</si>
  <si>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</si>
  <si>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</si>
  <si>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</si>
  <si>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</si>
  <si>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</si>
  <si>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</si>
  <si>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</si>
  <si>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</si>
  <si>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</si>
  <si>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</si>
  <si>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</si>
  <si>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</si>
  <si>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</si>
  <si>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</si>
  <si>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</si>
  <si>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</si>
  <si>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</si>
  <si>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</si>
  <si>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</si>
  <si>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</si>
  <si>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</si>
  <si>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</si>
  <si>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</si>
  <si>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</si>
  <si>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</si>
  <si>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</si>
  <si>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</si>
  <si>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</si>
  <si>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</si>
  <si>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</si>
  <si>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</si>
  <si>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</si>
  <si>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</si>
  <si>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</si>
  <si>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</si>
  <si>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</si>
  <si>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</si>
  <si>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</si>
  <si>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</si>
  <si>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</si>
  <si>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</si>
  <si>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</si>
  <si>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</si>
  <si>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</si>
  <si>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</si>
  <si>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</si>
  <si>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</si>
  <si>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</si>
  <si>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</si>
  <si>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</si>
  <si>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</si>
  <si>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</si>
  <si>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</si>
  <si>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</si>
  <si>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</si>
  <si>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</si>
  <si>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</si>
  <si>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</si>
  <si>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</si>
  <si>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</si>
  <si>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</si>
  <si>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</si>
  <si>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</si>
  <si>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</si>
  <si>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</si>
  <si>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</si>
  <si>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</si>
  <si>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</si>
  <si>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</si>
  <si>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</si>
  <si>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</si>
  <si>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</si>
  <si>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</si>
  <si>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</si>
  <si>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</si>
  <si>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</si>
  <si>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</si>
  <si>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</si>
  <si>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</si>
  <si>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</si>
  <si>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</si>
  <si>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</si>
  <si>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</si>
  <si>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</si>
  <si>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</si>
  <si>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</si>
  <si>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</si>
  <si>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</si>
  <si>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</si>
  <si>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</si>
  <si>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</si>
  <si>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</si>
  <si>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</si>
  <si>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</si>
  <si>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</si>
  <si>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</si>
  <si>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</si>
  <si>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</si>
  <si>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</si>
  <si>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</si>
  <si>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</si>
  <si>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</si>
  <si>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</si>
  <si>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</si>
  <si>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</si>
  <si>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</si>
  <si>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</si>
  <si>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</si>
  <si>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</si>
  <si>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</si>
  <si>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</si>
  <si>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</si>
  <si>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</si>
  <si>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</si>
  <si>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</si>
  <si>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</si>
  <si>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</si>
  <si>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</si>
  <si>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</si>
  <si>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</si>
  <si>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</si>
  <si>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</si>
  <si>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</si>
  <si>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</si>
  <si>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</si>
  <si>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</si>
  <si>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</si>
  <si>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</si>
  <si>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</si>
  <si>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</si>
  <si>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</si>
  <si>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</si>
  <si>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</si>
  <si>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</si>
  <si>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</si>
  <si>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</si>
  <si>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</si>
  <si>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</si>
  <si>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</si>
  <si>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</si>
  <si>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</si>
  <si>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</si>
  <si>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</si>
  <si>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</si>
  <si>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</si>
  <si>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</si>
  <si>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</si>
  <si>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</si>
  <si>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</si>
  <si>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</si>
  <si>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</si>
  <si>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</si>
  <si>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</si>
  <si>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</si>
  <si>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</si>
  <si>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</si>
  <si>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</si>
  <si>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</si>
  <si>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</si>
  <si>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</si>
  <si>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</si>
  <si>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</si>
  <si>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</si>
  <si>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</si>
  <si>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</si>
  <si>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</si>
  <si>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</si>
  <si>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</si>
  <si>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</si>
  <si>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</si>
  <si>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</si>
  <si>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</si>
  <si>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</si>
  <si>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</si>
  <si>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</si>
  <si>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</si>
  <si>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</si>
  <si>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</si>
  <si>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</si>
  <si>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</si>
  <si>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</si>
  <si>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</si>
  <si>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</si>
  <si>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</si>
  <si>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</si>
  <si>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</si>
  <si>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</si>
  <si>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</si>
  <si>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</si>
  <si>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</si>
  <si>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</si>
  <si>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</si>
  <si>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</si>
  <si>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</si>
  <si>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</si>
  <si>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</si>
  <si>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</si>
  <si>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</si>
  <si>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</si>
  <si>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</si>
  <si>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</si>
  <si>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</si>
  <si>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</si>
  <si>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</si>
  <si>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</si>
  <si>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</si>
  <si>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</si>
  <si>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</si>
  <si>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</si>
  <si>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</si>
  <si>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</si>
  <si>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</si>
  <si>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</si>
  <si>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</si>
  <si>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</si>
  <si>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</si>
  <si>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</si>
  <si>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</si>
  <si>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</si>
  <si>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</si>
  <si>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</si>
  <si>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</si>
  <si>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</si>
  <si>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</si>
  <si>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</si>
  <si>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</si>
  <si>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</si>
  <si>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</si>
  <si>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</si>
  <si>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</si>
  <si>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</si>
  <si>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</si>
  <si>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</si>
  <si>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</si>
  <si>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</si>
  <si>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</si>
  <si>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</si>
  <si>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</si>
  <si>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</si>
  <si>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</si>
  <si>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</si>
  <si>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</si>
  <si>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</si>
  <si>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</si>
  <si>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</si>
  <si>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</si>
  <si>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</si>
  <si>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</si>
  <si>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</si>
  <si>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</si>
  <si>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</si>
  <si>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</si>
  <si>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</si>
  <si>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</si>
  <si>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</si>
  <si>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</si>
  <si>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</si>
  <si>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</si>
  <si>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</si>
  <si>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</si>
  <si>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</si>
  <si>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</si>
  <si>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</si>
  <si>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</si>
  <si>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</si>
  <si>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</si>
  <si>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</si>
  <si>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</si>
  <si>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</si>
  <si>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</si>
  <si>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</si>
  <si>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</si>
  <si>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</si>
  <si>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</si>
  <si>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</si>
  <si>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</si>
  <si>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</si>
  <si>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</si>
  <si>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</si>
  <si>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</si>
  <si>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</si>
  <si>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</si>
  <si>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</si>
  <si>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</si>
  <si>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</si>
  <si>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</si>
  <si>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</si>
  <si>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</si>
  <si>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</si>
  <si>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</si>
  <si>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</si>
  <si>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</si>
  <si>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</si>
  <si>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</si>
  <si>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</si>
  <si>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</si>
  <si>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</si>
  <si>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</si>
  <si>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</si>
  <si>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</si>
  <si>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</si>
  <si>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</si>
  <si>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</si>
  <si>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</si>
  <si>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</si>
  <si>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</si>
  <si>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</si>
  <si>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</si>
  <si>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</si>
  <si>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</si>
  <si>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</si>
  <si>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</si>
  <si>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</si>
  <si>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</si>
  <si>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</si>
  <si>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</si>
  <si>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</si>
  <si>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</si>
  <si>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</si>
  <si>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</si>
  <si>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</si>
  <si>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</si>
  <si>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</si>
  <si>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</si>
  <si>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</si>
  <si>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</si>
  <si>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</si>
  <si>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</si>
  <si>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</si>
  <si>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</si>
  <si>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</si>
  <si>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</si>
  <si>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</si>
  <si>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</si>
  <si>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</si>
  <si>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</si>
  <si>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</si>
  <si>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</si>
  <si>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</si>
  <si>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</si>
  <si>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</si>
  <si>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</si>
  <si>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</si>
  <si>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</si>
  <si>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</si>
  <si>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</si>
  <si>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</si>
  <si>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</si>
  <si>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</si>
  <si>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</si>
  <si>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</si>
  <si>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</si>
  <si>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</si>
  <si>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</si>
  <si>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</si>
  <si>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</si>
  <si>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</si>
  <si>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</si>
  <si>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</si>
  <si>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</si>
  <si>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</si>
  <si>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</si>
  <si>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</si>
  <si>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</si>
  <si>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</si>
  <si>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</si>
  <si>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</si>
  <si>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</si>
  <si>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</si>
  <si>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</si>
  <si>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</si>
  <si>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</si>
  <si>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</si>
  <si>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</si>
  <si>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</si>
  <si>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</si>
  <si>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</si>
  <si>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</si>
  <si>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</si>
  <si>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</si>
  <si>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</si>
  <si>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</si>
  <si>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</si>
  <si>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</si>
  <si>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</si>
  <si>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</si>
  <si>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</si>
  <si>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</si>
  <si>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</si>
  <si>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</si>
  <si>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</si>
  <si>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</si>
  <si>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</si>
  <si>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</si>
  <si>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</si>
  <si>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</si>
  <si>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</si>
  <si>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</si>
  <si>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</si>
  <si>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</si>
  <si>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</si>
  <si>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</si>
  <si>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</si>
  <si>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</si>
  <si>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</si>
  <si>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</si>
  <si>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</si>
  <si>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</si>
  <si>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</si>
  <si>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</si>
  <si>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</si>
  <si>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</si>
  <si>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</si>
  <si>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</si>
  <si>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</si>
  <si>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</si>
  <si>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</si>
  <si>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</si>
  <si>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</si>
  <si>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</si>
  <si>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</si>
  <si>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</si>
  <si>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</si>
  <si>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</si>
  <si>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</si>
  <si>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</si>
  <si>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</si>
  <si>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</si>
  <si>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</si>
  <si>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</si>
  <si>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</si>
  <si>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</si>
  <si>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</si>
  <si>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</si>
  <si>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</si>
  <si>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</si>
  <si>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</si>
  <si>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</si>
  <si>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</si>
  <si>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</si>
  <si>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</si>
  <si>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</si>
  <si>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</si>
  <si>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</si>
  <si>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</si>
  <si>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</si>
  <si>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</si>
  <si>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</si>
  <si>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</si>
  <si>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</si>
  <si>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</si>
  <si>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</si>
  <si>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</si>
  <si>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</si>
  <si>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</si>
  <si>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</si>
  <si>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</si>
  <si>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</si>
  <si>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</si>
  <si>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</si>
  <si>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</si>
  <si>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</si>
  <si>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</si>
  <si>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</si>
  <si>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</si>
  <si>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</si>
  <si>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</si>
  <si>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</si>
  <si>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</si>
  <si>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</si>
  <si>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</si>
  <si>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</si>
  <si>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</si>
  <si>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</si>
  <si>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</si>
  <si>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</si>
  <si>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</si>
  <si>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</si>
  <si>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</si>
  <si>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</si>
  <si>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</si>
  <si>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</si>
  <si>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</si>
  <si>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</si>
  <si>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</si>
  <si>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</si>
  <si>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</si>
  <si>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</si>
  <si>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</si>
  <si>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</si>
  <si>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</si>
  <si>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</si>
  <si>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</si>
  <si>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</si>
  <si>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</si>
  <si>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</si>
  <si>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</si>
  <si>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</si>
  <si>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</si>
  <si>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</si>
  <si>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</si>
  <si>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</si>
  <si>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</si>
  <si>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</si>
  <si>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</si>
  <si>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</si>
  <si>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</si>
  <si>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</si>
  <si>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</si>
  <si>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</si>
  <si>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</si>
  <si>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</si>
  <si>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</si>
  <si>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</si>
  <si>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</si>
  <si>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</si>
  <si>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</si>
  <si>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</si>
  <si>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</si>
  <si>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</si>
  <si>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</si>
  <si>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</si>
  <si>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</si>
  <si>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</si>
  <si>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</si>
  <si>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</si>
  <si>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</si>
  <si>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</si>
  <si>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</si>
  <si>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</si>
  <si>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</si>
  <si>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</si>
  <si>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</si>
  <si>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</si>
  <si>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</si>
  <si>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</si>
  <si>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</si>
  <si>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</si>
  <si>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</si>
  <si>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</si>
  <si>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</si>
  <si>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</si>
  <si>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</si>
  <si>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</si>
  <si>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</si>
  <si>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</si>
  <si>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</si>
  <si>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</si>
  <si>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</si>
  <si>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</si>
  <si>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</si>
  <si>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</si>
  <si>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</si>
  <si>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</si>
  <si>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</si>
  <si>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</si>
  <si>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</si>
  <si>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</si>
  <si>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</si>
  <si>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</si>
  <si>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</si>
  <si>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</si>
  <si>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</si>
  <si>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</si>
  <si>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</si>
  <si>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</si>
  <si>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</si>
  <si>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</si>
  <si>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</si>
  <si>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</si>
  <si>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</si>
  <si>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</si>
  <si>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</si>
  <si>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</si>
  <si>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</si>
  <si>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</si>
  <si>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</si>
  <si>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</si>
  <si>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</si>
  <si>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</si>
  <si>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</si>
  <si>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</si>
  <si>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</si>
  <si>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</si>
  <si>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</si>
  <si>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</si>
  <si>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</si>
  <si>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</si>
  <si>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</si>
  <si>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</si>
  <si>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</si>
  <si>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</si>
  <si>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</si>
  <si>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</si>
  <si>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</si>
  <si>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</si>
  <si>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</si>
  <si>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</si>
  <si>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</si>
  <si>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</si>
  <si>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</si>
  <si>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</si>
  <si>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</si>
  <si>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</si>
  <si>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</si>
  <si>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</si>
  <si>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</si>
  <si>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</si>
  <si>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</si>
  <si>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</si>
  <si>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</si>
  <si>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</si>
  <si>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</si>
  <si>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</si>
  <si>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</si>
  <si>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</si>
  <si>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</si>
  <si>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</si>
  <si>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</si>
  <si>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</si>
  <si>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</si>
  <si>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</si>
  <si>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</si>
  <si>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</si>
  <si>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</si>
  <si>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</si>
  <si>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</si>
  <si>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</si>
  <si>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</si>
  <si>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</si>
  <si>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</si>
  <si>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</si>
  <si>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</si>
  <si>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</si>
  <si>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</si>
  <si>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</si>
  <si>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</si>
  <si>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</si>
  <si>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</si>
  <si>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</si>
  <si>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</si>
  <si>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</si>
  <si>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</si>
  <si>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</si>
  <si>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</si>
  <si>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</si>
  <si>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</si>
  <si>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</si>
  <si>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</si>
  <si>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</si>
  <si>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</si>
  <si>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</si>
  <si>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</si>
  <si>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</si>
  <si>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</si>
  <si>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</si>
  <si>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</si>
  <si>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</si>
  <si>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</si>
  <si>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</si>
  <si>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</si>
  <si>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</si>
  <si>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</si>
  <si>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</si>
  <si>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</si>
  <si>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</si>
  <si>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</si>
  <si>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</si>
  <si>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</si>
  <si>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</si>
  <si>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</si>
  <si>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</si>
  <si>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</si>
  <si>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</si>
  <si>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</si>
  <si>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</si>
  <si>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</si>
  <si>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</si>
  <si>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</si>
  <si>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</si>
  <si>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</si>
  <si>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</si>
  <si>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</si>
  <si>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</si>
  <si>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</si>
  <si>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</si>
  <si>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</si>
  <si>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</si>
  <si>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</si>
  <si>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</si>
  <si>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</si>
  <si>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</si>
  <si>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</si>
  <si>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</si>
  <si>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</si>
  <si>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</si>
  <si>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</si>
  <si>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</si>
  <si>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</si>
  <si>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</si>
  <si>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</si>
  <si>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</si>
  <si>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</si>
  <si>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</si>
  <si>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</si>
  <si>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</si>
  <si>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</si>
  <si>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</si>
  <si>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</si>
  <si>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</si>
  <si>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</si>
  <si>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</si>
  <si>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</si>
  <si>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</si>
  <si>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</si>
  <si>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</si>
  <si>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</si>
  <si>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</si>
  <si>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</si>
  <si>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</si>
  <si>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</si>
  <si>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</si>
  <si>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</si>
  <si>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</si>
  <si>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</si>
  <si>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</si>
  <si>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</si>
  <si>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</si>
  <si>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</si>
  <si>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</si>
  <si>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</si>
  <si>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</si>
  <si>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</si>
  <si>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</si>
  <si>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</si>
  <si>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</si>
  <si>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</si>
  <si>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</si>
  <si>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</si>
  <si>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</si>
  <si>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</si>
  <si>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</si>
  <si>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</si>
  <si>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</si>
  <si>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</si>
  <si>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</si>
  <si>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</si>
  <si>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</si>
  <si>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</si>
  <si>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</si>
  <si>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</si>
  <si>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</si>
  <si>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</si>
  <si>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</si>
  <si>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</si>
  <si>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</si>
  <si>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</si>
  <si>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</si>
  <si>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</si>
  <si>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</si>
  <si>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</si>
  <si>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</si>
  <si>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</si>
  <si>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</si>
  <si>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</si>
  <si>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</si>
  <si>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</si>
  <si>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</si>
  <si>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</si>
  <si>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</si>
  <si>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</si>
  <si>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</si>
  <si>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</si>
  <si>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</si>
  <si>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</si>
  <si>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</si>
  <si>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</si>
  <si>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</si>
  <si>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</si>
  <si>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</si>
  <si>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</si>
  <si>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</si>
  <si>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</si>
  <si>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</si>
  <si>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</si>
  <si>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</si>
  <si>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</si>
  <si>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</si>
  <si>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</si>
  <si>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</si>
  <si>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</si>
  <si>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</si>
  <si>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</si>
  <si>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</si>
  <si>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</si>
  <si>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</si>
  <si>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</si>
  <si>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</si>
  <si>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</si>
  <si>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</si>
  <si>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</si>
  <si>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</si>
  <si>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</si>
  <si>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</si>
  <si>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</si>
  <si>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</si>
  <si>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</si>
  <si>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</si>
  <si>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</si>
  <si>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</si>
  <si>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</si>
  <si>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</si>
  <si>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</si>
  <si>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</si>
  <si>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</si>
  <si>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</si>
  <si>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</si>
  <si>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</si>
  <si>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</si>
  <si>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</si>
  <si>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</si>
  <si>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</si>
  <si>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</si>
  <si>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</si>
  <si>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</si>
  <si>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</si>
  <si>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</si>
  <si>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</si>
  <si>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</si>
  <si>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</si>
  <si>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</si>
  <si>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</si>
  <si>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</si>
  <si>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</si>
  <si>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</si>
  <si>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</si>
  <si>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</si>
  <si>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</si>
  <si>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</si>
  <si>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</si>
  <si>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</si>
  <si>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</si>
  <si>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</si>
  <si>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</si>
  <si>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</si>
  <si>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</si>
  <si>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</si>
  <si>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</si>
  <si>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</si>
  <si>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</si>
  <si>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</si>
  <si>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</si>
  <si>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</si>
  <si>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</si>
  <si>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</si>
  <si>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</si>
  <si>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</si>
  <si>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</si>
  <si>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</si>
  <si>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</si>
  <si>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</si>
  <si>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</si>
  <si>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</si>
  <si>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</si>
  <si>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</si>
  <si>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</si>
  <si>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</si>
  <si>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</si>
  <si>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</si>
  <si>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</si>
  <si>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</si>
  <si>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</si>
  <si>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</si>
  <si>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</si>
  <si>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</si>
  <si>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</si>
  <si>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</si>
  <si>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</si>
  <si>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</si>
  <si>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</si>
  <si>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</si>
  <si>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</si>
  <si>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</si>
  <si>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</si>
  <si>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</si>
  <si>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</si>
  <si>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</si>
  <si>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</si>
  <si>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</si>
  <si>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</si>
  <si>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</si>
  <si>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</si>
  <si>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</si>
  <si>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</si>
  <si>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</si>
  <si>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</si>
  <si>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</si>
  <si>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</si>
  <si>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</si>
  <si>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</si>
  <si>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</si>
  <si>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</si>
  <si>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</si>
  <si>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</si>
  <si>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</si>
  <si>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</si>
  <si>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</si>
  <si>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</si>
  <si>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</si>
  <si>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</si>
  <si>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</si>
  <si>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</si>
  <si>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</si>
  <si>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</si>
  <si>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</si>
  <si>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</si>
  <si>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</si>
  <si>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</si>
  <si>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</si>
  <si>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</si>
  <si>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</si>
  <si>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</si>
  <si>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</si>
  <si>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</si>
  <si>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</si>
  <si>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</si>
  <si>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</si>
  <si>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</si>
  <si>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</si>
  <si>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</si>
  <si>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</si>
  <si>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</si>
  <si>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</si>
  <si>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</si>
  <si>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</si>
  <si>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</si>
  <si>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</si>
  <si>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</si>
  <si>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</si>
  <si>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</si>
  <si>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</si>
  <si>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</si>
  <si>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</si>
  <si>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</si>
  <si>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</si>
  <si>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</si>
  <si>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</si>
  <si>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</si>
  <si>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</si>
  <si>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</si>
  <si>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</si>
  <si>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</si>
  <si>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</si>
  <si>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</si>
  <si>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</si>
  <si>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</si>
  <si>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</si>
  <si>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</si>
  <si>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</si>
  <si>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</si>
  <si>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</si>
  <si>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</si>
  <si>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</si>
  <si>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</si>
  <si>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</si>
  <si>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</si>
  <si>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</si>
  <si>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</si>
  <si>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</si>
  <si>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</si>
  <si>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</si>
  <si>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</si>
  <si>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</si>
  <si>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</si>
  <si>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</si>
  <si>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</si>
  <si>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</si>
  <si>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</si>
  <si>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</si>
  <si>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</si>
  <si>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</si>
  <si>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</si>
  <si>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</si>
  <si>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</si>
  <si>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</si>
  <si>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</si>
  <si>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</si>
  <si>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</si>
  <si>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</si>
  <si>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</si>
  <si>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</si>
  <si>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</si>
  <si>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</si>
  <si>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</si>
  <si>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</si>
  <si>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</si>
  <si>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</si>
  <si>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</si>
  <si>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</si>
  <si>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</si>
  <si>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</si>
  <si>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</si>
  <si>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</si>
  <si>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</si>
  <si>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</si>
  <si>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</si>
  <si>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</si>
  <si>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</si>
  <si>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</si>
  <si>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</si>
  <si>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</si>
  <si>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</si>
  <si>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</si>
  <si>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</si>
  <si>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</si>
  <si>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</si>
  <si>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</si>
  <si>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</si>
  <si>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</si>
  <si>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</si>
  <si>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</si>
  <si>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</si>
  <si>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</si>
  <si>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</si>
  <si>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</si>
  <si>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</si>
  <si>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</si>
  <si>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</si>
  <si>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</si>
  <si>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</si>
  <si>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</si>
  <si>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</si>
  <si>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</si>
  <si>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</si>
  <si>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</si>
  <si>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</si>
  <si>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</si>
  <si>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</si>
  <si>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</si>
  <si>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</si>
  <si>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</si>
  <si>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</si>
  <si>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</si>
  <si>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</si>
  <si>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</si>
  <si>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</si>
  <si>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</si>
  <si>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</si>
  <si>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</si>
  <si>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</si>
  <si>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</si>
  <si>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</si>
  <si>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</si>
  <si>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</si>
  <si>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</si>
  <si>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</si>
  <si>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</si>
  <si>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</si>
  <si>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</si>
  <si>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</si>
  <si>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</si>
  <si>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</si>
  <si>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</si>
  <si>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</si>
  <si>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</si>
  <si>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</si>
  <si>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</si>
  <si>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</si>
  <si>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</si>
  <si>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</si>
  <si>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</si>
  <si>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</si>
  <si>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</si>
  <si>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</si>
  <si>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</si>
  <si>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</si>
  <si>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</si>
  <si>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</si>
  <si>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</si>
  <si>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</si>
  <si>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</si>
  <si>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</si>
  <si>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</si>
  <si>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</si>
  <si>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</si>
  <si>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</si>
  <si>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</si>
  <si>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</si>
  <si>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</si>
  <si>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</si>
  <si>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</si>
  <si>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</si>
  <si>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</si>
  <si>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</si>
  <si>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</si>
  <si>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</si>
  <si>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</si>
  <si>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</si>
  <si>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</si>
  <si>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</si>
  <si>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</si>
  <si>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</si>
  <si>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</si>
  <si>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</si>
  <si>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</si>
  <si>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</si>
  <si>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</si>
  <si>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</si>
  <si>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</si>
  <si>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</si>
  <si>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</si>
  <si>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</si>
  <si>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</si>
  <si>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</si>
  <si>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</si>
  <si>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</si>
  <si>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</si>
  <si>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</si>
  <si>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</si>
  <si>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</si>
  <si>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</si>
  <si>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</si>
  <si>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</si>
  <si>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</si>
  <si>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</si>
  <si>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</si>
  <si>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</si>
  <si>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</si>
  <si>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</si>
  <si>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</si>
  <si>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</si>
  <si>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</si>
  <si>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</si>
  <si>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</si>
  <si>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</si>
  <si>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</si>
  <si>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</si>
  <si>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</si>
  <si>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</si>
  <si>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</si>
  <si>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</si>
  <si>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</si>
  <si>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</si>
  <si>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</si>
  <si>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</si>
  <si>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</si>
  <si>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</si>
  <si>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</si>
  <si>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</si>
  <si>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</si>
  <si>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</si>
  <si>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</si>
  <si>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</si>
  <si>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</si>
  <si>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</si>
  <si>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</si>
  <si>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</si>
  <si>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</si>
  <si>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</si>
  <si>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</si>
  <si>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</si>
  <si>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</si>
  <si>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</si>
  <si>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</si>
  <si>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</si>
  <si>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</si>
  <si>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</si>
  <si>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</si>
  <si>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</si>
  <si>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</si>
  <si>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</si>
  <si>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</si>
  <si>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</si>
  <si>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</si>
  <si>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</si>
  <si>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</si>
  <si>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</si>
  <si>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</si>
  <si>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</si>
  <si>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</si>
  <si>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</si>
  <si>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</si>
  <si>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</si>
  <si>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</si>
  <si>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</si>
  <si>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</si>
  <si>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</si>
  <si>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</si>
  <si>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</si>
  <si>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</si>
  <si>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</si>
  <si>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</si>
  <si>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</si>
  <si>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</si>
  <si>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</si>
  <si>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</si>
  <si>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</si>
  <si>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</si>
  <si>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</si>
  <si>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</si>
  <si>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</si>
  <si>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</si>
  <si>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</si>
  <si>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</si>
  <si>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</si>
  <si>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</si>
  <si>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</si>
  <si>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</si>
  <si>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</si>
  <si>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</si>
  <si>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</si>
  <si>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</si>
  <si>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</si>
  <si>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</si>
  <si>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</si>
  <si>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</si>
  <si>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</si>
  <si>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</si>
  <si>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</si>
  <si>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</si>
  <si>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</si>
  <si>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</si>
  <si>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</si>
  <si>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</si>
  <si>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</si>
  <si>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</si>
  <si>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</si>
  <si>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</si>
  <si>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</si>
  <si>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</si>
  <si>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</si>
  <si>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</si>
  <si>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</si>
  <si>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</si>
  <si>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</si>
  <si>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</si>
  <si>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</si>
  <si>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</si>
  <si>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</si>
  <si>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</si>
  <si>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</si>
  <si>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</si>
  <si>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</si>
  <si>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</si>
  <si>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</si>
  <si>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</si>
  <si>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</si>
  <si>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</si>
  <si>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</si>
  <si>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</si>
  <si>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</si>
  <si>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</si>
  <si>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</si>
  <si>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</si>
  <si>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</si>
  <si>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</si>
  <si>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</si>
  <si>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</si>
  <si>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</si>
  <si>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</si>
  <si>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</si>
  <si>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</si>
  <si>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</si>
  <si>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</si>
  <si>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</si>
  <si>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</si>
  <si>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</si>
  <si>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</si>
  <si>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</si>
  <si>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</si>
  <si>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</si>
  <si>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</si>
  <si>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</si>
  <si>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</si>
  <si>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</si>
  <si>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</si>
  <si>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</si>
  <si>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</si>
  <si>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</si>
  <si>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</si>
  <si>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</si>
  <si>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</si>
  <si>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</si>
  <si>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</si>
  <si>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</si>
  <si>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</si>
  <si>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</si>
  <si>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</si>
  <si>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</si>
  <si>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</si>
  <si>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</si>
  <si>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</si>
  <si>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</si>
  <si>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</si>
  <si>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</si>
  <si>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</si>
  <si>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</si>
  <si>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</si>
  <si>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</si>
  <si>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</si>
  <si>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</si>
  <si>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</si>
  <si>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</si>
  <si>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</si>
  <si>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</si>
  <si>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</si>
  <si>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</si>
  <si>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</si>
  <si>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</si>
  <si>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</si>
  <si>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</si>
  <si>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</si>
  <si>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</si>
  <si>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</si>
  <si>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</si>
  <si>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</si>
  <si>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</si>
  <si>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</si>
  <si>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</si>
  <si>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</si>
  <si>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</si>
  <si>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</si>
  <si>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</si>
  <si>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</si>
  <si>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</si>
  <si>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</si>
  <si>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</si>
  <si>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</si>
  <si>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</si>
  <si>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</si>
  <si>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</si>
  <si>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</si>
  <si>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</si>
  <si>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</si>
  <si>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</si>
  <si>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</si>
  <si>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</si>
  <si>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</si>
  <si>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</si>
  <si>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</si>
  <si>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</si>
  <si>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</si>
  <si>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</si>
  <si>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</si>
  <si>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</si>
  <si>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</si>
  <si>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</si>
  <si>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</si>
  <si>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</si>
  <si>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</si>
  <si>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</si>
  <si>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</si>
  <si>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</si>
  <si>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</si>
  <si>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</si>
  <si>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</si>
  <si>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</si>
  <si>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</si>
  <si>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</si>
  <si>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</si>
  <si>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</si>
  <si>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</si>
  <si>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</si>
  <si>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</si>
  <si>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</si>
  <si>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</si>
  <si>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</si>
  <si>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</si>
  <si>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</si>
  <si>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</si>
  <si>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</si>
  <si>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</si>
  <si>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</si>
  <si>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</si>
  <si>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</si>
  <si>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</si>
  <si>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</si>
  <si>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</si>
  <si>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</si>
  <si>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</si>
  <si>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</si>
  <si>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</si>
  <si>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</si>
  <si>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</si>
  <si>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</si>
  <si>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</si>
  <si>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</si>
  <si>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</si>
  <si>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</si>
  <si>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</si>
  <si>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</si>
  <si>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</si>
  <si>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</si>
  <si>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</si>
  <si>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</si>
  <si>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</si>
  <si>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</si>
  <si>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</si>
  <si>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</si>
  <si>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</si>
  <si>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</si>
  <si>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</si>
  <si>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</si>
  <si>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</si>
  <si>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</si>
  <si>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</si>
  <si>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</si>
  <si>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</si>
  <si>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</si>
  <si>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</si>
  <si>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</si>
  <si>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</si>
  <si>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</si>
  <si>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</si>
  <si>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</si>
  <si>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</si>
  <si>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</si>
  <si>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</si>
  <si>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</si>
  <si>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</si>
  <si>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</si>
  <si>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</si>
  <si>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</si>
  <si>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</si>
  <si>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</si>
  <si>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</si>
  <si>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</si>
  <si>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</si>
  <si>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</si>
  <si>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</si>
  <si>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</si>
  <si>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</si>
  <si>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</si>
  <si>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</si>
  <si>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</si>
  <si>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</si>
  <si>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</si>
  <si>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</si>
  <si>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</si>
  <si>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</si>
  <si>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</si>
  <si>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</si>
  <si>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</si>
  <si>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</si>
  <si>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</si>
  <si>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</si>
  <si>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</si>
  <si>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</si>
  <si>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</si>
  <si>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</si>
  <si>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</si>
  <si>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</si>
  <si>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</si>
  <si>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</si>
  <si>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</si>
  <si>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</si>
  <si>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</si>
  <si>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</si>
  <si>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</si>
  <si>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</si>
  <si>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</si>
  <si>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</si>
  <si>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</si>
  <si>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</si>
  <si>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</si>
  <si>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</si>
  <si>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</si>
  <si>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</si>
  <si>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</si>
  <si>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</si>
  <si>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</si>
  <si>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</si>
  <si>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</si>
  <si>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</si>
  <si>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</si>
  <si>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</si>
  <si>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</si>
  <si>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</si>
  <si>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</si>
  <si>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</si>
  <si>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</si>
  <si>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</si>
  <si>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</si>
  <si>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</si>
  <si>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</si>
  <si>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</si>
  <si>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</si>
  <si>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</si>
  <si>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</si>
  <si>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</si>
  <si>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</si>
  <si>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</si>
  <si>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</si>
  <si>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</si>
  <si>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</si>
  <si>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</si>
  <si>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</si>
  <si>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</si>
  <si>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</si>
  <si>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</si>
  <si>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</si>
  <si>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</si>
  <si>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</si>
  <si>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</si>
  <si>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</si>
  <si>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</si>
  <si>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</si>
  <si>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</si>
  <si>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</si>
  <si>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</si>
  <si>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</si>
  <si>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</si>
  <si>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</si>
  <si>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</si>
  <si>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</si>
  <si>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</si>
  <si>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</si>
  <si>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</si>
  <si>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</si>
  <si>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</si>
  <si>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</si>
  <si>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</si>
  <si>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</si>
  <si>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</si>
  <si>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</si>
  <si>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</si>
  <si>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</si>
  <si>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</si>
  <si>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</si>
  <si>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</si>
  <si>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</si>
  <si>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</si>
  <si>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</si>
  <si>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</si>
  <si>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</si>
  <si>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</si>
  <si>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</si>
  <si>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</si>
  <si>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</si>
  <si>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</si>
  <si>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</si>
  <si>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</si>
  <si>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</si>
  <si>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</si>
  <si>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</si>
  <si>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</si>
  <si>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</si>
  <si>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</si>
  <si>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</si>
  <si>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</si>
  <si>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</si>
  <si>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</si>
  <si>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</si>
  <si>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</si>
  <si>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</si>
  <si>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</si>
  <si>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</si>
  <si>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</si>
  <si>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</si>
  <si>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</si>
  <si>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</si>
  <si>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</si>
  <si>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</si>
  <si>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</si>
  <si>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</si>
  <si>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</si>
  <si>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</si>
  <si>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</si>
  <si>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</si>
  <si>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</si>
  <si>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</si>
  <si>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</si>
  <si>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</si>
  <si>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</si>
  <si>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</si>
  <si>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</si>
  <si>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</si>
  <si>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</si>
  <si>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</si>
  <si>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</si>
  <si>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</si>
  <si>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</si>
  <si>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</si>
  <si>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</si>
  <si>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</si>
  <si>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</si>
  <si>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</si>
  <si>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</si>
  <si>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</si>
  <si>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</si>
  <si>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</si>
  <si>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</si>
  <si>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</si>
  <si>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</si>
  <si>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</si>
  <si>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</si>
  <si>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</si>
  <si>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</si>
  <si>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</si>
  <si>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</si>
  <si>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</si>
  <si>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</si>
  <si>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</si>
  <si>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</si>
  <si>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</si>
  <si>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</si>
  <si>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</si>
  <si>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</si>
  <si>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</si>
  <si>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</si>
  <si>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</si>
  <si>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</si>
  <si>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</si>
  <si>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</si>
  <si>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</si>
  <si>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</si>
  <si>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</si>
  <si>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</si>
  <si>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</si>
  <si>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</si>
  <si>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</si>
  <si>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</si>
  <si>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</si>
  <si>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</si>
  <si>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</si>
  <si>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</si>
  <si>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</si>
  <si>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</si>
  <si>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</si>
  <si>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</si>
  <si>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</si>
  <si>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</si>
  <si>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</si>
  <si>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</si>
  <si>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</si>
  <si>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</si>
  <si>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</si>
  <si>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</si>
  <si>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</si>
  <si>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</si>
  <si>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</si>
  <si>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</si>
  <si>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</si>
  <si>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</si>
  <si>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</si>
  <si>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</si>
  <si>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</si>
  <si>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</si>
  <si>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</si>
  <si>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</si>
  <si>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</si>
  <si>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</si>
  <si>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</si>
  <si>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</si>
  <si>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</si>
  <si>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</si>
  <si>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</si>
  <si>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</si>
  <si>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</si>
  <si>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</si>
  <si>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</si>
  <si>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</si>
  <si>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</si>
  <si>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</si>
  <si>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</si>
  <si>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</si>
  <si>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</si>
  <si>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</si>
  <si>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</si>
  <si>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</si>
  <si>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</si>
  <si>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</si>
  <si>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</si>
  <si>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</si>
  <si>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</si>
  <si>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</si>
  <si>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</si>
  <si>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</si>
  <si>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</si>
  <si>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</si>
  <si>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</si>
  <si>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</si>
  <si>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</si>
  <si>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</si>
  <si>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</si>
  <si>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</si>
  <si>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</si>
  <si>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</si>
  <si>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</si>
  <si>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</si>
  <si>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</si>
  <si>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</si>
  <si>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</si>
  <si>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</si>
  <si>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</si>
  <si>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</si>
  <si>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</si>
  <si>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</si>
  <si>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</si>
  <si>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</si>
  <si>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</si>
  <si>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</si>
  <si>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</si>
  <si>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</si>
  <si>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</si>
  <si>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</si>
  <si>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</si>
  <si>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</si>
  <si>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</si>
  <si>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</si>
  <si>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</si>
  <si>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</si>
  <si>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</si>
  <si>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</si>
  <si>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</si>
  <si>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</si>
  <si>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</si>
  <si>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</si>
  <si>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</si>
  <si>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</si>
  <si>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</si>
  <si>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</si>
  <si>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</si>
  <si>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</si>
  <si>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</si>
  <si>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</si>
  <si>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</si>
  <si>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</si>
  <si>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</si>
  <si>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</si>
  <si>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</si>
  <si>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</si>
  <si>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</si>
  <si>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</si>
  <si>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</si>
  <si>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</si>
  <si>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</si>
  <si>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</si>
  <si>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</si>
  <si>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</si>
  <si>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</si>
  <si>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</si>
  <si>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</si>
  <si>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</si>
  <si>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</si>
  <si>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</si>
  <si>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</si>
  <si>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</si>
  <si>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</si>
  <si>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</si>
  <si>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</si>
  <si>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</si>
  <si>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</si>
  <si>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</si>
  <si>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</si>
  <si>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</si>
  <si>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</si>
  <si>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</si>
  <si>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</si>
  <si>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</si>
  <si>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</si>
  <si>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</si>
  <si>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</si>
  <si>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</si>
  <si>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</si>
  <si>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</si>
  <si>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</si>
  <si>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</si>
  <si>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</si>
  <si>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</si>
  <si>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</si>
  <si>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</si>
  <si>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</si>
  <si>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</si>
  <si>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</si>
  <si>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</si>
  <si>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</si>
  <si>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</si>
  <si>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</si>
  <si>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</si>
  <si>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</si>
  <si>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</si>
  <si>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</si>
  <si>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</si>
  <si>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</si>
  <si>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</si>
  <si>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</si>
  <si>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</si>
  <si>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</si>
  <si>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</si>
  <si>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</si>
  <si>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</si>
  <si>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</si>
  <si>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</si>
  <si>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</si>
  <si>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</si>
  <si>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</si>
  <si>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</si>
  <si>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</si>
  <si>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</si>
  <si>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</si>
  <si>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</si>
  <si>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</si>
  <si>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</si>
  <si>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</si>
  <si>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</si>
  <si>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</si>
  <si>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</si>
  <si>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</si>
  <si>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</si>
  <si>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</si>
  <si>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</si>
  <si>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</si>
  <si>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</si>
  <si>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</si>
  <si>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</si>
  <si>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</si>
  <si>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</si>
  <si>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</si>
  <si>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</si>
  <si>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</si>
  <si>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</si>
  <si>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</si>
  <si>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</si>
  <si>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</si>
  <si>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</si>
  <si>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</si>
  <si>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</si>
  <si>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</si>
  <si>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</si>
  <si>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</si>
  <si>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</si>
  <si>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</si>
  <si>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</si>
  <si>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</si>
  <si>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</si>
  <si>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</si>
  <si>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</si>
  <si>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</si>
  <si>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</si>
  <si>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</si>
  <si>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</si>
  <si>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</si>
  <si>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</si>
  <si>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</si>
  <si>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</si>
  <si>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</si>
  <si>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</si>
  <si>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</si>
  <si>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</si>
  <si>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</si>
  <si>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</si>
  <si>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</si>
  <si>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</si>
  <si>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</si>
  <si>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</si>
  <si>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</si>
  <si>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</si>
  <si>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</si>
  <si>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</si>
  <si>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</si>
  <si>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</si>
  <si>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</si>
  <si>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</si>
  <si>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</si>
  <si>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</si>
  <si>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</si>
  <si>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</si>
  <si>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</si>
  <si>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</si>
  <si>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</si>
  <si>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</si>
  <si>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</si>
  <si>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</si>
  <si>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</si>
  <si>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</si>
  <si>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</si>
  <si>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</si>
  <si>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</si>
  <si>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</si>
  <si>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</si>
  <si>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</si>
  <si>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</si>
  <si>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</si>
  <si>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</si>
  <si>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</si>
  <si>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</si>
  <si>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</si>
  <si>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</si>
  <si>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</si>
  <si>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</si>
  <si>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</si>
  <si>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</si>
  <si>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</si>
  <si>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</si>
  <si>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</si>
  <si>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</si>
  <si>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</si>
  <si>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</si>
  <si>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</si>
  <si>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</si>
  <si>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</si>
  <si>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</si>
  <si>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</si>
  <si>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</si>
  <si>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</si>
  <si>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</si>
  <si>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</si>
  <si>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</si>
  <si>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</si>
  <si>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</si>
  <si>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</si>
  <si>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</si>
  <si>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</si>
  <si>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</si>
  <si>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</si>
  <si>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</si>
  <si>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</si>
  <si>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</si>
  <si>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</si>
  <si>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</si>
  <si>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</si>
  <si>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</si>
  <si>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</si>
  <si>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</si>
  <si>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</si>
  <si>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</si>
  <si>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</si>
  <si>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</si>
  <si>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</si>
  <si>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</si>
  <si>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</si>
  <si>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</si>
  <si>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</si>
  <si>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</si>
  <si>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</si>
  <si>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</si>
  <si>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</si>
  <si>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</si>
  <si>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</si>
  <si>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</si>
  <si>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</si>
  <si>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</si>
  <si>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</si>
  <si>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</si>
  <si>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</si>
  <si>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</si>
  <si>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</si>
  <si>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</si>
  <si>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</si>
  <si>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</si>
  <si>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</si>
  <si>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</si>
  <si>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</si>
  <si>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</si>
  <si>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</si>
  <si>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</si>
  <si>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</si>
  <si>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</si>
  <si>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</si>
  <si>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</si>
  <si>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</si>
  <si>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</si>
  <si>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</si>
  <si>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</si>
  <si>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</si>
  <si>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</si>
  <si>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</si>
  <si>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</si>
  <si>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</si>
  <si>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</si>
  <si>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</si>
  <si>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</si>
  <si>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</si>
  <si>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</si>
  <si>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</si>
  <si>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</si>
  <si>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</si>
  <si>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</si>
  <si>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</si>
  <si>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</si>
  <si>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</si>
  <si>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</si>
  <si>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</si>
  <si>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</si>
  <si>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</si>
  <si>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</si>
  <si>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</si>
  <si>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</si>
  <si>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</si>
  <si>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</si>
  <si>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</si>
  <si>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</si>
  <si>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</si>
  <si>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</si>
  <si>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</si>
  <si>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</si>
  <si>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</si>
  <si>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</si>
  <si>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</si>
  <si>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</si>
  <si>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</si>
  <si>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</si>
  <si>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</si>
  <si>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</si>
  <si>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</si>
  <si>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</si>
  <si>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</si>
  <si>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</si>
  <si>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</si>
  <si>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</si>
  <si>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</si>
  <si>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</si>
  <si>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</si>
  <si>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</si>
  <si>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</si>
  <si>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</si>
  <si>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</si>
  <si>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</si>
  <si>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</si>
  <si>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</si>
  <si>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</si>
  <si>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</si>
  <si>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</si>
  <si>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</si>
  <si>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</si>
  <si>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</si>
  <si>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</si>
  <si>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</si>
  <si>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</si>
  <si>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</si>
  <si>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</si>
  <si>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</si>
  <si>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</si>
  <si>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</si>
  <si>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</si>
  <si>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</si>
  <si>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</si>
  <si>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</si>
  <si>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</si>
  <si>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</si>
  <si>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</si>
  <si>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</si>
  <si>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</si>
  <si>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</si>
  <si>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</si>
  <si>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</si>
  <si>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</si>
  <si>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</si>
  <si>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</si>
  <si>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</si>
  <si>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</si>
  <si>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</si>
  <si>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</si>
  <si>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</si>
  <si>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</si>
  <si>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</si>
  <si>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</si>
  <si>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</si>
  <si>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</si>
  <si>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</si>
  <si>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</si>
  <si>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</si>
  <si>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</si>
  <si>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</si>
  <si>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</si>
  <si>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</si>
  <si>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</si>
  <si>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</si>
  <si>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</si>
  <si>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</si>
  <si>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</si>
  <si>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</si>
  <si>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</si>
  <si>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</si>
  <si>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</si>
  <si>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</si>
  <si>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</si>
  <si>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</si>
  <si>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</si>
  <si>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</si>
  <si>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</si>
  <si>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</si>
  <si>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</si>
  <si>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</si>
  <si>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</si>
  <si>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</si>
  <si>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</si>
  <si>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</si>
  <si>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</si>
  <si>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</si>
  <si>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</si>
  <si>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</si>
  <si>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</si>
  <si>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</si>
  <si>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</si>
  <si>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</si>
  <si>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</si>
  <si>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</si>
  <si>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</si>
  <si>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</si>
  <si>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</si>
  <si>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</si>
  <si>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</si>
  <si>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</si>
  <si>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</si>
  <si>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</si>
  <si>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</si>
  <si>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</si>
  <si>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</si>
  <si>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</si>
  <si>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</si>
  <si>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</si>
  <si>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</si>
  <si>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</si>
  <si>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</si>
  <si>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</si>
  <si>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</si>
  <si>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</si>
  <si>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</si>
  <si>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</si>
  <si>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</si>
  <si>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</si>
  <si>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</si>
  <si>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</si>
  <si>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</si>
  <si>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</si>
  <si>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</si>
  <si>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</si>
  <si>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</si>
  <si>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</si>
  <si>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</si>
  <si>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</si>
  <si>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</si>
  <si>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</si>
  <si>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</si>
  <si>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</si>
  <si>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</si>
  <si>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</si>
  <si>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</si>
  <si>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</si>
  <si>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</si>
  <si>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</si>
  <si>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</si>
  <si>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</si>
  <si>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</si>
  <si>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</si>
  <si>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</si>
  <si>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</si>
  <si>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</si>
  <si>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</si>
  <si>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</si>
  <si>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</si>
  <si>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</si>
  <si>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</si>
  <si>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</si>
  <si>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</si>
  <si>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</si>
  <si>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</si>
  <si>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</si>
  <si>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</si>
  <si>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</si>
  <si>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</si>
  <si>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</si>
  <si>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</si>
  <si>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</si>
  <si>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</si>
  <si>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</si>
  <si>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</si>
  <si>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</si>
  <si>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</si>
  <si>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</si>
  <si>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</si>
  <si>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</si>
  <si>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</si>
  <si>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</si>
  <si>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</si>
  <si>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</si>
  <si>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</si>
  <si>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</si>
  <si>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</si>
  <si>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</si>
  <si>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</si>
  <si>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</si>
  <si>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</si>
  <si>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</si>
  <si>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</si>
  <si>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</si>
  <si>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</si>
  <si>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</si>
  <si>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36,520.80 </t>
    </r>
    <r>
      <rPr>
        <b/>
        <sz val="12"/>
        <color rgb="FF0000FF"/>
        <rFont val="Calibri"/>
        <family val="2"/>
        <scheme val="minor"/>
      </rPr>
      <t xml:space="preserve">  NOTA DE CREDITO POR   1,291.52   </t>
    </r>
    <r>
      <rPr>
        <b/>
        <sz val="12"/>
        <color theme="1"/>
        <rFont val="Calibri"/>
        <family val="2"/>
        <scheme val="minor"/>
      </rPr>
      <t xml:space="preserve">       SALDO  PENDIENTE   1,229.28      usd</t>
    </r>
  </si>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</sst>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49"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s>
  <fills count="46">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56">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0" fillId="0" borderId="0" xfId="0" applyAlignment="1">
      <alignment vertical="center" wrapText="1"/>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0" xfId="0" applyFont="1" applyAlignment="1">
      <alignment horizontal="center" vertical="center" wrapText="1"/>
    </xf>
    <xf numFmtId="0" fontId="7" fillId="1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0" fontId="30" fillId="1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30" fillId="0" borderId="3" xfId="0" applyFont="1" applyBorder="1" applyAlignment="1">
      <alignment horizontal="center"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cellXfs>
  <cellStyles count="2">
    <cellStyle name="Moneda" xfId="1" builtinId="4"/>
    <cellStyle name="Normal" xfId="0" builtinId="0"/>
  </cellStyles>
  <dxfs count="0"/>
  <tableStyles count="0" defaultTableStyle="TableStyleMedium2" defaultPivotStyle="PivotStyleLight16"/>
  <colors>
    <mruColors>
      <color rgb="FF99CC00"/>
      <color rgb="FF990033"/>
      <color rgb="FF0000FF"/>
      <color rgb="FFCC99FF"/>
      <color rgb="FFCCFFCC"/>
      <color rgb="FFFF5050"/>
      <color rgb="FFCC3399"/>
      <color rgb="FFCC00CC"/>
      <color rgb="FFCCCC00"/>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596</xdr:row>
      <xdr:rowOff>114300</xdr:rowOff>
    </xdr:from>
    <xdr:to>
      <xdr:col>10</xdr:col>
      <xdr:colOff>695325</xdr:colOff>
      <xdr:row>601</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597</xdr:row>
      <xdr:rowOff>47625</xdr:rowOff>
    </xdr:from>
    <xdr:to>
      <xdr:col>10</xdr:col>
      <xdr:colOff>790575</xdr:colOff>
      <xdr:row>602</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13" t="s">
        <v>8</v>
      </c>
      <c r="G1" s="513"/>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09">
        <f>SUM(J3:J180)</f>
        <v>2999.9999999999864</v>
      </c>
      <c r="J181" s="510"/>
      <c r="K181"/>
    </row>
    <row r="182" spans="1:11" ht="15.75" thickBot="1" x14ac:dyDescent="0.3">
      <c r="I182" s="511"/>
      <c r="J182" s="512"/>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13" t="s">
        <v>181</v>
      </c>
      <c r="G1" s="513"/>
      <c r="H1" s="513"/>
      <c r="I1" s="513"/>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09">
        <f>SUM(J3:J414)</f>
        <v>34203.089999999982</v>
      </c>
      <c r="J415" s="510"/>
      <c r="K415"/>
    </row>
    <row r="416" spans="2:11" ht="15.75" thickBot="1" x14ac:dyDescent="0.3">
      <c r="I416" s="511"/>
      <c r="J416" s="512"/>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13" t="s">
        <v>628</v>
      </c>
      <c r="F1" s="513"/>
      <c r="G1" s="513"/>
      <c r="H1" s="513"/>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16" t="s">
        <v>638</v>
      </c>
      <c r="G551" s="517"/>
      <c r="H551" s="514">
        <f>SUM(I3:I550)</f>
        <v>-1923.8799999999865</v>
      </c>
      <c r="I551" s="510"/>
    </row>
    <row r="552" spans="1:11" ht="15.75" customHeight="1" thickBot="1" x14ac:dyDescent="0.3">
      <c r="A552" s="2"/>
      <c r="D552" s="42"/>
      <c r="E552" s="51"/>
      <c r="F552" s="518"/>
      <c r="G552" s="519"/>
      <c r="H552" s="515"/>
      <c r="I552" s="512"/>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093"/>
  <sheetViews>
    <sheetView topLeftCell="A1056" zoomScaleNormal="100" workbookViewId="0">
      <selection activeCell="B1061" sqref="B1061"/>
    </sheetView>
  </sheetViews>
  <sheetFormatPr baseColWidth="10" defaultRowHeight="15.75" x14ac:dyDescent="0.25"/>
  <cols>
    <col min="1" max="1" width="11.7109375" style="426" bestFit="1" customWidth="1"/>
    <col min="2" max="2" width="66.140625" style="350" customWidth="1"/>
    <col min="3" max="3" width="9.28515625" style="355" customWidth="1"/>
    <col min="4" max="4" width="13.5703125" style="554" customWidth="1"/>
    <col min="5" max="5" width="14" style="350" bestFit="1" customWidth="1"/>
    <col min="6" max="6" width="16.7109375" style="491" bestFit="1" customWidth="1"/>
    <col min="7" max="7" width="12.7109375" style="350" bestFit="1" customWidth="1"/>
    <col min="8" max="8" width="11.42578125" style="350"/>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544"/>
      <c r="E1" s="521" t="s">
        <v>1315</v>
      </c>
      <c r="F1" s="521"/>
      <c r="G1" s="521"/>
      <c r="H1" s="521"/>
      <c r="I1" s="349"/>
    </row>
    <row r="2" spans="1:10" ht="32.25" thickBot="1" x14ac:dyDescent="0.3">
      <c r="A2" s="351"/>
      <c r="B2" s="352" t="s">
        <v>0</v>
      </c>
      <c r="C2" s="353"/>
      <c r="D2" s="545"/>
      <c r="E2" s="146" t="s">
        <v>1</v>
      </c>
      <c r="F2" s="15" t="s">
        <v>2</v>
      </c>
      <c r="G2" s="14" t="s">
        <v>3</v>
      </c>
      <c r="H2" s="28" t="s">
        <v>4</v>
      </c>
      <c r="I2" s="126" t="s">
        <v>1293</v>
      </c>
      <c r="J2" s="130" t="s">
        <v>1294</v>
      </c>
    </row>
    <row r="3" spans="1:10" ht="20.25" thickTop="1" thickBot="1" x14ac:dyDescent="0.35">
      <c r="A3" s="354">
        <v>42736</v>
      </c>
      <c r="B3" s="83" t="s">
        <v>637</v>
      </c>
      <c r="D3" s="435"/>
      <c r="E3" s="356"/>
      <c r="F3" s="492"/>
      <c r="G3" s="349"/>
      <c r="H3" s="349"/>
      <c r="I3" s="357">
        <v>-1923.88</v>
      </c>
      <c r="J3" s="358">
        <f>I3</f>
        <v>-1923.88</v>
      </c>
    </row>
    <row r="4" spans="1:10" x14ac:dyDescent="0.25">
      <c r="A4" s="346"/>
      <c r="B4" s="48"/>
      <c r="D4" s="435"/>
      <c r="E4" s="356"/>
      <c r="F4" s="49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49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49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49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49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49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49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49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49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49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49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49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49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49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49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49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49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49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49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49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492">
        <v>1334426</v>
      </c>
      <c r="G24" s="349">
        <v>29736.61</v>
      </c>
      <c r="H24" s="349">
        <v>28000</v>
      </c>
      <c r="I24" s="359">
        <f t="shared" si="4"/>
        <v>-1736.6100000000006</v>
      </c>
      <c r="J24" s="361">
        <f t="shared" si="3"/>
        <v>-16229.709999999995</v>
      </c>
    </row>
    <row r="25" spans="1:10" x14ac:dyDescent="0.25">
      <c r="A25" s="346"/>
      <c r="B25" s="154"/>
      <c r="D25" s="435"/>
      <c r="E25" s="356"/>
      <c r="F25" s="492"/>
      <c r="G25" s="349"/>
      <c r="H25" s="349"/>
      <c r="I25" s="359">
        <f t="shared" si="4"/>
        <v>0</v>
      </c>
      <c r="J25" s="361">
        <f t="shared" si="3"/>
        <v>-16229.709999999995</v>
      </c>
    </row>
    <row r="26" spans="1:10" ht="38.25" customHeight="1" x14ac:dyDescent="0.25">
      <c r="A26" s="346">
        <v>42767</v>
      </c>
      <c r="B26" s="158" t="s">
        <v>1365</v>
      </c>
      <c r="D26" s="435" t="s">
        <v>1366</v>
      </c>
      <c r="E26" s="356">
        <v>601293</v>
      </c>
      <c r="F26" s="49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49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49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49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49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49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49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49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49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49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49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49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49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49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49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49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49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49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49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49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49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49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49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49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49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49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492">
        <v>1353861</v>
      </c>
      <c r="G52" s="349">
        <v>28119.11</v>
      </c>
      <c r="H52" s="349">
        <v>25500</v>
      </c>
      <c r="I52" s="359">
        <f t="shared" si="4"/>
        <v>-2619.1100000000006</v>
      </c>
      <c r="J52" s="361">
        <f t="shared" si="3"/>
        <v>4092.5900000000074</v>
      </c>
    </row>
    <row r="53" spans="1:10" x14ac:dyDescent="0.25">
      <c r="A53" s="346"/>
      <c r="B53" s="154" t="s">
        <v>1458</v>
      </c>
      <c r="D53" s="435" t="s">
        <v>1457</v>
      </c>
      <c r="E53" s="356"/>
      <c r="F53" s="49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49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49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49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49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49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49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49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49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49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49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49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49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49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49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49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49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49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49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49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49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49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49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49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49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49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49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49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49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49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49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49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49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49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49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49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49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49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49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49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49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49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49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49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49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545" t="s">
        <v>1633</v>
      </c>
      <c r="E98" s="364">
        <v>673740</v>
      </c>
      <c r="F98" s="493">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49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49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49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49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49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49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49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49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49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49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49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49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49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49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49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49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49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49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49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49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49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49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49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49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49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49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49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49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49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49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49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49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49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49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49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49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49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49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49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49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49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49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49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49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49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49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49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49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49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49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49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49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49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49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49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49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49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49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49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49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49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49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49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49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49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49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49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49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49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49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49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49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49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49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49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49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49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49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49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49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49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49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49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49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49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49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49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49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49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49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49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49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49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49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49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49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49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49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49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49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49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49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49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49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49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49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49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49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49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49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49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49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492">
        <v>1502149</v>
      </c>
      <c r="G211" s="349">
        <v>27630.59</v>
      </c>
      <c r="H211" s="349">
        <v>34000</v>
      </c>
      <c r="I211" s="359">
        <f t="shared" si="11"/>
        <v>6369.41</v>
      </c>
      <c r="J211" s="362">
        <f t="shared" si="10"/>
        <v>6463.4400000000169</v>
      </c>
    </row>
    <row r="212" spans="1:12" ht="40.5" customHeight="1" x14ac:dyDescent="0.25">
      <c r="A212" s="346">
        <v>43286</v>
      </c>
      <c r="B212" s="178" t="s">
        <v>2049</v>
      </c>
      <c r="D212" s="546" t="s">
        <v>2050</v>
      </c>
      <c r="E212" s="356">
        <v>572083</v>
      </c>
      <c r="F212" s="49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49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49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49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49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49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49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49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49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49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49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494">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49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49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49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49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49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49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49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49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49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49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49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49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49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49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49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49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49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49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49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49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49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49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49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49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49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49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49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49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49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49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49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49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49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49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49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49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49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49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49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49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49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49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49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49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49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49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49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49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49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49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49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49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495">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492">
        <v>1565187</v>
      </c>
      <c r="G277" s="349">
        <v>23410.77</v>
      </c>
      <c r="H277" s="349">
        <v>23000</v>
      </c>
      <c r="I277" s="359">
        <f t="shared" si="14"/>
        <v>-410.77000000000044</v>
      </c>
      <c r="J277" s="361">
        <f t="shared" si="13"/>
        <v>1053.2100000000246</v>
      </c>
      <c r="K277" s="376" t="s">
        <v>1305</v>
      </c>
    </row>
    <row r="278" spans="1:11" x14ac:dyDescent="0.25">
      <c r="A278" s="377"/>
      <c r="B278" s="97"/>
      <c r="C278" s="378"/>
      <c r="D278" s="546"/>
      <c r="E278" s="379"/>
      <c r="F278" s="496"/>
      <c r="G278" s="380"/>
      <c r="H278" s="380"/>
      <c r="I278" s="381">
        <f t="shared" si="14"/>
        <v>0</v>
      </c>
      <c r="J278" s="361">
        <f t="shared" si="13"/>
        <v>1053.2100000000246</v>
      </c>
    </row>
    <row r="279" spans="1:11" ht="39.75" customHeight="1" x14ac:dyDescent="0.25">
      <c r="A279" s="346">
        <v>43467</v>
      </c>
      <c r="B279" s="209" t="s">
        <v>2269</v>
      </c>
      <c r="D279" s="435" t="s">
        <v>2210</v>
      </c>
      <c r="E279" s="356">
        <v>482895</v>
      </c>
      <c r="F279" s="49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49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49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49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49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49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49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49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49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49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49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49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49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49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49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49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49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49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49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49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49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49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49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49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492">
        <v>1594407</v>
      </c>
      <c r="G303" s="349">
        <v>32692.080000000002</v>
      </c>
      <c r="H303" s="349">
        <v>35000</v>
      </c>
      <c r="I303" s="359">
        <f t="shared" si="14"/>
        <v>2307.9199999999983</v>
      </c>
      <c r="J303" s="361">
        <f t="shared" si="13"/>
        <v>1541.6400000000176</v>
      </c>
    </row>
    <row r="304" spans="1:11" ht="45" x14ac:dyDescent="0.25">
      <c r="A304" s="346">
        <v>43544</v>
      </c>
      <c r="B304" s="217" t="s">
        <v>2380</v>
      </c>
      <c r="D304" s="543" t="s">
        <v>2381</v>
      </c>
      <c r="E304" s="356">
        <v>675387.5</v>
      </c>
      <c r="F304" s="49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49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49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49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49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49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49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49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49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49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49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49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49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49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49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49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49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49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49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49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49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49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49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49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49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49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49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49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49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49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49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49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49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49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49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49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49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49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49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49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49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49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49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49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49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49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49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49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49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49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49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49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49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49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49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49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49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49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49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497">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497">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497">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49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49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49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49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49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49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49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49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49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49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49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49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49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49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49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49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49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49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492">
        <v>1701974</v>
      </c>
      <c r="G384" s="349">
        <v>31667.78</v>
      </c>
      <c r="H384" s="349">
        <v>31000</v>
      </c>
      <c r="I384" s="359">
        <f t="shared" si="17"/>
        <v>-667.77999999999884</v>
      </c>
      <c r="J384" s="361">
        <f t="shared" si="16"/>
        <v>13627.250000000025</v>
      </c>
      <c r="K384" s="318"/>
    </row>
    <row r="385" spans="1:11" ht="47.25" x14ac:dyDescent="0.25">
      <c r="A385" s="346">
        <v>43823</v>
      </c>
      <c r="B385" s="233" t="s">
        <v>2678</v>
      </c>
      <c r="D385" s="543" t="s">
        <v>2679</v>
      </c>
      <c r="E385" s="356">
        <v>644980</v>
      </c>
      <c r="F385" s="49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49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492">
        <v>1704476</v>
      </c>
      <c r="G387" s="349">
        <v>31627.09</v>
      </c>
      <c r="H387" s="349">
        <v>25000</v>
      </c>
      <c r="I387" s="359">
        <f t="shared" si="17"/>
        <v>-6627.09</v>
      </c>
      <c r="J387" s="361">
        <f t="shared" si="16"/>
        <v>3367.7100000000282</v>
      </c>
      <c r="K387" s="376" t="s">
        <v>1305</v>
      </c>
    </row>
    <row r="388" spans="1:11" x14ac:dyDescent="0.25">
      <c r="A388" s="346"/>
      <c r="B388" s="27"/>
      <c r="D388" s="435"/>
      <c r="E388" s="356"/>
      <c r="F388" s="492"/>
      <c r="G388" s="349"/>
      <c r="H388" s="349"/>
      <c r="I388" s="359">
        <f t="shared" si="17"/>
        <v>0</v>
      </c>
      <c r="J388" s="362">
        <f t="shared" si="16"/>
        <v>3367.7100000000282</v>
      </c>
    </row>
    <row r="389" spans="1:11" x14ac:dyDescent="0.25">
      <c r="A389" s="386"/>
      <c r="B389" s="102"/>
      <c r="C389" s="387"/>
      <c r="D389" s="547"/>
      <c r="E389" s="388"/>
      <c r="F389" s="498"/>
      <c r="G389" s="389"/>
      <c r="H389" s="389"/>
      <c r="I389" s="390">
        <f t="shared" si="17"/>
        <v>0</v>
      </c>
      <c r="J389" s="362">
        <f t="shared" si="16"/>
        <v>3367.7100000000282</v>
      </c>
    </row>
    <row r="390" spans="1:11" x14ac:dyDescent="0.25">
      <c r="A390" s="386"/>
      <c r="B390" s="102"/>
      <c r="C390" s="387"/>
      <c r="D390" s="547"/>
      <c r="E390" s="388"/>
      <c r="F390" s="498"/>
      <c r="G390" s="389"/>
      <c r="H390" s="389"/>
      <c r="I390" s="390">
        <f t="shared" si="17"/>
        <v>0</v>
      </c>
      <c r="J390" s="362">
        <f t="shared" si="16"/>
        <v>3367.7100000000282</v>
      </c>
      <c r="K390" s="349"/>
    </row>
    <row r="391" spans="1:11" ht="63" x14ac:dyDescent="0.25">
      <c r="A391" s="346">
        <v>43832</v>
      </c>
      <c r="B391" s="232" t="s">
        <v>2695</v>
      </c>
      <c r="D391" s="435" t="s">
        <v>2696</v>
      </c>
      <c r="E391" s="356">
        <v>549550</v>
      </c>
      <c r="F391" s="49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49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49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49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49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49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49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49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49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543" t="s">
        <v>2714</v>
      </c>
      <c r="E400" s="356"/>
      <c r="F400" s="49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49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49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49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49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49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49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49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49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49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49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49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49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49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49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49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49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49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49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48" t="s">
        <v>2762</v>
      </c>
      <c r="E419" s="397">
        <v>0</v>
      </c>
      <c r="F419" s="499"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49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49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49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49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49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49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492"/>
      <c r="G426" s="349"/>
      <c r="H426" s="349"/>
      <c r="I426" s="359"/>
      <c r="J426" s="361"/>
      <c r="K426" s="349"/>
    </row>
    <row r="427" spans="1:13" ht="48.75" x14ac:dyDescent="0.25">
      <c r="A427" s="346">
        <v>43929</v>
      </c>
      <c r="B427" s="244" t="s">
        <v>2783</v>
      </c>
      <c r="D427" s="435" t="s">
        <v>2784</v>
      </c>
      <c r="E427" s="356">
        <v>321360</v>
      </c>
      <c r="F427" s="49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49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49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49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49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49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49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49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49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49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49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49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49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49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49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49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49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49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49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49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49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49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49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49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49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49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49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49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543" t="s">
        <v>4514</v>
      </c>
      <c r="E455" s="356">
        <v>436772</v>
      </c>
      <c r="F455" s="49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49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49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49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49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49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49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49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49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49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49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49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49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49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49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49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49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49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49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49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49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49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49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49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49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49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49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49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49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49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49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49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49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49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49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49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49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49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49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49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49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49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49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49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49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49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49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49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49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49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49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49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49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49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49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49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49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49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49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49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49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49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49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49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49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49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49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49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49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49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49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49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49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49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49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49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49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49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49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49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49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49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49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49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49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49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49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49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49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49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49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49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49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49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49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49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49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49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49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49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49" t="s">
        <v>3073</v>
      </c>
      <c r="E555" s="356">
        <v>352397.5</v>
      </c>
      <c r="F555" s="49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49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49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49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49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49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49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49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49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49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49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49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49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49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49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49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49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49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49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49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49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49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49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49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49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49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49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49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49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49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49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49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49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49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49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49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49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49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49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49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49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49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49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49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49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49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49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49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49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49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49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49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49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49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49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49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49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49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49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49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49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49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49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49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49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492">
        <v>1902856</v>
      </c>
      <c r="G620" s="349">
        <v>36108.160000000003</v>
      </c>
      <c r="H620" s="349">
        <v>36000</v>
      </c>
      <c r="I620" s="359">
        <f t="shared" si="23"/>
        <v>-108.16000000000349</v>
      </c>
      <c r="J620" s="361">
        <f t="shared" ref="J620:J1089" si="26">J619+I620</f>
        <v>2517.0600000000195</v>
      </c>
    </row>
    <row r="621" spans="1:11" ht="63" x14ac:dyDescent="0.35">
      <c r="A621" s="346">
        <v>44335</v>
      </c>
      <c r="B621" s="262" t="s">
        <v>3262</v>
      </c>
      <c r="C621" s="344" t="s">
        <v>2933</v>
      </c>
      <c r="D621" s="435" t="s">
        <v>3229</v>
      </c>
      <c r="E621" s="356">
        <v>712980</v>
      </c>
      <c r="F621" s="492">
        <v>1902857</v>
      </c>
      <c r="G621" s="349">
        <v>34423.19</v>
      </c>
      <c r="H621" s="349">
        <v>36000</v>
      </c>
      <c r="I621" s="359">
        <f t="shared" ref="I621:I1089" si="27">H621-G621</f>
        <v>1576.8099999999977</v>
      </c>
      <c r="J621" s="361">
        <f t="shared" si="26"/>
        <v>4093.8700000000172</v>
      </c>
    </row>
    <row r="622" spans="1:11" ht="63" x14ac:dyDescent="0.5">
      <c r="A622" s="346">
        <v>44337</v>
      </c>
      <c r="B622" s="262" t="s">
        <v>3263</v>
      </c>
      <c r="C622" s="418" t="s">
        <v>2798</v>
      </c>
      <c r="D622" s="435" t="s">
        <v>3230</v>
      </c>
      <c r="E622" s="356">
        <v>659505</v>
      </c>
      <c r="F622" s="49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49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49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49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00">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00">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00">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00">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00">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00">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00">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00">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00">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49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49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49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49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49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49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49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49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49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49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49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49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49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49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49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49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49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49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49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49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49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49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49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49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49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49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49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49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49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49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49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49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49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49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49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49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49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49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49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49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49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49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49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49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49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49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49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49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49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49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49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49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49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49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49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49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49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49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49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49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49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49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49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49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49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49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49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49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49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49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49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49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49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49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49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49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49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50" t="s">
        <v>3529</v>
      </c>
      <c r="E712" s="421">
        <v>604650</v>
      </c>
      <c r="F712" s="500">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50" t="s">
        <v>3540</v>
      </c>
      <c r="E713" s="421">
        <v>604940</v>
      </c>
      <c r="F713" s="500">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50" t="s">
        <v>3542</v>
      </c>
      <c r="E714" s="421">
        <v>532870</v>
      </c>
      <c r="F714" s="500">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49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49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49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49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49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49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49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49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49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49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49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49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49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49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49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49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49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49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49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49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49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49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49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49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49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49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49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49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49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49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49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49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49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49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49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49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49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49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49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49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49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49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49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49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49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49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49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49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49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49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49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49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49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49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49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49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49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49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49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49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49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49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49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01">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49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49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49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49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49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49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49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49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49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49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49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49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49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49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49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49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49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49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49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49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49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49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49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49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49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49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49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49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49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49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49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49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49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49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49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49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49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49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49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49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49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49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49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49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49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49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49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49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49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49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49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49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49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49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49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49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49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49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49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49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49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49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49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49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49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49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49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49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49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49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49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49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49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49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49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49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49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49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49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49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49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49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49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49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49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49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49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49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49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50" t="s">
        <v>3969</v>
      </c>
      <c r="E868" s="421">
        <v>918480</v>
      </c>
      <c r="F868" s="500">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50" t="s">
        <v>3971</v>
      </c>
      <c r="E869" s="421">
        <v>973440</v>
      </c>
      <c r="F869" s="500">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50" t="s">
        <v>3973</v>
      </c>
      <c r="E870" s="421">
        <v>968640</v>
      </c>
      <c r="F870" s="500">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50" t="s">
        <v>3975</v>
      </c>
      <c r="E871" s="421">
        <v>967920</v>
      </c>
      <c r="F871" s="500">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50" t="s">
        <v>3981</v>
      </c>
      <c r="E872" s="421">
        <v>982450</v>
      </c>
      <c r="F872" s="500">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50" t="s">
        <v>3983</v>
      </c>
      <c r="E873" s="421">
        <v>956160</v>
      </c>
      <c r="F873" s="500">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50" t="s">
        <v>3936</v>
      </c>
      <c r="E874" s="421">
        <v>840210</v>
      </c>
      <c r="F874" s="500">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50" t="s">
        <v>3988</v>
      </c>
      <c r="E875" s="421">
        <v>947755</v>
      </c>
      <c r="F875" s="500">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50" t="s">
        <v>3998</v>
      </c>
      <c r="E876" s="421">
        <v>956450</v>
      </c>
      <c r="F876" s="500">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50" t="s">
        <v>4006</v>
      </c>
      <c r="E877" s="421">
        <v>978310</v>
      </c>
      <c r="F877" s="500">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50" t="s">
        <v>4004</v>
      </c>
      <c r="E878" s="421">
        <v>978310</v>
      </c>
      <c r="F878" s="500">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50" t="s">
        <v>4007</v>
      </c>
      <c r="E879" s="421">
        <v>1013810</v>
      </c>
      <c r="F879" s="500">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50" t="s">
        <v>4010</v>
      </c>
      <c r="E880" s="421">
        <v>985536</v>
      </c>
      <c r="F880" s="500">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50" t="s">
        <v>4012</v>
      </c>
      <c r="E881" s="421">
        <v>1017240</v>
      </c>
      <c r="F881" s="500">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50" t="s">
        <v>4022</v>
      </c>
      <c r="E882" s="421">
        <v>1101870</v>
      </c>
      <c r="F882" s="500">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50" t="s">
        <v>4016</v>
      </c>
      <c r="E883" s="421">
        <v>1100280</v>
      </c>
      <c r="F883" s="500">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50" t="s">
        <v>4024</v>
      </c>
      <c r="E884" s="421">
        <v>1101340</v>
      </c>
      <c r="F884" s="500">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50" t="s">
        <v>4018</v>
      </c>
      <c r="E885" s="421">
        <v>980160</v>
      </c>
      <c r="F885" s="500">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50" t="s">
        <v>4020</v>
      </c>
      <c r="E886" s="421">
        <v>1041930</v>
      </c>
      <c r="F886" s="500">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50" t="s">
        <v>4038</v>
      </c>
      <c r="E887" s="421">
        <v>1046010</v>
      </c>
      <c r="F887" s="500">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50" t="s">
        <v>4032</v>
      </c>
      <c r="E888" s="421">
        <v>1116720</v>
      </c>
      <c r="F888" s="500">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50" t="s">
        <v>4040</v>
      </c>
      <c r="E889" s="421">
        <v>1145760</v>
      </c>
      <c r="F889" s="500">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50" t="s">
        <v>4042</v>
      </c>
      <c r="E890" s="421">
        <v>1166220</v>
      </c>
      <c r="F890" s="500">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50" t="s">
        <v>4044</v>
      </c>
      <c r="E891" s="421">
        <v>1166790</v>
      </c>
      <c r="F891" s="500">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50" t="s">
        <v>4046</v>
      </c>
      <c r="E892" s="421">
        <v>1164510</v>
      </c>
      <c r="F892" s="500">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50" t="s">
        <v>4047</v>
      </c>
      <c r="E893" s="421">
        <v>1161660</v>
      </c>
      <c r="F893" s="500">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50" t="s">
        <v>4055</v>
      </c>
      <c r="E894" s="421">
        <v>1174635</v>
      </c>
      <c r="F894" s="500">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50" t="s">
        <v>4057</v>
      </c>
      <c r="E895" s="421">
        <v>1159200</v>
      </c>
      <c r="F895" s="500">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50" t="s">
        <v>4050</v>
      </c>
      <c r="E896" s="421">
        <v>1121175</v>
      </c>
      <c r="F896" s="500">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50" t="s">
        <v>4061</v>
      </c>
      <c r="E897" s="421">
        <v>1083320</v>
      </c>
      <c r="F897" s="500">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50" t="s">
        <v>4067</v>
      </c>
      <c r="E898" s="421">
        <v>1102750</v>
      </c>
      <c r="F898" s="500">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50" t="s">
        <v>4071</v>
      </c>
      <c r="E899" s="421">
        <v>1099450</v>
      </c>
      <c r="F899" s="500">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50" t="s">
        <v>4072</v>
      </c>
      <c r="E900" s="421">
        <v>1098350</v>
      </c>
      <c r="F900" s="500">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50" t="s">
        <v>4074</v>
      </c>
      <c r="E901" s="421">
        <v>998000</v>
      </c>
      <c r="F901" s="500">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50" t="s">
        <v>4076</v>
      </c>
      <c r="E902" s="421">
        <v>1093950</v>
      </c>
      <c r="F902" s="500">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50" t="s">
        <v>4078</v>
      </c>
      <c r="E903" s="421">
        <v>994500</v>
      </c>
      <c r="F903" s="500">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50" t="s">
        <v>4082</v>
      </c>
      <c r="E904" s="421">
        <v>994500</v>
      </c>
      <c r="F904" s="500">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50" t="s">
        <v>4084</v>
      </c>
      <c r="E905" s="421">
        <v>1003500</v>
      </c>
      <c r="F905" s="500">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50" t="s">
        <v>4086</v>
      </c>
      <c r="E906" s="421">
        <v>1009000</v>
      </c>
      <c r="F906" s="500">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50" t="s">
        <v>4088</v>
      </c>
      <c r="E907" s="421">
        <v>1010500</v>
      </c>
      <c r="F907" s="500">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50" t="s">
        <v>4090</v>
      </c>
      <c r="E908" s="421">
        <v>322560</v>
      </c>
      <c r="F908" s="500">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50" t="s">
        <v>4094</v>
      </c>
      <c r="E909" s="421">
        <v>843780</v>
      </c>
      <c r="F909" s="500">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50" t="s">
        <v>4096</v>
      </c>
      <c r="E910" s="421">
        <v>840966</v>
      </c>
      <c r="F910" s="500">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50" t="s">
        <v>4098</v>
      </c>
      <c r="E911" s="421">
        <v>737965</v>
      </c>
      <c r="F911" s="500">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50" t="s">
        <v>4100</v>
      </c>
      <c r="E912" s="421">
        <v>835800</v>
      </c>
      <c r="F912" s="500">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50" t="s">
        <v>4106</v>
      </c>
      <c r="E913" s="421">
        <v>839790</v>
      </c>
      <c r="F913" s="500">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49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49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49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49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49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49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49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49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49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49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49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49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49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49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49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49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49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49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49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49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49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49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49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49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49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49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49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49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49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49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49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49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49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49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49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51" t="s">
        <v>4208</v>
      </c>
      <c r="E949" s="356">
        <v>880440</v>
      </c>
      <c r="F949" s="49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492">
        <v>2098912</v>
      </c>
      <c r="G950" s="349">
        <v>50616.5</v>
      </c>
      <c r="H950" s="349">
        <v>52000</v>
      </c>
      <c r="I950" s="395">
        <f t="shared" si="36"/>
        <v>1383.5</v>
      </c>
      <c r="J950" s="361">
        <f>J948+I950</f>
        <v>6501.4959999999483</v>
      </c>
    </row>
    <row r="951" spans="1:10" ht="63" x14ac:dyDescent="0.25">
      <c r="A951" s="346">
        <v>44859</v>
      </c>
      <c r="B951" s="252" t="s">
        <v>4209</v>
      </c>
      <c r="C951" s="434" t="s">
        <v>2933</v>
      </c>
      <c r="D951" s="551" t="s">
        <v>4210</v>
      </c>
      <c r="E951" s="356">
        <v>1133160</v>
      </c>
      <c r="F951" s="49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49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49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49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49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49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49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49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49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49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49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49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00">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49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49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49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49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49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49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49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49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49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49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49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49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49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49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49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49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49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49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49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49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49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49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49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49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49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49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49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49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49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49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49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49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49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49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49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49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49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49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49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49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49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49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49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49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49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492">
        <v>2124980</v>
      </c>
      <c r="G1009" s="349">
        <v>39141.68</v>
      </c>
      <c r="H1009" s="349">
        <v>35000</v>
      </c>
      <c r="I1009" s="395">
        <f t="shared" si="38"/>
        <v>-4141.68</v>
      </c>
      <c r="J1009" s="361">
        <f t="shared" si="39"/>
        <v>4513.3159999999734</v>
      </c>
    </row>
    <row r="1010" spans="1:10" ht="21" x14ac:dyDescent="0.25">
      <c r="A1010" s="420"/>
      <c r="B1010" s="262"/>
      <c r="C1010" s="445"/>
      <c r="D1010" s="549"/>
      <c r="E1010" s="446"/>
      <c r="F1010" s="494"/>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49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49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49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49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49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49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49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49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49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49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49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49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49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49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49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49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49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49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49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49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49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49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49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49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49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49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49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49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49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49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49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49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49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49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49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49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492">
        <v>2150931</v>
      </c>
      <c r="G1047" s="349">
        <v>44950.13</v>
      </c>
      <c r="H1047" s="349">
        <v>47000</v>
      </c>
      <c r="I1047" s="395">
        <f t="shared" si="38"/>
        <v>2049.8700000000026</v>
      </c>
      <c r="J1047" s="361">
        <f t="shared" si="39"/>
        <v>1815.8659999999909</v>
      </c>
    </row>
    <row r="1048" spans="1:10" ht="60" x14ac:dyDescent="0.25">
      <c r="A1048" s="346">
        <v>44999</v>
      </c>
      <c r="B1048" s="340" t="s">
        <v>4492</v>
      </c>
      <c r="C1048" s="503" t="s">
        <v>2933</v>
      </c>
      <c r="D1048" s="435" t="s">
        <v>4493</v>
      </c>
      <c r="E1048" s="356">
        <v>854035</v>
      </c>
      <c r="F1048" s="492">
        <v>2152829</v>
      </c>
      <c r="G1048" s="349">
        <v>37681.1</v>
      </c>
      <c r="H1048" s="349">
        <v>45500</v>
      </c>
      <c r="I1048" s="395">
        <f t="shared" si="38"/>
        <v>7818.9000000000015</v>
      </c>
      <c r="J1048" s="361">
        <f t="shared" si="39"/>
        <v>9634.7659999999923</v>
      </c>
    </row>
    <row r="1049" spans="1:10" ht="60" x14ac:dyDescent="0.25">
      <c r="A1049" s="346">
        <v>44999</v>
      </c>
      <c r="B1049" s="340" t="s">
        <v>4494</v>
      </c>
      <c r="C1049" s="503" t="s">
        <v>2933</v>
      </c>
      <c r="D1049" s="435" t="s">
        <v>4495</v>
      </c>
      <c r="E1049" s="356">
        <v>854035</v>
      </c>
      <c r="F1049" s="492">
        <v>2152830</v>
      </c>
      <c r="G1049" s="349">
        <v>37942.28</v>
      </c>
      <c r="H1049" s="349">
        <v>45500</v>
      </c>
      <c r="I1049" s="395">
        <f t="shared" si="38"/>
        <v>7557.7200000000012</v>
      </c>
      <c r="J1049" s="361">
        <f t="shared" si="39"/>
        <v>17192.485999999994</v>
      </c>
    </row>
    <row r="1050" spans="1:10" ht="60" x14ac:dyDescent="0.25">
      <c r="A1050" s="346">
        <v>45002</v>
      </c>
      <c r="B1050" s="340" t="s">
        <v>4496</v>
      </c>
      <c r="C1050" s="503" t="s">
        <v>2933</v>
      </c>
      <c r="D1050" s="435" t="s">
        <v>4497</v>
      </c>
      <c r="E1050" s="356">
        <v>659225</v>
      </c>
      <c r="F1050" s="492">
        <v>2154028</v>
      </c>
      <c r="G1050" s="349">
        <v>36277.01</v>
      </c>
      <c r="H1050" s="349">
        <v>35000</v>
      </c>
      <c r="I1050" s="395">
        <f t="shared" si="38"/>
        <v>-1277.010000000002</v>
      </c>
      <c r="J1050" s="361">
        <f t="shared" si="39"/>
        <v>15915.475999999991</v>
      </c>
    </row>
    <row r="1051" spans="1:10" ht="60" x14ac:dyDescent="0.25">
      <c r="A1051" s="346">
        <v>45006</v>
      </c>
      <c r="B1051" s="340" t="s">
        <v>4500</v>
      </c>
      <c r="C1051" s="504" t="s">
        <v>2933</v>
      </c>
      <c r="D1051" s="435" t="s">
        <v>4501</v>
      </c>
      <c r="E1051" s="356">
        <v>580630</v>
      </c>
      <c r="F1051" s="492">
        <v>2155266</v>
      </c>
      <c r="G1051" s="349">
        <v>36897.480000000003</v>
      </c>
      <c r="H1051" s="349">
        <v>31000</v>
      </c>
      <c r="I1051" s="395">
        <f t="shared" si="38"/>
        <v>-5897.4800000000032</v>
      </c>
      <c r="J1051" s="361">
        <f t="shared" si="39"/>
        <v>10017.995999999988</v>
      </c>
    </row>
    <row r="1052" spans="1:10" ht="60.75" thickBot="1" x14ac:dyDescent="0.3">
      <c r="A1052" s="346">
        <v>45006</v>
      </c>
      <c r="B1052" s="506" t="s">
        <v>4502</v>
      </c>
      <c r="C1052" s="504" t="s">
        <v>2933</v>
      </c>
      <c r="D1052" s="435" t="s">
        <v>4503</v>
      </c>
      <c r="E1052" s="356">
        <v>580630</v>
      </c>
      <c r="F1052" s="492">
        <v>2156335</v>
      </c>
      <c r="G1052" s="349">
        <v>36612.92</v>
      </c>
      <c r="H1052" s="349">
        <v>31000</v>
      </c>
      <c r="I1052" s="395">
        <f t="shared" si="38"/>
        <v>-5612.9199999999983</v>
      </c>
      <c r="J1052" s="361">
        <f t="shared" si="39"/>
        <v>4405.07599999999</v>
      </c>
    </row>
    <row r="1053" spans="1:10" ht="75.75" customHeight="1" x14ac:dyDescent="0.25">
      <c r="A1053" s="520">
        <v>45009</v>
      </c>
      <c r="B1053" s="530" t="s">
        <v>4504</v>
      </c>
      <c r="C1053" s="532" t="s">
        <v>2933</v>
      </c>
      <c r="D1053" s="552" t="s">
        <v>4505</v>
      </c>
      <c r="E1053" s="356">
        <v>650650</v>
      </c>
      <c r="F1053" s="492">
        <v>2156336</v>
      </c>
      <c r="G1053" s="349">
        <v>37520.800000000003</v>
      </c>
      <c r="H1053" s="349">
        <v>35000</v>
      </c>
      <c r="I1053" s="395">
        <f t="shared" si="38"/>
        <v>-2520.8000000000029</v>
      </c>
      <c r="J1053" s="361">
        <f t="shared" si="39"/>
        <v>1884.2759999999871</v>
      </c>
    </row>
    <row r="1054" spans="1:10" ht="30.75" thickBot="1" x14ac:dyDescent="0.3">
      <c r="A1054" s="520"/>
      <c r="B1054" s="531"/>
      <c r="C1054" s="532"/>
      <c r="D1054" s="553"/>
      <c r="E1054" s="356"/>
      <c r="F1054" s="508" t="s">
        <v>2763</v>
      </c>
      <c r="G1054" s="349"/>
      <c r="H1054" s="394">
        <v>1291.52</v>
      </c>
      <c r="I1054" s="395">
        <f t="shared" si="38"/>
        <v>1291.52</v>
      </c>
      <c r="J1054" s="361">
        <f t="shared" si="39"/>
        <v>3175.7959999999871</v>
      </c>
    </row>
    <row r="1055" spans="1:10" ht="60.75" thickBot="1" x14ac:dyDescent="0.3">
      <c r="A1055" s="346">
        <v>45013</v>
      </c>
      <c r="B1055" s="507" t="s">
        <v>4508</v>
      </c>
      <c r="C1055" s="505" t="s">
        <v>2933</v>
      </c>
      <c r="D1055" s="435" t="s">
        <v>4507</v>
      </c>
      <c r="E1055" s="356">
        <v>698440</v>
      </c>
      <c r="F1055" s="492">
        <v>2157628</v>
      </c>
      <c r="G1055" s="349">
        <v>34909.81</v>
      </c>
      <c r="H1055" s="349">
        <v>38000</v>
      </c>
      <c r="I1055" s="395">
        <f t="shared" si="38"/>
        <v>3090.1900000000023</v>
      </c>
      <c r="J1055" s="361">
        <f t="shared" si="39"/>
        <v>6265.9859999999899</v>
      </c>
    </row>
    <row r="1056" spans="1:10" ht="60.75" thickBot="1" x14ac:dyDescent="0.3">
      <c r="A1056" s="346">
        <v>45013</v>
      </c>
      <c r="B1056" s="507" t="s">
        <v>4509</v>
      </c>
      <c r="C1056" s="505" t="s">
        <v>2933</v>
      </c>
      <c r="D1056" s="435" t="s">
        <v>4510</v>
      </c>
      <c r="E1056" s="356">
        <v>698440</v>
      </c>
      <c r="F1056" s="492">
        <v>2157629</v>
      </c>
      <c r="G1056" s="349">
        <v>34528.85</v>
      </c>
      <c r="H1056" s="349">
        <v>38000</v>
      </c>
      <c r="I1056" s="395">
        <f t="shared" si="38"/>
        <v>3471.1500000000015</v>
      </c>
      <c r="J1056" s="361">
        <f t="shared" si="39"/>
        <v>9737.1359999999913</v>
      </c>
    </row>
    <row r="1057" spans="1:10" ht="60.75" thickBot="1" x14ac:dyDescent="0.4">
      <c r="A1057" s="346">
        <v>45016</v>
      </c>
      <c r="B1057" s="507" t="s">
        <v>4511</v>
      </c>
      <c r="C1057" s="432" t="s">
        <v>2933</v>
      </c>
      <c r="D1057" s="435" t="s">
        <v>4512</v>
      </c>
      <c r="E1057" s="356">
        <v>633500</v>
      </c>
      <c r="F1057" s="49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542" t="s">
        <v>4520</v>
      </c>
      <c r="C1058" s="438" t="s">
        <v>2933</v>
      </c>
      <c r="D1058" s="435" t="s">
        <v>4521</v>
      </c>
      <c r="E1058" s="356">
        <v>615060</v>
      </c>
      <c r="F1058" s="492">
        <v>2160033</v>
      </c>
      <c r="G1058" s="349">
        <v>32058.66</v>
      </c>
      <c r="H1058" s="349">
        <v>34000</v>
      </c>
      <c r="I1058" s="395">
        <f t="shared" si="36"/>
        <v>1941.3400000000001</v>
      </c>
      <c r="J1058" s="361">
        <f t="shared" si="40"/>
        <v>13443.685999999991</v>
      </c>
    </row>
    <row r="1059" spans="1:10" ht="72.75" customHeight="1" thickBot="1" x14ac:dyDescent="0.4">
      <c r="A1059" s="346">
        <v>45020</v>
      </c>
      <c r="B1059" s="542" t="s">
        <v>4522</v>
      </c>
      <c r="C1059" s="438" t="s">
        <v>2933</v>
      </c>
      <c r="D1059" s="435" t="s">
        <v>4523</v>
      </c>
      <c r="E1059" s="356">
        <v>615060</v>
      </c>
      <c r="F1059" s="49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542" t="s">
        <v>4513</v>
      </c>
      <c r="C1060" s="425" t="s">
        <v>2798</v>
      </c>
      <c r="D1060" s="435" t="s">
        <v>4515</v>
      </c>
      <c r="E1060" s="356">
        <v>549750</v>
      </c>
      <c r="F1060" s="492">
        <v>2160409</v>
      </c>
      <c r="G1060" s="349">
        <v>31573.33</v>
      </c>
      <c r="H1060" s="349">
        <v>30000</v>
      </c>
      <c r="I1060" s="395">
        <f t="shared" si="41"/>
        <v>-1573.3300000000017</v>
      </c>
      <c r="J1060" s="361">
        <f t="shared" si="40"/>
        <v>13631.835999999988</v>
      </c>
    </row>
    <row r="1061" spans="1:10" ht="71.25" customHeight="1" x14ac:dyDescent="0.25">
      <c r="A1061" s="346">
        <v>45026</v>
      </c>
      <c r="B1061" s="542" t="s">
        <v>4516</v>
      </c>
      <c r="C1061" s="425" t="s">
        <v>2798</v>
      </c>
      <c r="D1061" s="435" t="s">
        <v>4517</v>
      </c>
      <c r="E1061" s="356">
        <v>511840</v>
      </c>
      <c r="F1061" s="492">
        <v>2161383</v>
      </c>
      <c r="G1061" s="349">
        <v>33032.17</v>
      </c>
      <c r="H1061" s="349">
        <v>28000</v>
      </c>
      <c r="I1061" s="395">
        <f t="shared" ref="I1060:I1088" si="42">H1061-G1061</f>
        <v>-5032.1699999999983</v>
      </c>
      <c r="J1061" s="361">
        <f t="shared" si="40"/>
        <v>8599.6659999999902</v>
      </c>
    </row>
    <row r="1062" spans="1:10" ht="21" x14ac:dyDescent="0.35">
      <c r="A1062" s="346"/>
      <c r="B1062" s="339"/>
      <c r="C1062" s="438"/>
      <c r="D1062" s="435"/>
      <c r="E1062" s="356"/>
      <c r="F1062" s="492"/>
      <c r="G1062" s="349"/>
      <c r="H1062" s="349"/>
      <c r="I1062" s="395">
        <f t="shared" si="42"/>
        <v>0</v>
      </c>
      <c r="J1062" s="361">
        <f t="shared" ref="J1061:J1088" si="43">J1061+I1062</f>
        <v>8599.6659999999902</v>
      </c>
    </row>
    <row r="1063" spans="1:10" ht="21" x14ac:dyDescent="0.35">
      <c r="A1063" s="346"/>
      <c r="B1063" s="339"/>
      <c r="C1063" s="438"/>
      <c r="D1063" s="435"/>
      <c r="E1063" s="356"/>
      <c r="F1063" s="492"/>
      <c r="G1063" s="349"/>
      <c r="H1063" s="349"/>
      <c r="I1063" s="395">
        <f t="shared" si="42"/>
        <v>0</v>
      </c>
      <c r="J1063" s="361">
        <f t="shared" si="43"/>
        <v>8599.6659999999902</v>
      </c>
    </row>
    <row r="1064" spans="1:10" ht="21" x14ac:dyDescent="0.35">
      <c r="A1064" s="346"/>
      <c r="B1064" s="339"/>
      <c r="C1064" s="438"/>
      <c r="D1064" s="435"/>
      <c r="E1064" s="356"/>
      <c r="F1064" s="492"/>
      <c r="G1064" s="349"/>
      <c r="H1064" s="349"/>
      <c r="I1064" s="395">
        <f t="shared" si="42"/>
        <v>0</v>
      </c>
      <c r="J1064" s="361">
        <f t="shared" si="43"/>
        <v>8599.6659999999902</v>
      </c>
    </row>
    <row r="1065" spans="1:10" ht="21" x14ac:dyDescent="0.35">
      <c r="A1065" s="346"/>
      <c r="B1065" s="339"/>
      <c r="C1065" s="438"/>
      <c r="D1065" s="435"/>
      <c r="E1065" s="356"/>
      <c r="F1065" s="492"/>
      <c r="G1065" s="349"/>
      <c r="H1065" s="349"/>
      <c r="I1065" s="395">
        <f t="shared" si="42"/>
        <v>0</v>
      </c>
      <c r="J1065" s="361">
        <f t="shared" si="43"/>
        <v>8599.6659999999902</v>
      </c>
    </row>
    <row r="1066" spans="1:10" ht="21" x14ac:dyDescent="0.35">
      <c r="A1066" s="346"/>
      <c r="B1066" s="339"/>
      <c r="C1066" s="438"/>
      <c r="D1066" s="435"/>
      <c r="E1066" s="356"/>
      <c r="F1066" s="492"/>
      <c r="G1066" s="349"/>
      <c r="H1066" s="349"/>
      <c r="I1066" s="395">
        <f t="shared" si="42"/>
        <v>0</v>
      </c>
      <c r="J1066" s="361">
        <f t="shared" si="43"/>
        <v>8599.6659999999902</v>
      </c>
    </row>
    <row r="1067" spans="1:10" ht="21" x14ac:dyDescent="0.35">
      <c r="A1067" s="346"/>
      <c r="B1067" s="339"/>
      <c r="C1067" s="438"/>
      <c r="D1067" s="435"/>
      <c r="E1067" s="356"/>
      <c r="F1067" s="492"/>
      <c r="G1067" s="349"/>
      <c r="H1067" s="349"/>
      <c r="I1067" s="395">
        <f t="shared" si="42"/>
        <v>0</v>
      </c>
      <c r="J1067" s="361">
        <f t="shared" si="43"/>
        <v>8599.6659999999902</v>
      </c>
    </row>
    <row r="1068" spans="1:10" ht="21" x14ac:dyDescent="0.35">
      <c r="A1068" s="346"/>
      <c r="B1068" s="339"/>
      <c r="C1068" s="438"/>
      <c r="D1068" s="435"/>
      <c r="E1068" s="356"/>
      <c r="F1068" s="492"/>
      <c r="G1068" s="349"/>
      <c r="H1068" s="349"/>
      <c r="I1068" s="395">
        <f t="shared" si="42"/>
        <v>0</v>
      </c>
      <c r="J1068" s="361">
        <f t="shared" si="43"/>
        <v>8599.6659999999902</v>
      </c>
    </row>
    <row r="1069" spans="1:10" ht="21" x14ac:dyDescent="0.35">
      <c r="A1069" s="346"/>
      <c r="B1069" s="339"/>
      <c r="C1069" s="438"/>
      <c r="D1069" s="435"/>
      <c r="E1069" s="356"/>
      <c r="F1069" s="492"/>
      <c r="G1069" s="349"/>
      <c r="H1069" s="349"/>
      <c r="I1069" s="395">
        <f t="shared" si="42"/>
        <v>0</v>
      </c>
      <c r="J1069" s="361">
        <f t="shared" si="43"/>
        <v>8599.6659999999902</v>
      </c>
    </row>
    <row r="1070" spans="1:10" ht="21" x14ac:dyDescent="0.35">
      <c r="A1070" s="346"/>
      <c r="B1070" s="339"/>
      <c r="C1070" s="438"/>
      <c r="D1070" s="435"/>
      <c r="E1070" s="356"/>
      <c r="F1070" s="492"/>
      <c r="G1070" s="349"/>
      <c r="H1070" s="349"/>
      <c r="I1070" s="395">
        <f t="shared" si="42"/>
        <v>0</v>
      </c>
      <c r="J1070" s="361">
        <f t="shared" si="43"/>
        <v>8599.6659999999902</v>
      </c>
    </row>
    <row r="1071" spans="1:10" ht="21" x14ac:dyDescent="0.35">
      <c r="A1071" s="346"/>
      <c r="B1071" s="339"/>
      <c r="C1071" s="438"/>
      <c r="D1071" s="435"/>
      <c r="E1071" s="356"/>
      <c r="F1071" s="492"/>
      <c r="G1071" s="349"/>
      <c r="H1071" s="349"/>
      <c r="I1071" s="395">
        <f t="shared" si="42"/>
        <v>0</v>
      </c>
      <c r="J1071" s="361">
        <f t="shared" si="43"/>
        <v>8599.6659999999902</v>
      </c>
    </row>
    <row r="1072" spans="1:10" ht="21" x14ac:dyDescent="0.35">
      <c r="A1072" s="346"/>
      <c r="B1072" s="339"/>
      <c r="C1072" s="438"/>
      <c r="D1072" s="435"/>
      <c r="E1072" s="356"/>
      <c r="F1072" s="492"/>
      <c r="G1072" s="349"/>
      <c r="H1072" s="349"/>
      <c r="I1072" s="395">
        <f t="shared" si="42"/>
        <v>0</v>
      </c>
      <c r="J1072" s="361">
        <f t="shared" si="43"/>
        <v>8599.6659999999902</v>
      </c>
    </row>
    <row r="1073" spans="1:10" ht="21" x14ac:dyDescent="0.35">
      <c r="A1073" s="346"/>
      <c r="B1073" s="339"/>
      <c r="C1073" s="438"/>
      <c r="D1073" s="435"/>
      <c r="E1073" s="356"/>
      <c r="F1073" s="492"/>
      <c r="G1073" s="349"/>
      <c r="H1073" s="349"/>
      <c r="I1073" s="395">
        <f t="shared" si="42"/>
        <v>0</v>
      </c>
      <c r="J1073" s="361">
        <f t="shared" si="43"/>
        <v>8599.6659999999902</v>
      </c>
    </row>
    <row r="1074" spans="1:10" ht="21" x14ac:dyDescent="0.35">
      <c r="A1074" s="346"/>
      <c r="B1074" s="339"/>
      <c r="C1074" s="438"/>
      <c r="D1074" s="435"/>
      <c r="E1074" s="356"/>
      <c r="F1074" s="492"/>
      <c r="G1074" s="349"/>
      <c r="H1074" s="349"/>
      <c r="I1074" s="395">
        <f t="shared" si="42"/>
        <v>0</v>
      </c>
      <c r="J1074" s="361">
        <f t="shared" si="43"/>
        <v>8599.6659999999902</v>
      </c>
    </row>
    <row r="1075" spans="1:10" ht="21" x14ac:dyDescent="0.35">
      <c r="A1075" s="346"/>
      <c r="B1075" s="339"/>
      <c r="C1075" s="438"/>
      <c r="D1075" s="435"/>
      <c r="E1075" s="356"/>
      <c r="F1075" s="492"/>
      <c r="G1075" s="349"/>
      <c r="H1075" s="349"/>
      <c r="I1075" s="395">
        <f t="shared" si="42"/>
        <v>0</v>
      </c>
      <c r="J1075" s="361">
        <f t="shared" si="43"/>
        <v>8599.6659999999902</v>
      </c>
    </row>
    <row r="1076" spans="1:10" ht="21" x14ac:dyDescent="0.35">
      <c r="A1076" s="346"/>
      <c r="B1076" s="339"/>
      <c r="C1076" s="438"/>
      <c r="D1076" s="435"/>
      <c r="E1076" s="356"/>
      <c r="F1076" s="492"/>
      <c r="G1076" s="349"/>
      <c r="H1076" s="349"/>
      <c r="I1076" s="395">
        <f t="shared" si="42"/>
        <v>0</v>
      </c>
      <c r="J1076" s="361">
        <f t="shared" si="43"/>
        <v>8599.6659999999902</v>
      </c>
    </row>
    <row r="1077" spans="1:10" ht="21" x14ac:dyDescent="0.35">
      <c r="A1077" s="346"/>
      <c r="B1077" s="339"/>
      <c r="C1077" s="438"/>
      <c r="D1077" s="435"/>
      <c r="E1077" s="356"/>
      <c r="F1077" s="492"/>
      <c r="G1077" s="349"/>
      <c r="H1077" s="349"/>
      <c r="I1077" s="395">
        <f t="shared" si="42"/>
        <v>0</v>
      </c>
      <c r="J1077" s="361">
        <f t="shared" si="43"/>
        <v>8599.6659999999902</v>
      </c>
    </row>
    <row r="1078" spans="1:10" ht="21" x14ac:dyDescent="0.35">
      <c r="A1078" s="346"/>
      <c r="B1078" s="339"/>
      <c r="C1078" s="438"/>
      <c r="D1078" s="435"/>
      <c r="E1078" s="356"/>
      <c r="F1078" s="492"/>
      <c r="G1078" s="349"/>
      <c r="H1078" s="349"/>
      <c r="I1078" s="395">
        <f t="shared" si="42"/>
        <v>0</v>
      </c>
      <c r="J1078" s="361">
        <f t="shared" si="43"/>
        <v>8599.6659999999902</v>
      </c>
    </row>
    <row r="1079" spans="1:10" ht="21" x14ac:dyDescent="0.35">
      <c r="A1079" s="346"/>
      <c r="B1079" s="339"/>
      <c r="C1079" s="438"/>
      <c r="D1079" s="435"/>
      <c r="E1079" s="356"/>
      <c r="F1079" s="492"/>
      <c r="G1079" s="349"/>
      <c r="H1079" s="349"/>
      <c r="I1079" s="395">
        <f t="shared" si="42"/>
        <v>0</v>
      </c>
      <c r="J1079" s="361">
        <f t="shared" si="43"/>
        <v>8599.6659999999902</v>
      </c>
    </row>
    <row r="1080" spans="1:10" ht="21" x14ac:dyDescent="0.35">
      <c r="A1080" s="346"/>
      <c r="B1080" s="339"/>
      <c r="C1080" s="438"/>
      <c r="D1080" s="435"/>
      <c r="E1080" s="356"/>
      <c r="F1080" s="492"/>
      <c r="G1080" s="349"/>
      <c r="H1080" s="349"/>
      <c r="I1080" s="395">
        <f t="shared" si="42"/>
        <v>0</v>
      </c>
      <c r="J1080" s="361">
        <f t="shared" si="43"/>
        <v>8599.6659999999902</v>
      </c>
    </row>
    <row r="1081" spans="1:10" ht="21" x14ac:dyDescent="0.35">
      <c r="A1081" s="346"/>
      <c r="B1081" s="339"/>
      <c r="C1081" s="438"/>
      <c r="D1081" s="435"/>
      <c r="E1081" s="356"/>
      <c r="F1081" s="492"/>
      <c r="G1081" s="349"/>
      <c r="H1081" s="349"/>
      <c r="I1081" s="395">
        <f t="shared" si="42"/>
        <v>0</v>
      </c>
      <c r="J1081" s="361">
        <f t="shared" si="43"/>
        <v>8599.6659999999902</v>
      </c>
    </row>
    <row r="1082" spans="1:10" ht="21" x14ac:dyDescent="0.35">
      <c r="A1082" s="346"/>
      <c r="B1082" s="339"/>
      <c r="C1082" s="438"/>
      <c r="D1082" s="435"/>
      <c r="E1082" s="356"/>
      <c r="F1082" s="492"/>
      <c r="G1082" s="349"/>
      <c r="H1082" s="349"/>
      <c r="I1082" s="395">
        <f t="shared" si="42"/>
        <v>0</v>
      </c>
      <c r="J1082" s="361">
        <f t="shared" si="43"/>
        <v>8599.6659999999902</v>
      </c>
    </row>
    <row r="1083" spans="1:10" ht="21" x14ac:dyDescent="0.35">
      <c r="A1083" s="346"/>
      <c r="B1083" s="339"/>
      <c r="C1083" s="438"/>
      <c r="D1083" s="435"/>
      <c r="E1083" s="356"/>
      <c r="F1083" s="492"/>
      <c r="G1083" s="349"/>
      <c r="H1083" s="349"/>
      <c r="I1083" s="395">
        <f t="shared" si="42"/>
        <v>0</v>
      </c>
      <c r="J1083" s="361">
        <f t="shared" si="43"/>
        <v>8599.6659999999902</v>
      </c>
    </row>
    <row r="1084" spans="1:10" ht="21" x14ac:dyDescent="0.35">
      <c r="A1084" s="346"/>
      <c r="B1084" s="339"/>
      <c r="C1084" s="438"/>
      <c r="D1084" s="435"/>
      <c r="E1084" s="356"/>
      <c r="F1084" s="492"/>
      <c r="G1084" s="349"/>
      <c r="H1084" s="349"/>
      <c r="I1084" s="395">
        <f t="shared" si="42"/>
        <v>0</v>
      </c>
      <c r="J1084" s="361">
        <f t="shared" si="43"/>
        <v>8599.6659999999902</v>
      </c>
    </row>
    <row r="1085" spans="1:10" ht="21" x14ac:dyDescent="0.35">
      <c r="A1085" s="346"/>
      <c r="B1085" s="339"/>
      <c r="C1085" s="438"/>
      <c r="D1085" s="435"/>
      <c r="E1085" s="356"/>
      <c r="F1085" s="492"/>
      <c r="G1085" s="349"/>
      <c r="H1085" s="349"/>
      <c r="I1085" s="395">
        <f t="shared" si="42"/>
        <v>0</v>
      </c>
      <c r="J1085" s="361">
        <f t="shared" si="43"/>
        <v>8599.6659999999902</v>
      </c>
    </row>
    <row r="1086" spans="1:10" ht="21" x14ac:dyDescent="0.35">
      <c r="A1086" s="346"/>
      <c r="B1086" s="339"/>
      <c r="C1086" s="432"/>
      <c r="D1086" s="435"/>
      <c r="E1086" s="356"/>
      <c r="F1086" s="492"/>
      <c r="G1086" s="349"/>
      <c r="H1086" s="349"/>
      <c r="I1086" s="395">
        <f t="shared" si="42"/>
        <v>0</v>
      </c>
      <c r="J1086" s="361">
        <f t="shared" si="43"/>
        <v>8599.6659999999902</v>
      </c>
    </row>
    <row r="1087" spans="1:10" ht="21" x14ac:dyDescent="0.35">
      <c r="A1087" s="346"/>
      <c r="B1087" s="339"/>
      <c r="C1087" s="432"/>
      <c r="D1087" s="435"/>
      <c r="E1087" s="356"/>
      <c r="F1087" s="492"/>
      <c r="G1087" s="349"/>
      <c r="H1087" s="349"/>
      <c r="I1087" s="395">
        <f t="shared" si="42"/>
        <v>0</v>
      </c>
      <c r="J1087" s="361">
        <f t="shared" si="43"/>
        <v>8599.6659999999902</v>
      </c>
    </row>
    <row r="1088" spans="1:10" ht="21" x14ac:dyDescent="0.35">
      <c r="A1088" s="346"/>
      <c r="B1088" s="27"/>
      <c r="C1088" s="344"/>
      <c r="D1088" s="435"/>
      <c r="E1088" s="356"/>
      <c r="F1088" s="492"/>
      <c r="G1088" s="349"/>
      <c r="H1088" s="349"/>
      <c r="I1088" s="395">
        <f t="shared" si="42"/>
        <v>0</v>
      </c>
      <c r="J1088" s="361">
        <f t="shared" si="43"/>
        <v>8599.6659999999902</v>
      </c>
    </row>
    <row r="1089" spans="1:10" ht="21.75" thickBot="1" x14ac:dyDescent="0.4">
      <c r="A1089" s="346"/>
      <c r="B1089" s="48"/>
      <c r="C1089" s="344"/>
      <c r="D1089" s="435"/>
      <c r="E1089" s="356"/>
      <c r="F1089" s="502"/>
      <c r="G1089" s="349"/>
      <c r="H1089" s="349"/>
      <c r="I1089" s="359">
        <f t="shared" si="27"/>
        <v>0</v>
      </c>
      <c r="J1089" s="361">
        <f t="shared" si="26"/>
        <v>8599.6659999999902</v>
      </c>
    </row>
    <row r="1090" spans="1:10" ht="16.5" thickBot="1" x14ac:dyDescent="0.3">
      <c r="A1090" s="346"/>
      <c r="D1090" s="435"/>
      <c r="E1090" s="356"/>
      <c r="F1090" s="495"/>
      <c r="G1090" s="349"/>
      <c r="H1090" s="349"/>
      <c r="I1090" s="359">
        <f t="shared" ref="I1090" si="44">H1090-G1090</f>
        <v>0</v>
      </c>
    </row>
    <row r="1091" spans="1:10" x14ac:dyDescent="0.25">
      <c r="A1091" s="346"/>
      <c r="D1091" s="435"/>
      <c r="E1091" s="356"/>
      <c r="F1091" s="522" t="s">
        <v>638</v>
      </c>
      <c r="G1091" s="523"/>
      <c r="H1091" s="526">
        <f>SUM(I3:I1090)</f>
        <v>6130.0059999999939</v>
      </c>
      <c r="I1091" s="527"/>
    </row>
    <row r="1092" spans="1:10" ht="16.5" thickBot="1" x14ac:dyDescent="0.3">
      <c r="A1092" s="346"/>
      <c r="D1092" s="435"/>
      <c r="E1092" s="356"/>
      <c r="F1092" s="524"/>
      <c r="G1092" s="525"/>
      <c r="H1092" s="528"/>
      <c r="I1092" s="529"/>
    </row>
    <row r="1093" spans="1:10" x14ac:dyDescent="0.25">
      <c r="A1093" s="346"/>
      <c r="D1093" s="435"/>
      <c r="E1093" s="356"/>
      <c r="F1093" s="495"/>
      <c r="G1093" s="349"/>
      <c r="H1093" s="349"/>
      <c r="I1093" s="349"/>
    </row>
  </sheetData>
  <sortState ref="A877:I878">
    <sortCondition ref="D877:D878"/>
  </sortState>
  <mergeCells count="7">
    <mergeCell ref="A1053:A1054"/>
    <mergeCell ref="E1:H1"/>
    <mergeCell ref="F1091:G1092"/>
    <mergeCell ref="H1091:I1092"/>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07"/>
  <sheetViews>
    <sheetView tabSelected="1" topLeftCell="A539" zoomScale="115" zoomScaleNormal="115" workbookViewId="0">
      <pane xSplit="1" topLeftCell="B1" activePane="topRight" state="frozen"/>
      <selection activeCell="A182" sqref="A182"/>
      <selection pane="topRight" activeCell="B542" sqref="B542"/>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4"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33" t="s">
        <v>1315</v>
      </c>
      <c r="F1" s="533"/>
      <c r="G1" s="533"/>
      <c r="H1" s="533"/>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34" t="s">
        <v>2836</v>
      </c>
      <c r="L289" s="535"/>
    </row>
    <row r="290" spans="1:12" ht="15.75" customHeight="1" thickBot="1" x14ac:dyDescent="0.3">
      <c r="A290" s="269"/>
      <c r="B290" s="243" t="s">
        <v>1766</v>
      </c>
      <c r="D290" s="464"/>
      <c r="E290" s="51"/>
      <c r="F290" s="482"/>
      <c r="G290" s="9"/>
      <c r="H290" s="9"/>
      <c r="I290" s="11">
        <f t="shared" si="15"/>
        <v>0</v>
      </c>
      <c r="J290" s="128">
        <f t="shared" si="16"/>
        <v>6998.945999999949</v>
      </c>
      <c r="K290" s="536"/>
      <c r="L290" s="537"/>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38" t="s">
        <v>3725</v>
      </c>
      <c r="C407" s="532"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39"/>
      <c r="C408" s="532"/>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69"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6"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40" t="s">
        <v>4450</v>
      </c>
      <c r="M529" s="540"/>
      <c r="N529" s="540"/>
      <c r="O529" s="540"/>
      <c r="P529" s="540"/>
      <c r="Q529" s="540"/>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4506</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55" t="s">
        <v>4524</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55" t="s">
        <v>4525</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55" t="s">
        <v>4518</v>
      </c>
      <c r="C543" s="425" t="s">
        <v>2798</v>
      </c>
      <c r="D543" s="464" t="s">
        <v>4519</v>
      </c>
      <c r="E543" s="51">
        <v>569162.59</v>
      </c>
      <c r="F543" s="482">
        <v>1399193</v>
      </c>
      <c r="G543" s="9">
        <v>31488.94</v>
      </c>
      <c r="H543" s="9">
        <v>31488.94</v>
      </c>
      <c r="I543" s="11">
        <f t="shared" si="22"/>
        <v>0</v>
      </c>
      <c r="J543" s="128">
        <f t="shared" si="24"/>
        <v>-58.661000000035529</v>
      </c>
      <c r="K543" s="9"/>
    </row>
    <row r="544" spans="1:17" ht="18.75" x14ac:dyDescent="0.3">
      <c r="A544" s="269"/>
      <c r="B544" s="140"/>
      <c r="C544" s="275"/>
      <c r="D544" s="464"/>
      <c r="F544" s="482"/>
      <c r="G544" s="9"/>
      <c r="H544" s="9"/>
      <c r="I544" s="11">
        <f t="shared" si="22"/>
        <v>0</v>
      </c>
      <c r="J544" s="128">
        <f t="shared" si="24"/>
        <v>-58.661000000035529</v>
      </c>
      <c r="K544" s="9"/>
    </row>
    <row r="545" spans="1:11" ht="15.75" x14ac:dyDescent="0.25">
      <c r="A545" s="269"/>
      <c r="B545" s="27"/>
      <c r="D545" s="464"/>
      <c r="E545" s="51"/>
      <c r="F545" s="482"/>
      <c r="G545" s="9"/>
      <c r="H545" s="9"/>
      <c r="I545" s="11">
        <f t="shared" si="22"/>
        <v>0</v>
      </c>
      <c r="J545" s="128">
        <f t="shared" si="24"/>
        <v>-58.661000000035529</v>
      </c>
      <c r="K545" s="9"/>
    </row>
    <row r="546" spans="1:11" ht="15.75" x14ac:dyDescent="0.25">
      <c r="A546" s="269"/>
      <c r="B546" s="27"/>
      <c r="D546" s="464"/>
      <c r="E546" s="51"/>
      <c r="F546" s="482"/>
      <c r="G546" s="9"/>
      <c r="H546" s="9"/>
      <c r="I546" s="11">
        <f t="shared" si="22"/>
        <v>0</v>
      </c>
      <c r="J546" s="128">
        <f t="shared" si="24"/>
        <v>-58.661000000035529</v>
      </c>
      <c r="K546" s="9"/>
    </row>
    <row r="547" spans="1:11" ht="15.75" x14ac:dyDescent="0.25">
      <c r="A547" s="269"/>
      <c r="B547" s="27"/>
      <c r="D547" s="464"/>
      <c r="E547" s="51"/>
      <c r="F547" s="482"/>
      <c r="G547" s="9"/>
      <c r="H547" s="9"/>
      <c r="I547" s="11">
        <f t="shared" si="22"/>
        <v>0</v>
      </c>
      <c r="J547" s="128">
        <f t="shared" si="24"/>
        <v>-58.661000000035529</v>
      </c>
      <c r="K547" s="9"/>
    </row>
    <row r="548" spans="1:11" ht="15.75" x14ac:dyDescent="0.25">
      <c r="A548" s="269"/>
      <c r="B548" s="27"/>
      <c r="D548" s="464"/>
      <c r="E548" s="51"/>
      <c r="F548" s="482"/>
      <c r="G548" s="9"/>
      <c r="H548" s="9"/>
      <c r="I548" s="11">
        <f t="shared" si="22"/>
        <v>0</v>
      </c>
      <c r="J548" s="128">
        <f t="shared" si="24"/>
        <v>-58.661000000035529</v>
      </c>
      <c r="K548" s="9"/>
    </row>
    <row r="549" spans="1:11" ht="15.75" x14ac:dyDescent="0.25">
      <c r="A549" s="269"/>
      <c r="B549" s="27"/>
      <c r="D549" s="464"/>
      <c r="E549" s="51"/>
      <c r="F549" s="482"/>
      <c r="G549" s="9"/>
      <c r="H549" s="9"/>
      <c r="I549" s="11">
        <f t="shared" si="22"/>
        <v>0</v>
      </c>
      <c r="J549" s="128">
        <f t="shared" si="24"/>
        <v>-58.661000000035529</v>
      </c>
      <c r="K549" s="9"/>
    </row>
    <row r="550" spans="1:11" ht="15.75" x14ac:dyDescent="0.25">
      <c r="A550" s="269"/>
      <c r="B550" s="27"/>
      <c r="D550" s="464"/>
      <c r="E550" s="51"/>
      <c r="F550" s="482"/>
      <c r="G550" s="9"/>
      <c r="H550" s="9"/>
      <c r="I550" s="11">
        <f t="shared" si="22"/>
        <v>0</v>
      </c>
      <c r="J550" s="128">
        <f t="shared" si="24"/>
        <v>-58.661000000035529</v>
      </c>
      <c r="K550" s="9"/>
    </row>
    <row r="551" spans="1:11" ht="15.75" x14ac:dyDescent="0.25">
      <c r="A551" s="269"/>
      <c r="B551" s="27"/>
      <c r="D551" s="464"/>
      <c r="E551" s="51"/>
      <c r="F551" s="482"/>
      <c r="G551" s="9"/>
      <c r="H551" s="9"/>
      <c r="I551" s="11">
        <f t="shared" si="22"/>
        <v>0</v>
      </c>
      <c r="J551" s="128">
        <f t="shared" si="24"/>
        <v>-58.661000000035529</v>
      </c>
      <c r="K551" s="9"/>
    </row>
    <row r="552" spans="1:11" ht="15.75" x14ac:dyDescent="0.25">
      <c r="A552" s="269"/>
      <c r="B552" s="27"/>
      <c r="D552" s="464"/>
      <c r="E552" s="51"/>
      <c r="F552" s="482"/>
      <c r="G552" s="9"/>
      <c r="H552" s="9"/>
      <c r="I552" s="11">
        <f t="shared" si="22"/>
        <v>0</v>
      </c>
      <c r="J552" s="128">
        <f t="shared" si="24"/>
        <v>-58.661000000035529</v>
      </c>
      <c r="K552" s="9"/>
    </row>
    <row r="553" spans="1:11" ht="15.75" x14ac:dyDescent="0.25">
      <c r="A553" s="269"/>
      <c r="B553" s="27"/>
      <c r="D553" s="464"/>
      <c r="E553" s="51"/>
      <c r="F553" s="482"/>
      <c r="G553" s="9"/>
      <c r="H553" s="9"/>
      <c r="I553" s="11">
        <f t="shared" si="22"/>
        <v>0</v>
      </c>
      <c r="J553" s="128">
        <f t="shared" si="24"/>
        <v>-58.661000000035529</v>
      </c>
      <c r="K553" s="9"/>
    </row>
    <row r="554" spans="1:11" ht="15.75" x14ac:dyDescent="0.25">
      <c r="A554" s="269"/>
      <c r="B554" s="27"/>
      <c r="D554" s="464"/>
      <c r="E554" s="51"/>
      <c r="F554" s="482"/>
      <c r="G554" s="9"/>
      <c r="H554" s="9"/>
      <c r="I554" s="11">
        <f t="shared" si="22"/>
        <v>0</v>
      </c>
      <c r="J554" s="128">
        <f t="shared" si="24"/>
        <v>-58.661000000035529</v>
      </c>
      <c r="K554" s="9"/>
    </row>
    <row r="555" spans="1:11" ht="15.75" x14ac:dyDescent="0.25">
      <c r="A555" s="269"/>
      <c r="B555" s="27"/>
      <c r="D555" s="464"/>
      <c r="E555" s="51"/>
      <c r="F555" s="482"/>
      <c r="G555" s="9"/>
      <c r="H555" s="9"/>
      <c r="I555" s="11">
        <f t="shared" si="22"/>
        <v>0</v>
      </c>
      <c r="J555" s="128">
        <f t="shared" si="24"/>
        <v>-58.661000000035529</v>
      </c>
      <c r="K555" s="9"/>
    </row>
    <row r="556" spans="1:11" ht="15.75" x14ac:dyDescent="0.25">
      <c r="A556" s="269"/>
      <c r="B556" s="27"/>
      <c r="D556" s="464"/>
      <c r="E556" s="51"/>
      <c r="F556" s="482"/>
      <c r="G556" s="9"/>
      <c r="H556" s="9"/>
      <c r="I556" s="11">
        <f t="shared" si="22"/>
        <v>0</v>
      </c>
      <c r="J556" s="128">
        <f t="shared" si="24"/>
        <v>-58.661000000035529</v>
      </c>
      <c r="K556" s="9"/>
    </row>
    <row r="557" spans="1:11" ht="15.75" x14ac:dyDescent="0.25">
      <c r="A557" s="269"/>
      <c r="B557" s="27"/>
      <c r="D557" s="464"/>
      <c r="E557" s="51"/>
      <c r="F557" s="482"/>
      <c r="G557" s="9"/>
      <c r="H557" s="9"/>
      <c r="I557" s="11">
        <f t="shared" si="22"/>
        <v>0</v>
      </c>
      <c r="J557" s="128">
        <f t="shared" si="24"/>
        <v>-58.661000000035529</v>
      </c>
      <c r="K557" s="9"/>
    </row>
    <row r="558" spans="1:11" ht="15.75" x14ac:dyDescent="0.25">
      <c r="A558" s="269"/>
      <c r="B558" s="27"/>
      <c r="D558" s="464"/>
      <c r="E558" s="51"/>
      <c r="F558" s="482"/>
      <c r="G558" s="9"/>
      <c r="H558" s="9"/>
      <c r="I558" s="11">
        <f t="shared" si="22"/>
        <v>0</v>
      </c>
      <c r="J558" s="128">
        <f t="shared" si="24"/>
        <v>-58.661000000035529</v>
      </c>
      <c r="K558" s="9"/>
    </row>
    <row r="559" spans="1:11" ht="15.75" x14ac:dyDescent="0.25">
      <c r="A559" s="269"/>
      <c r="B559" s="27"/>
      <c r="D559" s="464"/>
      <c r="E559" s="51"/>
      <c r="F559" s="482"/>
      <c r="G559" s="9"/>
      <c r="H559" s="9"/>
      <c r="I559" s="11">
        <f t="shared" si="22"/>
        <v>0</v>
      </c>
      <c r="J559" s="128">
        <f t="shared" si="24"/>
        <v>-58.661000000035529</v>
      </c>
      <c r="K559" s="9"/>
    </row>
    <row r="560" spans="1:11" ht="15.75" x14ac:dyDescent="0.25">
      <c r="A560" s="269"/>
      <c r="B560" s="27"/>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ref="I570:I604" si="25">H570-G570</f>
        <v>0</v>
      </c>
      <c r="J570" s="128">
        <f t="shared" si="24"/>
        <v>-58.661000000035529</v>
      </c>
      <c r="K570" s="9"/>
    </row>
    <row r="571" spans="1:11" ht="15.75" x14ac:dyDescent="0.25">
      <c r="A571" s="269"/>
      <c r="B571" s="27"/>
      <c r="D571" s="464"/>
      <c r="E571" s="51"/>
      <c r="F571" s="482"/>
      <c r="G571" s="9"/>
      <c r="H571" s="9"/>
      <c r="I571" s="11">
        <f t="shared" si="25"/>
        <v>0</v>
      </c>
      <c r="J571" s="128">
        <f t="shared" si="24"/>
        <v>-58.661000000035529</v>
      </c>
      <c r="K571" s="9"/>
    </row>
    <row r="572" spans="1:11" ht="15.75" x14ac:dyDescent="0.25">
      <c r="A572" s="269"/>
      <c r="B572" s="27"/>
      <c r="D572" s="464"/>
      <c r="E572" s="51"/>
      <c r="F572" s="482"/>
      <c r="G572" s="9"/>
      <c r="H572" s="9"/>
      <c r="I572" s="11">
        <f t="shared" si="25"/>
        <v>0</v>
      </c>
      <c r="J572" s="128">
        <f t="shared" si="24"/>
        <v>-58.661000000035529</v>
      </c>
      <c r="K572" s="9"/>
    </row>
    <row r="573" spans="1:11" ht="15.75" x14ac:dyDescent="0.25">
      <c r="A573" s="269"/>
      <c r="B573" s="27"/>
      <c r="D573" s="464"/>
      <c r="E573" s="51"/>
      <c r="F573" s="482"/>
      <c r="G573" s="9"/>
      <c r="H573" s="9"/>
      <c r="I573" s="11">
        <f t="shared" si="25"/>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ref="J577:J600" si="26">J576+I577</f>
        <v>-58.661000000035529</v>
      </c>
      <c r="K577" s="9"/>
    </row>
    <row r="578" spans="1:11" ht="15.75" x14ac:dyDescent="0.25">
      <c r="A578" s="269"/>
      <c r="B578" s="27"/>
      <c r="D578" s="464"/>
      <c r="E578" s="51"/>
      <c r="F578" s="482"/>
      <c r="G578" s="9"/>
      <c r="H578" s="9"/>
      <c r="I578" s="11">
        <f t="shared" si="25"/>
        <v>0</v>
      </c>
      <c r="J578" s="128">
        <f t="shared" si="26"/>
        <v>-58.661000000035529</v>
      </c>
      <c r="K578" s="9"/>
    </row>
    <row r="579" spans="1:11" ht="15.75" x14ac:dyDescent="0.25">
      <c r="A579" s="269"/>
      <c r="B579" s="27"/>
      <c r="D579" s="464"/>
      <c r="E579" s="51"/>
      <c r="F579" s="482"/>
      <c r="G579" s="9"/>
      <c r="H579" s="9"/>
      <c r="I579" s="11">
        <f t="shared" si="25"/>
        <v>0</v>
      </c>
      <c r="J579" s="128">
        <f t="shared" si="26"/>
        <v>-58.661000000035529</v>
      </c>
      <c r="K579" s="9"/>
    </row>
    <row r="580" spans="1:11" ht="15.75" x14ac:dyDescent="0.25">
      <c r="A580" s="269"/>
      <c r="B580" s="27"/>
      <c r="D580" s="464"/>
      <c r="E580" s="51"/>
      <c r="F580" s="482"/>
      <c r="G580" s="9"/>
      <c r="H580" s="9"/>
      <c r="I580" s="11">
        <f t="shared" si="25"/>
        <v>0</v>
      </c>
      <c r="J580" s="128">
        <f t="shared" si="26"/>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48"/>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row>
    <row r="601" spans="1:11" ht="18.75" x14ac:dyDescent="0.3">
      <c r="A601" s="269"/>
      <c r="B601" s="27"/>
      <c r="D601" s="464"/>
      <c r="E601" s="51"/>
      <c r="F601" s="482"/>
      <c r="G601" s="9"/>
      <c r="H601" s="9"/>
      <c r="I601" s="11">
        <f t="shared" si="25"/>
        <v>0</v>
      </c>
      <c r="K601" s="70" t="s">
        <v>1305</v>
      </c>
    </row>
    <row r="602" spans="1:11" x14ac:dyDescent="0.25">
      <c r="A602" s="269"/>
      <c r="B602" s="27"/>
      <c r="D602" s="464"/>
      <c r="E602" s="51"/>
      <c r="F602" s="482"/>
      <c r="G602" s="9"/>
      <c r="H602" s="9"/>
      <c r="I602" s="11">
        <f t="shared" si="25"/>
        <v>0</v>
      </c>
    </row>
    <row r="603" spans="1:11" ht="15.75" thickBot="1" x14ac:dyDescent="0.3">
      <c r="A603" s="269"/>
      <c r="B603" s="48"/>
      <c r="D603" s="464"/>
      <c r="E603" s="51"/>
      <c r="F603" s="490"/>
      <c r="G603" s="9"/>
      <c r="H603" s="9"/>
      <c r="I603" s="11">
        <f t="shared" si="25"/>
        <v>0</v>
      </c>
    </row>
    <row r="604" spans="1:11" ht="15.75" thickBot="1" x14ac:dyDescent="0.3">
      <c r="A604" s="269"/>
      <c r="D604" s="464"/>
      <c r="E604" s="51"/>
      <c r="F604" s="486"/>
      <c r="G604" s="9"/>
      <c r="H604" s="9"/>
      <c r="I604" s="11">
        <f t="shared" si="25"/>
        <v>0</v>
      </c>
    </row>
    <row r="605" spans="1:11" x14ac:dyDescent="0.25">
      <c r="A605" s="269"/>
      <c r="D605" s="464"/>
      <c r="E605" s="51"/>
      <c r="F605" s="516" t="s">
        <v>638</v>
      </c>
      <c r="G605" s="517"/>
      <c r="H605" s="514">
        <f>SUM(I3:I604)</f>
        <v>-58.661000000035529</v>
      </c>
      <c r="I605" s="510"/>
    </row>
    <row r="606" spans="1:11" ht="15.75" thickBot="1" x14ac:dyDescent="0.3">
      <c r="A606" s="269"/>
      <c r="D606" s="464"/>
      <c r="E606" s="51"/>
      <c r="F606" s="518"/>
      <c r="G606" s="519"/>
      <c r="H606" s="515"/>
      <c r="I606" s="512"/>
    </row>
    <row r="607" spans="1:11" x14ac:dyDescent="0.25">
      <c r="A607" s="269"/>
      <c r="D607" s="464"/>
      <c r="E607" s="51"/>
      <c r="F607" s="486"/>
      <c r="G607" s="9"/>
      <c r="H607" s="9"/>
      <c r="I607" s="9"/>
    </row>
  </sheetData>
  <sortState ref="A460:I462">
    <sortCondition ref="A460:A462"/>
  </sortState>
  <mergeCells count="7">
    <mergeCell ref="E1:H1"/>
    <mergeCell ref="F605:G606"/>
    <mergeCell ref="H605:I606"/>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41" t="s">
        <v>2318</v>
      </c>
      <c r="F1" s="541"/>
      <c r="G1" s="541"/>
      <c r="H1" s="541"/>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2023-04-22T20:31:42Z</dcterms:modified>
</cp:coreProperties>
</file>