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21135" windowHeight="11715" firstSheet="6" activeTab="9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   M A R Z O     2 0 2 3    " sheetId="6" r:id="rId6"/>
    <sheet name=" COMPRAS  MARZO   2023     " sheetId="7" r:id="rId7"/>
    <sheet name="   A B R I L    2 0 2 3      " sheetId="8" r:id="rId8"/>
    <sheet name=" COMPRAS   ABRIL   2023     " sheetId="9" r:id="rId9"/>
    <sheet name="  M A Y O    2 0 2 3      " sheetId="10" r:id="rId10"/>
    <sheet name=" COMPRAS   MAYO   2023        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9" l="1"/>
  <c r="F30" i="7"/>
  <c r="M30" i="10" l="1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<sst xmlns="http://schemas.openxmlformats.org/spreadsheetml/2006/main" count="975" uniqueCount="642">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</sst>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8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7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0" fontId="2" fillId="21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CCFF99"/>
      <color rgb="FF0000FF"/>
      <color rgb="FFFF99CC"/>
      <color rgb="FFCC99FF"/>
      <color rgb="FFFF00FF"/>
      <color rgb="FF66FF66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abSelected="1" topLeftCell="H28" workbookViewId="0">
      <selection activeCell="S32" sqref="S32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2"/>
      <c r="C1" s="504" t="s">
        <v>502</v>
      </c>
      <c r="D1" s="505"/>
      <c r="E1" s="505"/>
      <c r="F1" s="505"/>
      <c r="G1" s="505"/>
      <c r="H1" s="505"/>
      <c r="I1" s="505"/>
      <c r="J1" s="505"/>
      <c r="K1" s="505"/>
      <c r="L1" s="505"/>
      <c r="M1" s="505"/>
    </row>
    <row r="2" spans="1:18" ht="16.5" thickBot="1" x14ac:dyDescent="0.3">
      <c r="B2" s="50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6" t="s">
        <v>0</v>
      </c>
      <c r="C3" s="507"/>
      <c r="D3" s="14"/>
      <c r="E3" s="15"/>
      <c r="F3" s="16"/>
      <c r="H3" s="508" t="s">
        <v>1</v>
      </c>
      <c r="I3" s="508"/>
      <c r="K3" s="18"/>
      <c r="L3" s="19"/>
      <c r="M3" s="20"/>
      <c r="P3" s="500" t="s">
        <v>2</v>
      </c>
      <c r="Q3" s="467" t="s">
        <v>509</v>
      </c>
      <c r="R3" s="554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11" t="s">
        <v>5</v>
      </c>
      <c r="F4" s="512"/>
      <c r="H4" s="513" t="s">
        <v>6</v>
      </c>
      <c r="I4" s="514"/>
      <c r="J4" s="25"/>
      <c r="K4" s="26"/>
      <c r="L4" s="27"/>
      <c r="M4" s="28" t="s">
        <v>7</v>
      </c>
      <c r="N4" s="29" t="s">
        <v>8</v>
      </c>
      <c r="P4" s="501"/>
      <c r="Q4" s="30" t="s">
        <v>9</v>
      </c>
      <c r="R4" s="555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43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556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20">
        <f>SUM(M5:M40)</f>
        <v>1683911.56</v>
      </c>
      <c r="N49" s="520">
        <f>SUM(N5:N40)</f>
        <v>1355406.15</v>
      </c>
      <c r="P49" s="111">
        <f>SUM(P5:P40)</f>
        <v>3685318.7</v>
      </c>
      <c r="Q49" s="532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21"/>
      <c r="N50" s="521"/>
      <c r="P50" s="44"/>
      <c r="Q50" s="533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498">
        <f>M49+N49</f>
        <v>3039317.71</v>
      </c>
      <c r="N53" s="499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8" t="s">
        <v>15</v>
      </c>
      <c r="I77" s="529"/>
      <c r="J77" s="154"/>
      <c r="K77" s="530">
        <f>I75+L75</f>
        <v>484126.00999999989</v>
      </c>
      <c r="L77" s="531"/>
      <c r="M77" s="155"/>
      <c r="N77" s="155"/>
      <c r="P77" s="44"/>
      <c r="Q77" s="19"/>
    </row>
    <row r="78" spans="1:17" x14ac:dyDescent="0.25">
      <c r="D78" s="522" t="s">
        <v>16</v>
      </c>
      <c r="E78" s="522"/>
      <c r="F78" s="156">
        <f>F75-K77-C75</f>
        <v>1743477.6000000003</v>
      </c>
      <c r="I78" s="157"/>
      <c r="J78" s="158"/>
    </row>
    <row r="79" spans="1:17" ht="18.75" x14ac:dyDescent="0.3">
      <c r="D79" s="523" t="s">
        <v>17</v>
      </c>
      <c r="E79" s="523"/>
      <c r="F79" s="101">
        <v>-1542483.8</v>
      </c>
      <c r="I79" s="524" t="s">
        <v>18</v>
      </c>
      <c r="J79" s="525"/>
      <c r="K79" s="526">
        <f>F81+F82+F83</f>
        <v>4235033.33</v>
      </c>
      <c r="L79" s="52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27">
        <f>-C4</f>
        <v>-3065283.79</v>
      </c>
      <c r="L81" s="526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15" t="s">
        <v>24</v>
      </c>
      <c r="E83" s="516"/>
      <c r="F83" s="173">
        <v>3897967.53</v>
      </c>
      <c r="I83" s="549" t="s">
        <v>25</v>
      </c>
      <c r="J83" s="550"/>
      <c r="K83" s="551">
        <f>K79+K81</f>
        <v>1169749.54</v>
      </c>
      <c r="L83" s="55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A22" workbookViewId="0">
      <selection activeCell="E72" sqref="E72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37" t="s">
        <v>35</v>
      </c>
      <c r="J37" s="538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39"/>
      <c r="J38" s="540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41"/>
      <c r="J39" s="542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43" t="s">
        <v>35</v>
      </c>
      <c r="J67" s="544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47" t="s">
        <v>36</v>
      </c>
      <c r="I68" s="552"/>
      <c r="J68" s="55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4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2"/>
      <c r="C1" s="504" t="s">
        <v>26</v>
      </c>
      <c r="D1" s="505"/>
      <c r="E1" s="505"/>
      <c r="F1" s="505"/>
      <c r="G1" s="505"/>
      <c r="H1" s="505"/>
      <c r="I1" s="505"/>
      <c r="J1" s="505"/>
      <c r="K1" s="505"/>
      <c r="L1" s="505"/>
      <c r="M1" s="505"/>
    </row>
    <row r="2" spans="1:18" ht="16.5" thickBot="1" x14ac:dyDescent="0.3">
      <c r="B2" s="50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6" t="s">
        <v>0</v>
      </c>
      <c r="C3" s="507"/>
      <c r="D3" s="14"/>
      <c r="E3" s="15"/>
      <c r="F3" s="16"/>
      <c r="H3" s="508" t="s">
        <v>1</v>
      </c>
      <c r="I3" s="508"/>
      <c r="K3" s="18"/>
      <c r="L3" s="19"/>
      <c r="M3" s="20"/>
      <c r="P3" s="500" t="s">
        <v>2</v>
      </c>
      <c r="R3" s="509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11" t="s">
        <v>5</v>
      </c>
      <c r="F4" s="512"/>
      <c r="H4" s="513" t="s">
        <v>6</v>
      </c>
      <c r="I4" s="514"/>
      <c r="J4" s="25"/>
      <c r="K4" s="26"/>
      <c r="L4" s="27"/>
      <c r="M4" s="28" t="s">
        <v>7</v>
      </c>
      <c r="N4" s="29" t="s">
        <v>8</v>
      </c>
      <c r="P4" s="501"/>
      <c r="Q4" s="30" t="s">
        <v>9</v>
      </c>
      <c r="R4" s="510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20">
        <f>SUM(M5:M40)</f>
        <v>1399609.5</v>
      </c>
      <c r="N49" s="520">
        <f>SUM(N5:N40)</f>
        <v>910600</v>
      </c>
      <c r="P49" s="111">
        <f>SUM(P5:P40)</f>
        <v>3236981.46</v>
      </c>
      <c r="Q49" s="532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21"/>
      <c r="N50" s="521"/>
      <c r="P50" s="44"/>
      <c r="Q50" s="533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498">
        <f>M49+N49</f>
        <v>2310209.5</v>
      </c>
      <c r="N53" s="499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8" t="s">
        <v>15</v>
      </c>
      <c r="I77" s="529"/>
      <c r="J77" s="154"/>
      <c r="K77" s="530">
        <f>I75+L75</f>
        <v>1552957.04</v>
      </c>
      <c r="L77" s="531"/>
      <c r="M77" s="155"/>
      <c r="N77" s="155"/>
      <c r="P77" s="44"/>
      <c r="Q77" s="19"/>
    </row>
    <row r="78" spans="1:17" x14ac:dyDescent="0.25">
      <c r="D78" s="522" t="s">
        <v>16</v>
      </c>
      <c r="E78" s="522"/>
      <c r="F78" s="156">
        <f>F75-K77-C75</f>
        <v>-123007.98000000021</v>
      </c>
      <c r="I78" s="157"/>
      <c r="J78" s="158"/>
    </row>
    <row r="79" spans="1:17" ht="18.75" x14ac:dyDescent="0.3">
      <c r="D79" s="523" t="s">
        <v>17</v>
      </c>
      <c r="E79" s="523"/>
      <c r="F79" s="101">
        <v>-1513561.68</v>
      </c>
      <c r="I79" s="524" t="s">
        <v>18</v>
      </c>
      <c r="J79" s="525"/>
      <c r="K79" s="526">
        <f>F81+F82+F83</f>
        <v>1950142.8099999996</v>
      </c>
      <c r="L79" s="52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27">
        <f>-C4</f>
        <v>-3445405.07</v>
      </c>
      <c r="L81" s="526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15" t="s">
        <v>24</v>
      </c>
      <c r="E83" s="516"/>
      <c r="F83" s="173">
        <v>3504178.07</v>
      </c>
      <c r="I83" s="517" t="s">
        <v>220</v>
      </c>
      <c r="J83" s="518"/>
      <c r="K83" s="519">
        <f>K79+K81</f>
        <v>-1495262.2600000002</v>
      </c>
      <c r="L83" s="51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34"/>
      <c r="J36" s="535"/>
      <c r="K36" s="535"/>
      <c r="L36" s="536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34"/>
      <c r="J37" s="535"/>
      <c r="K37" s="535"/>
      <c r="L37" s="53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37" t="s">
        <v>35</v>
      </c>
      <c r="J40" s="53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39"/>
      <c r="J41" s="54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41"/>
      <c r="J42" s="54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43" t="s">
        <v>35</v>
      </c>
      <c r="J67" s="544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47" t="s">
        <v>36</v>
      </c>
      <c r="I68" s="545"/>
      <c r="J68" s="546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48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2"/>
      <c r="C1" s="504" t="s">
        <v>120</v>
      </c>
      <c r="D1" s="505"/>
      <c r="E1" s="505"/>
      <c r="F1" s="505"/>
      <c r="G1" s="505"/>
      <c r="H1" s="505"/>
      <c r="I1" s="505"/>
      <c r="J1" s="505"/>
      <c r="K1" s="505"/>
      <c r="L1" s="505"/>
      <c r="M1" s="505"/>
    </row>
    <row r="2" spans="1:18" ht="16.5" thickBot="1" x14ac:dyDescent="0.3">
      <c r="B2" s="50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6" t="s">
        <v>0</v>
      </c>
      <c r="C3" s="507"/>
      <c r="D3" s="14"/>
      <c r="E3" s="15"/>
      <c r="F3" s="16"/>
      <c r="H3" s="508" t="s">
        <v>1</v>
      </c>
      <c r="I3" s="508"/>
      <c r="K3" s="18"/>
      <c r="L3" s="19"/>
      <c r="M3" s="20"/>
      <c r="P3" s="500" t="s">
        <v>2</v>
      </c>
      <c r="R3" s="509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11" t="s">
        <v>5</v>
      </c>
      <c r="F4" s="512"/>
      <c r="H4" s="513" t="s">
        <v>6</v>
      </c>
      <c r="I4" s="514"/>
      <c r="J4" s="25"/>
      <c r="K4" s="26"/>
      <c r="L4" s="27"/>
      <c r="M4" s="28" t="s">
        <v>7</v>
      </c>
      <c r="N4" s="29" t="s">
        <v>8</v>
      </c>
      <c r="P4" s="501"/>
      <c r="Q4" s="30" t="s">
        <v>9</v>
      </c>
      <c r="R4" s="510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20">
        <f>SUM(M5:M40)</f>
        <v>1964337.8699999999</v>
      </c>
      <c r="N49" s="520">
        <f>SUM(N5:N40)</f>
        <v>1314937</v>
      </c>
      <c r="P49" s="111">
        <f>SUM(P5:P40)</f>
        <v>3956557.8699999996</v>
      </c>
      <c r="Q49" s="532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21"/>
      <c r="N50" s="521"/>
      <c r="P50" s="44"/>
      <c r="Q50" s="533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498">
        <f>M49+N49</f>
        <v>3279274.87</v>
      </c>
      <c r="N53" s="499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8" t="s">
        <v>15</v>
      </c>
      <c r="I77" s="529"/>
      <c r="J77" s="154"/>
      <c r="K77" s="530">
        <f>I75+L75</f>
        <v>526980.64000000013</v>
      </c>
      <c r="L77" s="531"/>
      <c r="M77" s="155"/>
      <c r="N77" s="155"/>
      <c r="P77" s="44"/>
      <c r="Q77" s="19"/>
    </row>
    <row r="78" spans="1:17" x14ac:dyDescent="0.25">
      <c r="D78" s="522" t="s">
        <v>16</v>
      </c>
      <c r="E78" s="522"/>
      <c r="F78" s="156">
        <f>F75-K77-C75</f>
        <v>1939381.5999999999</v>
      </c>
      <c r="I78" s="157"/>
      <c r="J78" s="158"/>
    </row>
    <row r="79" spans="1:17" ht="18.75" x14ac:dyDescent="0.3">
      <c r="D79" s="523" t="s">
        <v>17</v>
      </c>
      <c r="E79" s="523"/>
      <c r="F79" s="101">
        <v>-1830849.67</v>
      </c>
      <c r="I79" s="524" t="s">
        <v>18</v>
      </c>
      <c r="J79" s="525"/>
      <c r="K79" s="526">
        <f>F81+F82+F83</f>
        <v>3946521.55</v>
      </c>
      <c r="L79" s="52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27">
        <f>-C4</f>
        <v>-3504178.07</v>
      </c>
      <c r="L81" s="526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15" t="s">
        <v>24</v>
      </c>
      <c r="E83" s="516"/>
      <c r="F83" s="173">
        <v>3720574.62</v>
      </c>
      <c r="I83" s="549" t="s">
        <v>25</v>
      </c>
      <c r="J83" s="550"/>
      <c r="K83" s="551">
        <f>K79+K81</f>
        <v>442343.48</v>
      </c>
      <c r="L83" s="55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34"/>
      <c r="J36" s="535"/>
      <c r="K36" s="535"/>
      <c r="L36" s="536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34"/>
      <c r="J37" s="535"/>
      <c r="K37" s="535"/>
      <c r="L37" s="536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37" t="s">
        <v>35</v>
      </c>
      <c r="J40" s="53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39"/>
      <c r="J41" s="54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41"/>
      <c r="J42" s="54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43" t="s">
        <v>35</v>
      </c>
      <c r="J67" s="544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47" t="s">
        <v>36</v>
      </c>
      <c r="I68" s="552"/>
      <c r="J68" s="55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4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2"/>
      <c r="C1" s="504" t="s">
        <v>238</v>
      </c>
      <c r="D1" s="505"/>
      <c r="E1" s="505"/>
      <c r="F1" s="505"/>
      <c r="G1" s="505"/>
      <c r="H1" s="505"/>
      <c r="I1" s="505"/>
      <c r="J1" s="505"/>
      <c r="K1" s="505"/>
      <c r="L1" s="505"/>
      <c r="M1" s="505"/>
    </row>
    <row r="2" spans="1:18" ht="16.5" thickBot="1" x14ac:dyDescent="0.3">
      <c r="B2" s="50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6" t="s">
        <v>0</v>
      </c>
      <c r="C3" s="507"/>
      <c r="D3" s="14"/>
      <c r="E3" s="15"/>
      <c r="F3" s="16"/>
      <c r="H3" s="508" t="s">
        <v>1</v>
      </c>
      <c r="I3" s="508"/>
      <c r="K3" s="18"/>
      <c r="L3" s="19"/>
      <c r="M3" s="20"/>
      <c r="P3" s="500" t="s">
        <v>2</v>
      </c>
      <c r="R3" s="554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11" t="s">
        <v>5</v>
      </c>
      <c r="F4" s="512"/>
      <c r="H4" s="513" t="s">
        <v>6</v>
      </c>
      <c r="I4" s="514"/>
      <c r="J4" s="25"/>
      <c r="K4" s="26"/>
      <c r="L4" s="27"/>
      <c r="M4" s="28" t="s">
        <v>7</v>
      </c>
      <c r="N4" s="29" t="s">
        <v>8</v>
      </c>
      <c r="P4" s="501"/>
      <c r="Q4" s="30" t="s">
        <v>9</v>
      </c>
      <c r="R4" s="555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20">
        <f>SUM(M5:M40)</f>
        <v>1803019.98</v>
      </c>
      <c r="N49" s="520">
        <f>SUM(N5:N40)</f>
        <v>1138524</v>
      </c>
      <c r="P49" s="111">
        <f>SUM(P5:P40)</f>
        <v>3684795.48</v>
      </c>
      <c r="Q49" s="532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21"/>
      <c r="N50" s="521"/>
      <c r="P50" s="44"/>
      <c r="Q50" s="533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498">
        <f>M49+N49</f>
        <v>2941543.98</v>
      </c>
      <c r="N53" s="499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28" t="s">
        <v>15</v>
      </c>
      <c r="I77" s="529"/>
      <c r="J77" s="154"/>
      <c r="K77" s="530">
        <f>I75+L75</f>
        <v>646140.08000000031</v>
      </c>
      <c r="L77" s="531"/>
      <c r="M77" s="155"/>
      <c r="N77" s="155"/>
      <c r="P77" s="44"/>
      <c r="Q77" s="19"/>
    </row>
    <row r="78" spans="1:17" x14ac:dyDescent="0.25">
      <c r="D78" s="522" t="s">
        <v>16</v>
      </c>
      <c r="E78" s="522"/>
      <c r="F78" s="156">
        <f>F75-K77-C75</f>
        <v>1113109.92</v>
      </c>
      <c r="I78" s="157"/>
      <c r="J78" s="158"/>
    </row>
    <row r="79" spans="1:17" ht="18.75" x14ac:dyDescent="0.3">
      <c r="D79" s="523" t="s">
        <v>17</v>
      </c>
      <c r="E79" s="523"/>
      <c r="F79" s="101">
        <v>-1405309.97</v>
      </c>
      <c r="I79" s="524" t="s">
        <v>18</v>
      </c>
      <c r="J79" s="525"/>
      <c r="K79" s="526">
        <f>F81+F82+F83</f>
        <v>3400888.74</v>
      </c>
      <c r="L79" s="526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27">
        <f>-C4</f>
        <v>-3504178.07</v>
      </c>
      <c r="L81" s="526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15" t="s">
        <v>24</v>
      </c>
      <c r="E83" s="516"/>
      <c r="F83" s="173">
        <v>3567993.62</v>
      </c>
      <c r="I83" s="517" t="s">
        <v>220</v>
      </c>
      <c r="J83" s="518"/>
      <c r="K83" s="519">
        <f>K79+K81</f>
        <v>-103289.32999999961</v>
      </c>
      <c r="L83" s="51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34"/>
      <c r="J36" s="535"/>
      <c r="K36" s="535"/>
      <c r="L36" s="536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34"/>
      <c r="J37" s="535"/>
      <c r="K37" s="535"/>
      <c r="L37" s="536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37" t="s">
        <v>35</v>
      </c>
      <c r="J40" s="538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39"/>
      <c r="J41" s="540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41"/>
      <c r="J42" s="542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43" t="s">
        <v>35</v>
      </c>
      <c r="J67" s="544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47" t="s">
        <v>36</v>
      </c>
      <c r="I68" s="552"/>
      <c r="J68" s="553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4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02"/>
      <c r="C1" s="504" t="s">
        <v>368</v>
      </c>
      <c r="D1" s="505"/>
      <c r="E1" s="505"/>
      <c r="F1" s="505"/>
      <c r="G1" s="505"/>
      <c r="H1" s="505"/>
      <c r="I1" s="505"/>
      <c r="J1" s="505"/>
      <c r="K1" s="505"/>
      <c r="L1" s="505"/>
      <c r="M1" s="505"/>
    </row>
    <row r="2" spans="1:18" ht="16.5" thickBot="1" x14ac:dyDescent="0.3">
      <c r="B2" s="503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06" t="s">
        <v>0</v>
      </c>
      <c r="C3" s="507"/>
      <c r="D3" s="14"/>
      <c r="E3" s="15"/>
      <c r="F3" s="16"/>
      <c r="H3" s="508" t="s">
        <v>1</v>
      </c>
      <c r="I3" s="508"/>
      <c r="K3" s="18"/>
      <c r="L3" s="19"/>
      <c r="M3" s="20"/>
      <c r="P3" s="500" t="s">
        <v>2</v>
      </c>
      <c r="R3" s="554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11" t="s">
        <v>5</v>
      </c>
      <c r="F4" s="512"/>
      <c r="H4" s="513" t="s">
        <v>6</v>
      </c>
      <c r="I4" s="514"/>
      <c r="J4" s="25"/>
      <c r="K4" s="26"/>
      <c r="L4" s="27"/>
      <c r="M4" s="28" t="s">
        <v>7</v>
      </c>
      <c r="N4" s="29" t="s">
        <v>8</v>
      </c>
      <c r="P4" s="501"/>
      <c r="Q4" s="30" t="s">
        <v>9</v>
      </c>
      <c r="R4" s="555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20">
        <f>SUM(M5:M40)</f>
        <v>2051765.3</v>
      </c>
      <c r="N49" s="520">
        <f>SUM(N5:N40)</f>
        <v>1741324</v>
      </c>
      <c r="P49" s="111">
        <f>SUM(P5:P40)</f>
        <v>4831473.13</v>
      </c>
      <c r="Q49" s="532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21"/>
      <c r="N50" s="521"/>
      <c r="P50" s="44"/>
      <c r="Q50" s="533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498">
        <f>M49+N49</f>
        <v>3793089.3</v>
      </c>
      <c r="N53" s="499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28" t="s">
        <v>15</v>
      </c>
      <c r="I79" s="529"/>
      <c r="J79" s="154"/>
      <c r="K79" s="530">
        <f>I77+L77</f>
        <v>739761.38</v>
      </c>
      <c r="L79" s="531"/>
      <c r="M79" s="155"/>
      <c r="N79" s="155"/>
      <c r="P79" s="44"/>
      <c r="Q79" s="19"/>
    </row>
    <row r="80" spans="1:17" x14ac:dyDescent="0.25">
      <c r="D80" s="522" t="s">
        <v>16</v>
      </c>
      <c r="E80" s="522"/>
      <c r="F80" s="156">
        <f>F77-K79-C77</f>
        <v>2011425.4899999998</v>
      </c>
      <c r="I80" s="157"/>
      <c r="J80" s="158"/>
    </row>
    <row r="81" spans="2:17" ht="18.75" x14ac:dyDescent="0.3">
      <c r="D81" s="523" t="s">
        <v>17</v>
      </c>
      <c r="E81" s="523"/>
      <c r="F81" s="101">
        <v>-2021696.34</v>
      </c>
      <c r="I81" s="524" t="s">
        <v>18</v>
      </c>
      <c r="J81" s="525"/>
      <c r="K81" s="526">
        <f>F83+F84+F85</f>
        <v>2945239.9399999995</v>
      </c>
      <c r="L81" s="526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27">
        <f>-C4</f>
        <v>-3567993.62</v>
      </c>
      <c r="L83" s="526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15" t="s">
        <v>24</v>
      </c>
      <c r="E85" s="516"/>
      <c r="F85" s="173">
        <v>3065283.79</v>
      </c>
      <c r="I85" s="517" t="s">
        <v>220</v>
      </c>
      <c r="J85" s="518"/>
      <c r="K85" s="519">
        <f>K81+K83</f>
        <v>-622753.68000000063</v>
      </c>
      <c r="L85" s="519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34"/>
      <c r="J36" s="535"/>
      <c r="K36" s="535"/>
      <c r="L36" s="536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34"/>
      <c r="J37" s="535"/>
      <c r="K37" s="535"/>
      <c r="L37" s="536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37" t="s">
        <v>35</v>
      </c>
      <c r="J40" s="538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39"/>
      <c r="J41" s="540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41"/>
      <c r="J42" s="542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43" t="s">
        <v>35</v>
      </c>
      <c r="J67" s="544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47" t="s">
        <v>36</v>
      </c>
      <c r="I68" s="552"/>
      <c r="J68" s="553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48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2023-06-15T17:23:30Z</dcterms:modified>
</cp:coreProperties>
</file>