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-120" yWindow="-120" windowWidth="20730" windowHeight="11160" firstSheet="9" activeTab="10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  CANALES  NOVIEMBRE  2022   " sheetId="13" r:id="rId11"/>
    <sheet name="Hoja1" sheetId="11" r:id="rId12"/>
    <sheet name="Hoja3" sheetId="12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2" i="14" l="1"/>
  <c r="V265" i="13" l="1"/>
  <c r="S265" i="13"/>
  <c r="Q265" i="13"/>
  <c r="L265" i="13"/>
  <c r="N264" i="13"/>
  <c r="E264" i="13"/>
  <c r="N263" i="13"/>
  <c r="E263" i="13"/>
  <c r="N262" i="13"/>
  <c r="E262" i="13"/>
  <c r="E261" i="13"/>
  <c r="N260" i="13"/>
  <c r="J260" i="13"/>
  <c r="E260" i="13"/>
  <c r="N259" i="13"/>
  <c r="J259" i="13"/>
  <c r="E259" i="13"/>
  <c r="N258" i="13"/>
  <c r="J258" i="13"/>
  <c r="E258" i="13"/>
  <c r="N257" i="13"/>
  <c r="J257" i="13"/>
  <c r="E257" i="13"/>
  <c r="N256" i="13"/>
  <c r="J256" i="13"/>
  <c r="E256" i="13"/>
  <c r="N255" i="13"/>
  <c r="J255" i="13"/>
  <c r="E255" i="13"/>
  <c r="N254" i="13"/>
  <c r="J254" i="13"/>
  <c r="E254" i="13"/>
  <c r="N253" i="13"/>
  <c r="J253" i="13"/>
  <c r="E253" i="13"/>
  <c r="N252" i="13"/>
  <c r="J252" i="13"/>
  <c r="E252" i="13"/>
  <c r="N251" i="13"/>
  <c r="J251" i="13"/>
  <c r="E251" i="13"/>
  <c r="N250" i="13"/>
  <c r="J250" i="13"/>
  <c r="E250" i="13"/>
  <c r="N249" i="13"/>
  <c r="J249" i="13"/>
  <c r="E249" i="13"/>
  <c r="N248" i="13"/>
  <c r="J248" i="13"/>
  <c r="E248" i="13"/>
  <c r="N247" i="13"/>
  <c r="J247" i="13"/>
  <c r="E247" i="13"/>
  <c r="N246" i="13"/>
  <c r="J246" i="13"/>
  <c r="E246" i="13"/>
  <c r="N245" i="13"/>
  <c r="J245" i="13"/>
  <c r="E245" i="13"/>
  <c r="N244" i="13"/>
  <c r="J244" i="13"/>
  <c r="E244" i="13"/>
  <c r="N243" i="13"/>
  <c r="J243" i="13"/>
  <c r="E243" i="13"/>
  <c r="N242" i="13"/>
  <c r="J242" i="13"/>
  <c r="E242" i="13"/>
  <c r="N241" i="13"/>
  <c r="J241" i="13"/>
  <c r="E241" i="13"/>
  <c r="N240" i="13"/>
  <c r="J240" i="13"/>
  <c r="E240" i="13"/>
  <c r="N239" i="13"/>
  <c r="J239" i="13"/>
  <c r="E239" i="13"/>
  <c r="N238" i="13"/>
  <c r="J238" i="13"/>
  <c r="E238" i="13"/>
  <c r="N237" i="13"/>
  <c r="J237" i="13"/>
  <c r="E237" i="13"/>
  <c r="N236" i="13"/>
  <c r="J236" i="13"/>
  <c r="E236" i="13"/>
  <c r="N235" i="13"/>
  <c r="J235" i="13"/>
  <c r="E235" i="13"/>
  <c r="N234" i="13"/>
  <c r="J234" i="13"/>
  <c r="E234" i="13"/>
  <c r="N233" i="13"/>
  <c r="J233" i="13"/>
  <c r="E233" i="13"/>
  <c r="N232" i="13"/>
  <c r="J232" i="13"/>
  <c r="E232" i="13"/>
  <c r="N231" i="13"/>
  <c r="J231" i="13"/>
  <c r="E231" i="13"/>
  <c r="N230" i="13"/>
  <c r="J230" i="13"/>
  <c r="E230" i="13"/>
  <c r="N229" i="13"/>
  <c r="J229" i="13"/>
  <c r="E229" i="13"/>
  <c r="N228" i="13"/>
  <c r="J228" i="13"/>
  <c r="E228" i="13"/>
  <c r="N227" i="13"/>
  <c r="J227" i="13"/>
  <c r="E227" i="13"/>
  <c r="N226" i="13"/>
  <c r="J226" i="13"/>
  <c r="E226" i="13"/>
  <c r="N225" i="13"/>
  <c r="J225" i="13"/>
  <c r="E225" i="13"/>
  <c r="N224" i="13"/>
  <c r="J224" i="13"/>
  <c r="E224" i="13"/>
  <c r="N223" i="13"/>
  <c r="J223" i="13"/>
  <c r="E223" i="13"/>
  <c r="N222" i="13"/>
  <c r="J222" i="13"/>
  <c r="E222" i="13"/>
  <c r="N221" i="13"/>
  <c r="J221" i="13"/>
  <c r="E221" i="13"/>
  <c r="N220" i="13"/>
  <c r="J220" i="13"/>
  <c r="E220" i="13"/>
  <c r="N219" i="13"/>
  <c r="J219" i="13"/>
  <c r="E219" i="13"/>
  <c r="N218" i="13"/>
  <c r="J218" i="13"/>
  <c r="E218" i="13"/>
  <c r="N217" i="13"/>
  <c r="J217" i="13"/>
  <c r="E217" i="13"/>
  <c r="N216" i="13"/>
  <c r="J216" i="13"/>
  <c r="E216" i="13"/>
  <c r="N215" i="13"/>
  <c r="J215" i="13"/>
  <c r="E215" i="13"/>
  <c r="N214" i="13"/>
  <c r="J214" i="13"/>
  <c r="E214" i="13"/>
  <c r="N213" i="13"/>
  <c r="J213" i="13"/>
  <c r="E213" i="13"/>
  <c r="N212" i="13"/>
  <c r="J212" i="13"/>
  <c r="E212" i="13"/>
  <c r="N211" i="13"/>
  <c r="J211" i="13"/>
  <c r="E211" i="13"/>
  <c r="N210" i="13"/>
  <c r="J210" i="13"/>
  <c r="E210" i="13"/>
  <c r="N209" i="13"/>
  <c r="J209" i="13"/>
  <c r="E209" i="13"/>
  <c r="N208" i="13"/>
  <c r="J208" i="13"/>
  <c r="E208" i="13"/>
  <c r="N207" i="13"/>
  <c r="J207" i="13"/>
  <c r="E207" i="13"/>
  <c r="N206" i="13"/>
  <c r="J206" i="13"/>
  <c r="E206" i="13"/>
  <c r="N205" i="13"/>
  <c r="J205" i="13"/>
  <c r="E205" i="13"/>
  <c r="N204" i="13"/>
  <c r="J204" i="13"/>
  <c r="E204" i="13"/>
  <c r="N203" i="13"/>
  <c r="J203" i="13"/>
  <c r="E203" i="13"/>
  <c r="N202" i="13"/>
  <c r="J202" i="13"/>
  <c r="E202" i="13"/>
  <c r="N201" i="13"/>
  <c r="J201" i="13"/>
  <c r="E201" i="13"/>
  <c r="N200" i="13"/>
  <c r="J200" i="13"/>
  <c r="E200" i="13"/>
  <c r="N199" i="13"/>
  <c r="J199" i="13"/>
  <c r="E199" i="13"/>
  <c r="N198" i="13"/>
  <c r="J198" i="13"/>
  <c r="E198" i="13"/>
  <c r="N197" i="13"/>
  <c r="J197" i="13"/>
  <c r="E197" i="13"/>
  <c r="N196" i="13"/>
  <c r="J196" i="13"/>
  <c r="E196" i="13"/>
  <c r="N195" i="13"/>
  <c r="J195" i="13"/>
  <c r="E195" i="13"/>
  <c r="N194" i="13"/>
  <c r="J194" i="13"/>
  <c r="E194" i="13"/>
  <c r="N193" i="13"/>
  <c r="J193" i="13"/>
  <c r="E193" i="13"/>
  <c r="N192" i="13"/>
  <c r="J192" i="13"/>
  <c r="E192" i="13"/>
  <c r="N191" i="13"/>
  <c r="J191" i="13"/>
  <c r="E191" i="13"/>
  <c r="N190" i="13"/>
  <c r="J190" i="13"/>
  <c r="E190" i="13"/>
  <c r="N189" i="13"/>
  <c r="J189" i="13"/>
  <c r="E189" i="13"/>
  <c r="N188" i="13"/>
  <c r="J188" i="13"/>
  <c r="E188" i="13"/>
  <c r="N187" i="13"/>
  <c r="J187" i="13"/>
  <c r="E187" i="13"/>
  <c r="N186" i="13"/>
  <c r="J186" i="13"/>
  <c r="E186" i="13"/>
  <c r="N185" i="13"/>
  <c r="J185" i="13"/>
  <c r="E185" i="13"/>
  <c r="N184" i="13"/>
  <c r="J184" i="13"/>
  <c r="E184" i="13"/>
  <c r="N183" i="13"/>
  <c r="J183" i="13"/>
  <c r="E183" i="13"/>
  <c r="N182" i="13"/>
  <c r="J182" i="13"/>
  <c r="E182" i="13"/>
  <c r="N181" i="13"/>
  <c r="J181" i="13"/>
  <c r="E181" i="13"/>
  <c r="N180" i="13"/>
  <c r="J180" i="13"/>
  <c r="E180" i="13"/>
  <c r="N179" i="13"/>
  <c r="J179" i="13"/>
  <c r="E179" i="13"/>
  <c r="N178" i="13"/>
  <c r="J178" i="13"/>
  <c r="E178" i="13"/>
  <c r="N177" i="13"/>
  <c r="J177" i="13"/>
  <c r="E177" i="13"/>
  <c r="N176" i="13"/>
  <c r="J176" i="13"/>
  <c r="E176" i="13"/>
  <c r="N175" i="13"/>
  <c r="J175" i="13"/>
  <c r="E175" i="13"/>
  <c r="N174" i="13"/>
  <c r="J174" i="13"/>
  <c r="E174" i="13"/>
  <c r="N173" i="13"/>
  <c r="J173" i="13"/>
  <c r="E173" i="13"/>
  <c r="N172" i="13"/>
  <c r="J172" i="13"/>
  <c r="E172" i="13"/>
  <c r="N171" i="13"/>
  <c r="J171" i="13"/>
  <c r="E171" i="13"/>
  <c r="N170" i="13"/>
  <c r="J170" i="13"/>
  <c r="E170" i="13"/>
  <c r="N169" i="13"/>
  <c r="J169" i="13"/>
  <c r="E169" i="13"/>
  <c r="N168" i="13"/>
  <c r="J168" i="13"/>
  <c r="E168" i="13"/>
  <c r="N167" i="13"/>
  <c r="J167" i="13"/>
  <c r="E167" i="13"/>
  <c r="N166" i="13"/>
  <c r="J166" i="13"/>
  <c r="E166" i="13"/>
  <c r="N165" i="13"/>
  <c r="J165" i="13"/>
  <c r="E165" i="13"/>
  <c r="N164" i="13"/>
  <c r="J164" i="13"/>
  <c r="E164" i="13"/>
  <c r="N163" i="13"/>
  <c r="J163" i="13"/>
  <c r="E163" i="13"/>
  <c r="N162" i="13"/>
  <c r="J162" i="13"/>
  <c r="E162" i="13"/>
  <c r="N161" i="13"/>
  <c r="J161" i="13"/>
  <c r="E161" i="13"/>
  <c r="N160" i="13"/>
  <c r="J160" i="13"/>
  <c r="E160" i="13"/>
  <c r="N159" i="13"/>
  <c r="J159" i="13"/>
  <c r="E159" i="13"/>
  <c r="N158" i="13"/>
  <c r="J158" i="13"/>
  <c r="E158" i="13"/>
  <c r="N157" i="13"/>
  <c r="J157" i="13"/>
  <c r="E157" i="13"/>
  <c r="N156" i="13"/>
  <c r="J156" i="13"/>
  <c r="E156" i="13"/>
  <c r="N155" i="13"/>
  <c r="J155" i="13"/>
  <c r="E155" i="13"/>
  <c r="N154" i="13"/>
  <c r="J154" i="13"/>
  <c r="E154" i="13"/>
  <c r="N153" i="13"/>
  <c r="J153" i="13"/>
  <c r="E153" i="13"/>
  <c r="N152" i="13"/>
  <c r="J152" i="13"/>
  <c r="E152" i="13"/>
  <c r="N151" i="13"/>
  <c r="J151" i="13"/>
  <c r="E151" i="13"/>
  <c r="N150" i="13"/>
  <c r="J150" i="13"/>
  <c r="E150" i="13"/>
  <c r="N149" i="13"/>
  <c r="J149" i="13"/>
  <c r="E149" i="13"/>
  <c r="N148" i="13"/>
  <c r="J148" i="13"/>
  <c r="E148" i="13"/>
  <c r="N147" i="13"/>
  <c r="J147" i="13"/>
  <c r="E147" i="13"/>
  <c r="N146" i="13"/>
  <c r="J146" i="13"/>
  <c r="E146" i="13"/>
  <c r="N145" i="13"/>
  <c r="J145" i="13"/>
  <c r="E145" i="13"/>
  <c r="N144" i="13"/>
  <c r="J144" i="13"/>
  <c r="E144" i="13"/>
  <c r="N143" i="13"/>
  <c r="J143" i="13"/>
  <c r="E143" i="13"/>
  <c r="N142" i="13"/>
  <c r="J142" i="13"/>
  <c r="E142" i="13"/>
  <c r="N141" i="13"/>
  <c r="J141" i="13"/>
  <c r="E141" i="13"/>
  <c r="N140" i="13"/>
  <c r="J140" i="13"/>
  <c r="E140" i="13"/>
  <c r="N139" i="13"/>
  <c r="J139" i="13"/>
  <c r="E139" i="13"/>
  <c r="N138" i="13"/>
  <c r="J138" i="13"/>
  <c r="E138" i="13"/>
  <c r="N137" i="13"/>
  <c r="J137" i="13"/>
  <c r="E137" i="13"/>
  <c r="N136" i="13"/>
  <c r="J136" i="13"/>
  <c r="E136" i="13"/>
  <c r="N135" i="13"/>
  <c r="J135" i="13"/>
  <c r="E135" i="13"/>
  <c r="N134" i="13"/>
  <c r="J134" i="13"/>
  <c r="E134" i="13"/>
  <c r="N133" i="13"/>
  <c r="J133" i="13"/>
  <c r="E133" i="13"/>
  <c r="N132" i="13"/>
  <c r="J132" i="13"/>
  <c r="E132" i="13"/>
  <c r="N131" i="13"/>
  <c r="J131" i="13"/>
  <c r="E131" i="13"/>
  <c r="N130" i="13"/>
  <c r="J130" i="13"/>
  <c r="E130" i="13"/>
  <c r="N129" i="13"/>
  <c r="J129" i="13"/>
  <c r="E129" i="13"/>
  <c r="N128" i="13"/>
  <c r="J128" i="13"/>
  <c r="E128" i="13"/>
  <c r="N127" i="13"/>
  <c r="J127" i="13"/>
  <c r="E127" i="13"/>
  <c r="N126" i="13"/>
  <c r="J126" i="13"/>
  <c r="E126" i="13"/>
  <c r="N125" i="13"/>
  <c r="J125" i="13"/>
  <c r="E125" i="13"/>
  <c r="N124" i="13"/>
  <c r="J124" i="13"/>
  <c r="E124" i="13"/>
  <c r="N123" i="13"/>
  <c r="J123" i="13"/>
  <c r="E123" i="13"/>
  <c r="N122" i="13"/>
  <c r="J122" i="13"/>
  <c r="E122" i="13"/>
  <c r="N121" i="13"/>
  <c r="J121" i="13"/>
  <c r="E121" i="13"/>
  <c r="N120" i="13"/>
  <c r="J120" i="13"/>
  <c r="E120" i="13"/>
  <c r="N119" i="13"/>
  <c r="J119" i="13"/>
  <c r="E119" i="13"/>
  <c r="N118" i="13"/>
  <c r="J118" i="13"/>
  <c r="E118" i="13"/>
  <c r="N117" i="13"/>
  <c r="J117" i="13"/>
  <c r="E117" i="13"/>
  <c r="N116" i="13"/>
  <c r="J116" i="13"/>
  <c r="E116" i="13"/>
  <c r="N115" i="13"/>
  <c r="J115" i="13"/>
  <c r="E115" i="13"/>
  <c r="N114" i="13"/>
  <c r="J114" i="13"/>
  <c r="E114" i="13"/>
  <c r="N113" i="13"/>
  <c r="J113" i="13"/>
  <c r="E113" i="13"/>
  <c r="N112" i="13"/>
  <c r="J112" i="13"/>
  <c r="E112" i="13"/>
  <c r="N111" i="13"/>
  <c r="J111" i="13"/>
  <c r="E111" i="13"/>
  <c r="N110" i="13"/>
  <c r="J110" i="13"/>
  <c r="E110" i="13"/>
  <c r="N109" i="13"/>
  <c r="J109" i="13"/>
  <c r="E109" i="13"/>
  <c r="N108" i="13"/>
  <c r="J108" i="13"/>
  <c r="E108" i="13"/>
  <c r="N107" i="13"/>
  <c r="J107" i="13"/>
  <c r="E107" i="13"/>
  <c r="N106" i="13"/>
  <c r="J106" i="13"/>
  <c r="E106" i="13"/>
  <c r="N105" i="13"/>
  <c r="J105" i="13"/>
  <c r="E105" i="13"/>
  <c r="N104" i="13"/>
  <c r="J104" i="13"/>
  <c r="E104" i="13"/>
  <c r="N103" i="13"/>
  <c r="J103" i="13"/>
  <c r="E103" i="13"/>
  <c r="N102" i="13"/>
  <c r="J102" i="13"/>
  <c r="E102" i="13"/>
  <c r="N101" i="13"/>
  <c r="J101" i="13"/>
  <c r="E101" i="13"/>
  <c r="N100" i="13"/>
  <c r="J100" i="13"/>
  <c r="E100" i="13"/>
  <c r="N99" i="13"/>
  <c r="J99" i="13"/>
  <c r="E99" i="13"/>
  <c r="N98" i="13"/>
  <c r="J98" i="13"/>
  <c r="E98" i="13"/>
  <c r="N97" i="13"/>
  <c r="J97" i="13"/>
  <c r="E97" i="13"/>
  <c r="N96" i="13"/>
  <c r="J96" i="13"/>
  <c r="E96" i="13"/>
  <c r="N95" i="13"/>
  <c r="J95" i="13"/>
  <c r="E95" i="13"/>
  <c r="N94" i="13"/>
  <c r="J94" i="13"/>
  <c r="E94" i="13"/>
  <c r="N93" i="13"/>
  <c r="J93" i="13"/>
  <c r="E93" i="13"/>
  <c r="N92" i="13"/>
  <c r="J92" i="13"/>
  <c r="E92" i="13"/>
  <c r="N91" i="13"/>
  <c r="J91" i="13"/>
  <c r="E91" i="13"/>
  <c r="N90" i="13"/>
  <c r="J90" i="13"/>
  <c r="E90" i="13"/>
  <c r="N89" i="13"/>
  <c r="J89" i="13"/>
  <c r="E89" i="13"/>
  <c r="N88" i="13"/>
  <c r="J88" i="13"/>
  <c r="E88" i="13"/>
  <c r="N87" i="13"/>
  <c r="J87" i="13"/>
  <c r="E87" i="13"/>
  <c r="N86" i="13"/>
  <c r="J86" i="13"/>
  <c r="E86" i="13"/>
  <c r="N85" i="13"/>
  <c r="J85" i="13"/>
  <c r="E85" i="13"/>
  <c r="N84" i="13"/>
  <c r="J84" i="13"/>
  <c r="E84" i="13"/>
  <c r="N83" i="13"/>
  <c r="J83" i="13"/>
  <c r="N82" i="13"/>
  <c r="J82" i="13"/>
  <c r="N81" i="13"/>
  <c r="J81" i="13"/>
  <c r="N80" i="13"/>
  <c r="J80" i="13"/>
  <c r="N79" i="13"/>
  <c r="J79" i="13"/>
  <c r="N78" i="13"/>
  <c r="J78" i="13"/>
  <c r="N77" i="13"/>
  <c r="J77" i="13"/>
  <c r="N76" i="13"/>
  <c r="J76" i="13"/>
  <c r="N75" i="13"/>
  <c r="J75" i="13"/>
  <c r="N74" i="13"/>
  <c r="J74" i="13"/>
  <c r="N73" i="13"/>
  <c r="J73" i="13"/>
  <c r="N72" i="13"/>
  <c r="J72" i="13"/>
  <c r="N71" i="13"/>
  <c r="J71" i="13"/>
  <c r="N70" i="13"/>
  <c r="J70" i="13"/>
  <c r="N69" i="13"/>
  <c r="J69" i="13"/>
  <c r="N68" i="13"/>
  <c r="J68" i="13"/>
  <c r="N67" i="13"/>
  <c r="J67" i="13"/>
  <c r="N66" i="13"/>
  <c r="J66" i="13"/>
  <c r="N65" i="13"/>
  <c r="J65" i="13"/>
  <c r="N64" i="13"/>
  <c r="J64" i="13"/>
  <c r="N63" i="13"/>
  <c r="J63" i="13"/>
  <c r="N62" i="13"/>
  <c r="J62" i="13"/>
  <c r="N61" i="13"/>
  <c r="J61" i="13"/>
  <c r="N60" i="13"/>
  <c r="J60" i="13"/>
  <c r="N59" i="13"/>
  <c r="J59" i="13"/>
  <c r="N58" i="13"/>
  <c r="J58" i="13"/>
  <c r="N57" i="13"/>
  <c r="J57" i="13"/>
  <c r="N56" i="13"/>
  <c r="J56" i="13"/>
  <c r="N55" i="13"/>
  <c r="J55" i="13"/>
  <c r="N54" i="13"/>
  <c r="J54" i="13"/>
  <c r="E54" i="13"/>
  <c r="N53" i="13"/>
  <c r="J53" i="13"/>
  <c r="E53" i="13"/>
  <c r="N52" i="13"/>
  <c r="J52" i="13"/>
  <c r="E52" i="13"/>
  <c r="N51" i="13"/>
  <c r="J51" i="13"/>
  <c r="E51" i="13"/>
  <c r="N50" i="13"/>
  <c r="J50" i="13"/>
  <c r="E50" i="13"/>
  <c r="N49" i="13"/>
  <c r="J49" i="13"/>
  <c r="E49" i="13"/>
  <c r="N48" i="13"/>
  <c r="J48" i="13"/>
  <c r="E48" i="13"/>
  <c r="N47" i="13"/>
  <c r="J47" i="13"/>
  <c r="E47" i="13"/>
  <c r="N46" i="13"/>
  <c r="J46" i="13"/>
  <c r="E46" i="13"/>
  <c r="N45" i="13"/>
  <c r="J45" i="13"/>
  <c r="E45" i="13"/>
  <c r="N44" i="13"/>
  <c r="J44" i="13"/>
  <c r="E44" i="13"/>
  <c r="N43" i="13"/>
  <c r="J43" i="13"/>
  <c r="E43" i="13"/>
  <c r="N42" i="13"/>
  <c r="J42" i="13"/>
  <c r="E42" i="13"/>
  <c r="N41" i="13"/>
  <c r="J41" i="13"/>
  <c r="E41" i="13"/>
  <c r="N40" i="13"/>
  <c r="J40" i="13"/>
  <c r="E40" i="13"/>
  <c r="N39" i="13"/>
  <c r="J39" i="13"/>
  <c r="E39" i="13"/>
  <c r="N38" i="13"/>
  <c r="J38" i="13"/>
  <c r="E38" i="13"/>
  <c r="N37" i="13"/>
  <c r="J37" i="13"/>
  <c r="E37" i="13"/>
  <c r="N36" i="13"/>
  <c r="J36" i="13"/>
  <c r="E36" i="13"/>
  <c r="N35" i="13"/>
  <c r="J35" i="13"/>
  <c r="E35" i="13"/>
  <c r="N34" i="13"/>
  <c r="J34" i="13"/>
  <c r="E34" i="13"/>
  <c r="N33" i="13"/>
  <c r="J33" i="13"/>
  <c r="E33" i="13"/>
  <c r="N32" i="13"/>
  <c r="J32" i="13"/>
  <c r="E32" i="13"/>
  <c r="N31" i="13"/>
  <c r="J31" i="13"/>
  <c r="E31" i="13"/>
  <c r="N30" i="13"/>
  <c r="J30" i="13"/>
  <c r="E30" i="13"/>
  <c r="N29" i="13"/>
  <c r="J29" i="13"/>
  <c r="E29" i="13"/>
  <c r="N28" i="13"/>
  <c r="J28" i="13"/>
  <c r="E28" i="13"/>
  <c r="N27" i="13"/>
  <c r="J27" i="13"/>
  <c r="E27" i="13"/>
  <c r="N26" i="13"/>
  <c r="J26" i="13"/>
  <c r="E26" i="13"/>
  <c r="N25" i="13"/>
  <c r="J25" i="13"/>
  <c r="E25" i="13"/>
  <c r="N24" i="13"/>
  <c r="J24" i="13"/>
  <c r="E24" i="13"/>
  <c r="N23" i="13"/>
  <c r="J23" i="13"/>
  <c r="E23" i="13"/>
  <c r="N22" i="13"/>
  <c r="J22" i="13"/>
  <c r="E22" i="13"/>
  <c r="N21" i="13"/>
  <c r="J21" i="13"/>
  <c r="E21" i="13"/>
  <c r="N20" i="13"/>
  <c r="J20" i="13"/>
  <c r="E20" i="13"/>
  <c r="N19" i="13"/>
  <c r="J19" i="13"/>
  <c r="E19" i="13"/>
  <c r="N18" i="13"/>
  <c r="J18" i="13"/>
  <c r="E18" i="13"/>
  <c r="N17" i="13"/>
  <c r="J17" i="13"/>
  <c r="E17" i="13"/>
  <c r="N16" i="13"/>
  <c r="J16" i="13"/>
  <c r="E16" i="13"/>
  <c r="N15" i="13"/>
  <c r="J15" i="13"/>
  <c r="E15" i="13"/>
  <c r="N14" i="13"/>
  <c r="J14" i="13"/>
  <c r="E14" i="13"/>
  <c r="N13" i="13"/>
  <c r="J13" i="13"/>
  <c r="E13" i="13"/>
  <c r="N12" i="13"/>
  <c r="J12" i="13"/>
  <c r="E12" i="13"/>
  <c r="N11" i="13"/>
  <c r="J11" i="13"/>
  <c r="E11" i="13"/>
  <c r="N10" i="13"/>
  <c r="J10" i="13"/>
  <c r="E10" i="13"/>
  <c r="N9" i="13"/>
  <c r="J9" i="13"/>
  <c r="E9" i="13"/>
  <c r="N8" i="13"/>
  <c r="J8" i="13"/>
  <c r="I261" i="13"/>
  <c r="N261" i="13" s="1"/>
  <c r="E8" i="13"/>
  <c r="N7" i="13"/>
  <c r="J7" i="13"/>
  <c r="E7" i="13"/>
  <c r="N6" i="13"/>
  <c r="J6" i="13"/>
  <c r="E6" i="13"/>
  <c r="N5" i="13"/>
  <c r="J5" i="13"/>
  <c r="E5" i="13"/>
  <c r="N4" i="13"/>
  <c r="J4" i="13"/>
  <c r="E4" i="13"/>
  <c r="N265" i="13" l="1"/>
  <c r="N268" i="13" s="1"/>
  <c r="N58" i="8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<sst xmlns="http://schemas.openxmlformats.org/spreadsheetml/2006/main" count="2824" uniqueCount="966">
  <si>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</si>
  <si>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</si>
  <si>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</si>
  <si>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</si>
  <si>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</si>
  <si>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</si>
  <si>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</si>
  <si>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</si>
  <si>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</si>
  <si>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</si>
  <si>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</si>
  <si>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</si>
  <si>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</si>
  <si>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</si>
  <si>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</si>
  <si>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</si>
  <si>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</si>
  <si>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</si>
  <si>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</si>
  <si>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</si>
  <si>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</si>
  <si>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</si>
  <si>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</si>
  <si>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</si>
  <si>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</si>
  <si>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</si>
  <si>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</si>
  <si>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</si>
  <si>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</si>
  <si>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</si>
  <si>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</si>
  <si>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</si>
  <si>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</si>
  <si>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</si>
  <si>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</si>
  <si>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</si>
  <si>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</si>
  <si>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</si>
  <si>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</si>
  <si>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</si>
  <si>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</si>
  <si>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</si>
  <si>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</si>
  <si>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</si>
  <si>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</si>
  <si>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</si>
  <si>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</si>
  <si>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</si>
  <si>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</si>
  <si>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</si>
  <si>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</si>
  <si>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</si>
  <si>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</si>
  <si>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</si>
  <si>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</si>
  <si>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</si>
  <si>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</si>
  <si>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</si>
  <si>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</si>
  <si>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</si>
  <si>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</si>
  <si>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</si>
  <si>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</si>
  <si>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</si>
  <si>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</si>
  <si>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</si>
  <si>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</si>
  <si>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</si>
  <si>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</si>
  <si>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</si>
  <si>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</si>
  <si>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</si>
  <si>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</si>
  <si>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</si>
  <si>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</si>
  <si>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</si>
  <si>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</si>
  <si>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</si>
  <si>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</si>
  <si>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</si>
  <si>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</si>
  <si>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</si>
  <si>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</si>
  <si>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</si>
  <si>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</si>
  <si>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</si>
  <si>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</si>
  <si>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</si>
  <si>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</si>
  <si>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</si>
  <si>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</si>
  <si>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</si>
  <si>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</si>
  <si>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</si>
  <si>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</si>
  <si>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</si>
  <si>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</si>
  <si>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</si>
  <si>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</si>
  <si>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</si>
  <si>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</si>
  <si>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</si>
  <si>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</si>
  <si>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</si>
  <si>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</si>
  <si>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</si>
  <si>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</si>
  <si>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</si>
  <si>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</si>
  <si>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</si>
  <si>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</si>
  <si>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</si>
  <si>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</si>
  <si>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</si>
  <si>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</si>
  <si>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</si>
  <si>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</si>
  <si>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</si>
  <si>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</si>
  <si>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</si>
  <si>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</si>
  <si>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</si>
  <si>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</si>
  <si>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</si>
  <si>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</si>
  <si>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</si>
  <si>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</si>
  <si>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</si>
  <si>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</si>
  <si>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</si>
  <si>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</si>
  <si>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</si>
  <si>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</si>
  <si>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</si>
  <si>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</si>
  <si>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</si>
  <si>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</si>
  <si>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</si>
  <si>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</si>
  <si>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</si>
  <si>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</si>
  <si>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</si>
  <si>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</si>
  <si>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</si>
  <si>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</si>
  <si>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</si>
  <si>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</si>
  <si>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</si>
  <si>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</si>
  <si>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</si>
  <si>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</si>
  <si>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</si>
  <si>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</si>
  <si>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</si>
  <si>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</si>
  <si>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</si>
  <si>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</si>
  <si>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</si>
  <si>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</si>
  <si>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</si>
  <si>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</si>
  <si>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</si>
  <si>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</si>
  <si>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</si>
  <si>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</si>
  <si>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</si>
  <si>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</si>
  <si>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</si>
  <si>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</si>
  <si>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</si>
  <si>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</si>
  <si>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</si>
  <si>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</si>
  <si>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</si>
  <si>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</si>
  <si>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</si>
  <si>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</si>
  <si>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</si>
  <si>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</si>
  <si>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</si>
  <si>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</si>
  <si>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</si>
  <si>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</si>
  <si>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</si>
  <si>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</si>
  <si>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</si>
  <si>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</si>
  <si>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</si>
  <si>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</si>
  <si>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</si>
  <si>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</si>
  <si>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</si>
  <si>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</si>
  <si>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</si>
  <si>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</si>
  <si>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</si>
  <si>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</si>
  <si>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</si>
  <si>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</si>
  <si>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</si>
  <si>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</si>
  <si>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</si>
  <si>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</si>
  <si>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</si>
  <si>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</si>
  <si>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</si>
  <si>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</si>
  <si>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</si>
  <si>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</si>
  <si>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</si>
  <si>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</si>
  <si>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</si>
  <si>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</si>
  <si>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</si>
  <si>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</si>
  <si>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</si>
  <si>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</si>
  <si>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</si>
  <si>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</si>
  <si>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</si>
  <si>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</si>
  <si>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</si>
  <si>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</si>
  <si>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</si>
  <si>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</si>
  <si>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</si>
  <si>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</si>
  <si>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</si>
  <si>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</si>
  <si>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</si>
  <si>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</si>
  <si>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</si>
  <si>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</si>
  <si>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</si>
  <si>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</si>
  <si>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</si>
  <si>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</si>
  <si>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</si>
  <si>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</si>
  <si>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</si>
  <si>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</si>
  <si>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</si>
  <si>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</si>
  <si>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</si>
  <si>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</si>
  <si>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</si>
  <si>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</si>
  <si>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</si>
  <si>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</si>
  <si>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</si>
  <si>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</si>
  <si>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</si>
  <si>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</si>
  <si>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</si>
  <si>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</si>
  <si>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</si>
  <si>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</si>
  <si>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</si>
  <si>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</si>
  <si>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</si>
  <si>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</si>
  <si>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</si>
  <si>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</si>
  <si>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</si>
  <si>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</si>
  <si>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</si>
  <si>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</si>
  <si>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</si>
  <si>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</si>
  <si>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</si>
  <si>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</si>
  <si>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</si>
  <si>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</si>
  <si>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</si>
  <si>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</si>
  <si>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</si>
  <si>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</si>
  <si>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</si>
  <si>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</si>
  <si>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</si>
  <si>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</si>
  <si>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</si>
  <si>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</si>
  <si>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</si>
  <si>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</si>
  <si>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</si>
  <si>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</si>
  <si>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</si>
  <si>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</si>
  <si>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</si>
  <si>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</si>
  <si>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</si>
  <si>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</si>
  <si>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</si>
  <si>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</si>
  <si>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</si>
  <si>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</si>
  <si>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</si>
  <si>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</si>
  <si>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</si>
  <si>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</si>
  <si>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</si>
  <si>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</si>
  <si>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</si>
  <si>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</si>
  <si>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</si>
  <si>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</si>
  <si>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</si>
  <si>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</si>
  <si>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</si>
  <si>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</si>
  <si>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</si>
  <si>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</si>
  <si>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</si>
  <si>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</si>
  <si>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</si>
  <si>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</si>
  <si>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</si>
  <si>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</si>
  <si>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</si>
  <si>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</si>
  <si>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</si>
  <si>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</si>
  <si>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</si>
  <si>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</si>
  <si>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</si>
  <si>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</si>
  <si>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</si>
  <si>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</si>
  <si>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</si>
  <si>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</si>
  <si>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</si>
  <si>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</si>
  <si>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</si>
  <si>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</si>
  <si>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</si>
  <si>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</si>
  <si>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</si>
  <si>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</si>
  <si>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</si>
  <si>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</si>
  <si>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</si>
  <si>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</si>
  <si>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</si>
  <si>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</si>
  <si>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</si>
  <si>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</si>
  <si>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</si>
  <si>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</si>
  <si>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</si>
  <si>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</si>
  <si>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</si>
  <si>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</si>
  <si>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</si>
  <si>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</si>
  <si>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</si>
  <si>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</si>
  <si>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</si>
  <si>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</si>
  <si>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</si>
  <si>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</si>
  <si>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</si>
  <si>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</si>
  <si>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</si>
  <si>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</si>
  <si>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</si>
  <si>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</si>
  <si>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</si>
  <si>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</si>
  <si>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</si>
  <si>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</si>
  <si>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</si>
  <si>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</si>
  <si>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</si>
  <si>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</si>
  <si>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</si>
  <si>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</si>
  <si>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</si>
  <si>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</si>
  <si>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</si>
  <si>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</si>
  <si>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</si>
  <si>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</si>
  <si>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</si>
  <si>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</si>
  <si>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</si>
  <si>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</si>
  <si>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</si>
  <si>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</si>
  <si>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</si>
  <si>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</si>
  <si>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</si>
  <si>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</si>
  <si>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</si>
  <si>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</si>
  <si>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</si>
  <si>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</si>
  <si>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</si>
  <si>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</si>
  <si>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</si>
  <si>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</si>
  <si>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</si>
  <si>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</si>
  <si>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</si>
  <si>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</si>
  <si>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</si>
  <si>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</si>
  <si>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</si>
  <si>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</si>
  <si>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</si>
  <si>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</si>
  <si>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</si>
  <si>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</si>
  <si>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</si>
  <si>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</si>
  <si>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</si>
  <si>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</si>
  <si>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</si>
  <si>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</si>
  <si>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</si>
  <si>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</si>
  <si>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</si>
  <si>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</si>
  <si>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</si>
  <si>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</si>
  <si>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</si>
  <si>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</si>
  <si>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</si>
  <si>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</si>
  <si>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</si>
  <si>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</si>
  <si>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</si>
  <si>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</si>
  <si>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</si>
  <si>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</si>
  <si>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</si>
  <si>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</si>
  <si>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</si>
  <si>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</si>
  <si>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</si>
  <si>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</si>
  <si>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</si>
  <si>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</si>
  <si>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</si>
  <si>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</si>
  <si>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</si>
  <si>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</si>
  <si>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</si>
  <si>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</si>
  <si>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</si>
  <si>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</si>
  <si>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</si>
  <si>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</si>
  <si>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</si>
  <si>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</si>
  <si>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</si>
  <si>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</si>
  <si>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</si>
  <si>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</si>
  <si>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</si>
  <si>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</si>
  <si>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</si>
  <si>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</si>
  <si>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</si>
  <si>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</si>
  <si>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</si>
  <si>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</si>
  <si>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</si>
  <si>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</si>
  <si>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</si>
  <si>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</si>
  <si>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</si>
  <si>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</si>
  <si>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</si>
  <si>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</si>
  <si>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</si>
  <si>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</si>
  <si>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</si>
  <si>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</si>
  <si>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</si>
  <si>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</si>
  <si>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</si>
  <si>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</si>
  <si>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</si>
  <si>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</si>
  <si>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</si>
  <si>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</si>
  <si>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</si>
  <si>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</si>
  <si>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</si>
  <si>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</si>
  <si>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</si>
  <si>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</si>
  <si>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</si>
  <si>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</si>
  <si>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</si>
  <si>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</si>
  <si>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</si>
  <si>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</si>
  <si>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</si>
  <si>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</si>
  <si>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</si>
  <si>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</si>
  <si>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</si>
  <si>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</si>
  <si>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</si>
  <si>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</si>
  <si>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</si>
  <si>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</si>
  <si>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</si>
  <si>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</si>
  <si>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</si>
  <si>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</si>
  <si>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</si>
  <si>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</si>
  <si>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</si>
  <si>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</si>
  <si>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</si>
  <si>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</si>
  <si>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</si>
  <si>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</si>
  <si>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</si>
  <si>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</si>
  <si>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</si>
  <si>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</si>
  <si>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</si>
  <si>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</si>
  <si>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</si>
  <si>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</si>
  <si>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</si>
  <si>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</si>
  <si>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</si>
  <si>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</si>
  <si>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</si>
  <si>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</si>
  <si>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</si>
  <si>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</si>
  <si>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</si>
  <si>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</si>
  <si>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</si>
  <si>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</si>
  <si>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</si>
  <si>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</si>
  <si>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</si>
  <si>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</si>
  <si>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</si>
  <si>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</si>
  <si>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</si>
  <si>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</si>
  <si>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</si>
  <si>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</si>
  <si>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</si>
  <si>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</si>
  <si>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</si>
  <si>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</si>
  <si>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</si>
  <si>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</si>
  <si>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</si>
  <si>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</si>
  <si>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</si>
  <si>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</si>
  <si>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</si>
  <si>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</si>
  <si>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</si>
  <si>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</si>
  <si>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</si>
  <si>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</si>
  <si>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</si>
  <si>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</si>
  <si>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</si>
  <si>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</si>
  <si>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</si>
  <si>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</si>
  <si>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</si>
  <si>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</si>
  <si>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</si>
  <si>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</si>
  <si>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</si>
  <si>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</si>
  <si>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</si>
  <si>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</si>
  <si>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</si>
  <si>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</si>
  <si>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</si>
  <si>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</si>
  <si>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</si>
  <si>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</si>
  <si>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</si>
  <si>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</si>
  <si>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</si>
  <si>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</si>
  <si>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</si>
  <si>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</si>
  <si>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</si>
  <si>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</si>
  <si>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</si>
  <si>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</si>
  <si>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</si>
  <si>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</si>
  <si>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</si>
  <si>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</si>
  <si>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</si>
  <si>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</si>
  <si>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</si>
  <si>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</si>
  <si>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</si>
  <si>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</si>
  <si>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</si>
  <si>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</si>
  <si>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</si>
  <si>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</si>
  <si>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</si>
  <si>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</si>
  <si>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</si>
  <si>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</si>
  <si>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</si>
  <si>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</si>
  <si>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</si>
  <si>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</si>
  <si>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</si>
  <si>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</si>
  <si>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</si>
  <si>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</si>
  <si>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</si>
  <si>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</si>
  <si>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</si>
  <si>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</si>
  <si>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</si>
  <si>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</si>
  <si>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</si>
  <si>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</si>
  <si>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</si>
  <si>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</si>
  <si>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</si>
  <si>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</si>
  <si>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</si>
  <si>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</si>
  <si>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</si>
  <si>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</si>
  <si>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</si>
  <si>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</si>
  <si>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</si>
  <si>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</si>
  <si>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</si>
  <si>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</si>
  <si>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</si>
  <si>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</si>
  <si>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</si>
  <si>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</si>
  <si>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</si>
  <si>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</si>
  <si>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</si>
  <si>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</si>
  <si>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</si>
  <si>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</si>
  <si>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</si>
  <si>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</si>
  <si>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</si>
  <si>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</si>
  <si>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</si>
  <si>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</si>
  <si>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</si>
  <si>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</si>
  <si>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</si>
  <si>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</si>
  <si>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</si>
  <si>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</si>
  <si>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</si>
  <si>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</si>
  <si>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</si>
  <si>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</si>
  <si>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</si>
  <si>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</si>
  <si>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</si>
  <si>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</si>
  <si>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</si>
  <si>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</si>
  <si>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</si>
  <si>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</si>
  <si>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</si>
  <si>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</si>
  <si>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</si>
  <si>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</si>
  <si>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</si>
  <si>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</si>
  <si>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</si>
  <si>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</si>
  <si>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</si>
  <si>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</si>
  <si>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</si>
  <si>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</si>
  <si>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</si>
  <si>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</si>
  <si>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</si>
  <si>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</si>
  <si>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</si>
  <si>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</si>
  <si>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</si>
  <si>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</si>
  <si>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</si>
  <si>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</si>
  <si>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</si>
  <si>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</si>
  <si>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</si>
  <si>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</si>
  <si>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</si>
  <si>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</si>
  <si>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</si>
  <si>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</si>
  <si>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</si>
  <si>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</si>
  <si>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</si>
  <si>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</si>
  <si>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</si>
  <si>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</si>
  <si>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</si>
  <si>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</si>
  <si>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</si>
  <si>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</si>
  <si>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</si>
  <si>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</si>
  <si>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</si>
  <si>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</si>
  <si>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</si>
  <si>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</si>
  <si>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</si>
  <si>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</si>
  <si>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</si>
  <si>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</si>
  <si>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</si>
  <si>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</si>
  <si>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</si>
  <si>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</si>
  <si>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</si>
  <si>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</si>
  <si>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</si>
  <si>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</si>
  <si>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</si>
  <si>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</si>
  <si>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</si>
  <si>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</si>
  <si>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</si>
  <si>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</si>
  <si>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</si>
  <si>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</si>
  <si>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</si>
  <si>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</si>
  <si>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</si>
  <si>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</si>
  <si>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</si>
  <si>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</si>
  <si>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</si>
  <si>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</si>
  <si>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</si>
  <si>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</si>
  <si>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</si>
  <si>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</si>
  <si>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</si>
  <si>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</si>
  <si>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</si>
  <si>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</si>
  <si>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</si>
  <si>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</si>
  <si>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</si>
  <si>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</si>
  <si>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</si>
  <si>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</si>
  <si>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</si>
  <si>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</si>
  <si>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</si>
  <si>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</si>
  <si>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</si>
  <si>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</si>
  <si>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</si>
  <si>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</si>
  <si>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</si>
  <si>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</si>
  <si>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</si>
  <si>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</si>
  <si>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</si>
  <si>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</si>
  <si>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</si>
  <si>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</si>
  <si>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</si>
  <si>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</si>
  <si>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</si>
  <si>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</si>
  <si>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</si>
  <si>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</si>
  <si>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</si>
  <si>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</si>
  <si>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</si>
  <si>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</si>
  <si>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</si>
  <si>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</si>
  <si>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</si>
  <si>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</si>
  <si>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</si>
  <si>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</si>
  <si>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</si>
  <si>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</si>
  <si>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</si>
  <si>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</si>
  <si>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</si>
  <si>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</si>
  <si>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</si>
  <si>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</si>
  <si>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</si>
  <si>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</si>
  <si>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</si>
  <si>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</si>
  <si>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</si>
  <si>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</si>
  <si>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</si>
  <si>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</si>
  <si>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</si>
  <si>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</si>
  <si>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</si>
  <si>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</si>
  <si>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</si>
  <si>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</si>
  <si>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</si>
  <si>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</si>
  <si>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</si>
  <si>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</si>
  <si>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</si>
  <si>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</si>
  <si>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</si>
  <si>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</si>
  <si>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</si>
  <si>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</si>
  <si>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</si>
  <si>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</si>
  <si>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</si>
  <si>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</si>
  <si>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</si>
  <si>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</si>
  <si>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</si>
  <si>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</si>
  <si>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</si>
  <si>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</si>
  <si>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</si>
  <si>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</si>
  <si>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</si>
  <si>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</si>
  <si>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</si>
  <si>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</si>
  <si>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</si>
  <si>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</si>
  <si>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</si>
  <si>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</si>
  <si>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</si>
  <si>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</si>
  <si>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</si>
  <si>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</si>
  <si>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</si>
  <si>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</si>
  <si>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</si>
  <si>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</si>
  <si>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</si>
  <si>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</si>
  <si>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</si>
  <si>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</si>
  <si>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</si>
  <si>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</si>
  <si>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</si>
  <si>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</si>
  <si>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</si>
  <si>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</si>
  <si>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</si>
  <si>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</si>
  <si>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</si>
  <si>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</si>
  <si>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</si>
  <si>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</si>
  <si>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</si>
  <si>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</si>
  <si>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</si>
  <si>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</si>
  <si>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</si>
  <si>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</si>
  <si>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</si>
  <si>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</si>
  <si>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</si>
  <si>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</si>
  <si>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</si>
  <si>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</si>
  <si>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</si>
  <si>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</si>
  <si>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</si>
  <si>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</si>
  <si>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</si>
  <si>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</si>
  <si>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</si>
  <si>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</si>
  <si>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</si>
  <si>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</si>
  <si>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</si>
  <si>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</si>
  <si>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</si>
  <si>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</si>
  <si>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</si>
  <si>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</si>
  <si>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</si>
  <si>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</si>
  <si>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</si>
  <si>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</si>
  <si>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</si>
  <si>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</si>
  <si>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</si>
  <si>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</si>
  <si>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</si>
  <si>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</si>
  <si>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</si>
  <si>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</si>
  <si>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</si>
  <si>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</si>
  <si>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</si>
  <si>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</si>
  <si>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</si>
  <si>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</si>
  <si>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</si>
  <si>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</si>
  <si>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</si>
  <si>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</si>
  <si>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</si>
  <si>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</si>
  <si>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</si>
  <si>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</si>
  <si>
    <t>ENTRADAS DEL MES DE      N O V I E M B R E               2 0 2 2</t>
  </si>
  <si>
    <t>CANALES  251</t>
  </si>
  <si>
    <t>CANALES 250</t>
  </si>
  <si>
    <t>CANALES  248+1</t>
  </si>
  <si>
    <t>SE APLICA EN LA ENTRADA DEL 8 DE SEPTIEMBRRE  FOLIO CENTAL 11106</t>
  </si>
  <si>
    <t xml:space="preserve">MIGUEL HERRERA </t>
  </si>
  <si>
    <t xml:space="preserve">FOLIO CENTAL 11106  </t>
  </si>
  <si>
    <t>A-1139</t>
  </si>
  <si>
    <t>Transferencia S 3-Nov-22</t>
  </si>
  <si>
    <r>
      <t xml:space="preserve">Se desconto pago dupliado folio  11081  $ 50,577.80  se pago </t>
    </r>
    <r>
      <rPr>
        <b/>
        <sz val="14"/>
        <color rgb="FF0000FF"/>
        <rFont val="Calibri"/>
        <family val="2"/>
        <scheme val="minor"/>
      </rPr>
      <t xml:space="preserve"> $ 2,529.80</t>
    </r>
  </si>
  <si>
    <t>FOLIO CENTRAL 11121</t>
  </si>
  <si>
    <t>A-1126</t>
  </si>
  <si>
    <t>Transfereencia S</t>
  </si>
  <si>
    <t>FOLIO CENTRAL 11126</t>
  </si>
  <si>
    <t>A-1133</t>
  </si>
  <si>
    <t>9097--</t>
  </si>
  <si>
    <t>5041--</t>
  </si>
  <si>
    <t>40156--</t>
  </si>
  <si>
    <t>40151--</t>
  </si>
  <si>
    <t>40163--</t>
  </si>
  <si>
    <t>40199--</t>
  </si>
  <si>
    <t>21479--7135</t>
  </si>
  <si>
    <t>21479--5056</t>
  </si>
  <si>
    <t>D-5177</t>
  </si>
  <si>
    <t>FOLIO CENTRAL  11021</t>
  </si>
  <si>
    <t>A-336133</t>
  </si>
  <si>
    <t>FOLIO CENTRAL 11169</t>
  </si>
  <si>
    <t>A-1207</t>
  </si>
  <si>
    <t>FOLIO CENTRAL 11137</t>
  </si>
  <si>
    <t>A-1206</t>
  </si>
  <si>
    <t>FOLIO CENTRAL 11152</t>
  </si>
  <si>
    <t>A-1165</t>
  </si>
  <si>
    <t xml:space="preserve">PULPA </t>
  </si>
  <si>
    <t>FOLIO 11026</t>
  </si>
  <si>
    <t>D-5233</t>
  </si>
  <si>
    <t>CANALES 248</t>
  </si>
  <si>
    <t>CANALES 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</si>
</sst>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30" fillId="0" borderId="28" xfId="0" applyFont="1" applyFill="1" applyBorder="1" applyAlignment="1">
      <alignment horizontal="left"/>
    </xf>
    <xf numFmtId="0" fontId="18" fillId="0" borderId="27" xfId="0" applyFont="1" applyFill="1" applyBorder="1" applyAlignment="1">
      <alignment horizontal="left" vertical="center"/>
    </xf>
    <xf numFmtId="0" fontId="56" fillId="0" borderId="60" xfId="0" applyFont="1" applyFill="1" applyBorder="1" applyAlignment="1">
      <alignment vertical="center" wrapText="1"/>
    </xf>
    <xf numFmtId="0" fontId="56" fillId="0" borderId="61" xfId="0" applyFont="1" applyFill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/>
    <xf numFmtId="0" fontId="18" fillId="0" borderId="28" xfId="0" applyFont="1" applyFill="1" applyBorder="1" applyAlignment="1">
      <alignment horizontal="left" wrapText="1"/>
    </xf>
    <xf numFmtId="0" fontId="31" fillId="11" borderId="27" xfId="0" applyFont="1" applyFill="1" applyBorder="1" applyAlignment="1">
      <alignment horizontal="center" vertical="center" wrapText="1"/>
    </xf>
    <xf numFmtId="1" fontId="12" fillId="20" borderId="27" xfId="0" applyNumberFormat="1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vertical="center" wrapText="1"/>
    </xf>
    <xf numFmtId="0" fontId="24" fillId="11" borderId="27" xfId="0" applyFont="1" applyFill="1" applyBorder="1" applyAlignment="1">
      <alignment vertical="center"/>
    </xf>
    <xf numFmtId="0" fontId="24" fillId="20" borderId="27" xfId="0" applyFont="1" applyFill="1" applyBorder="1" applyAlignment="1">
      <alignment horizontal="center" vertical="center"/>
    </xf>
    <xf numFmtId="164" fontId="24" fillId="20" borderId="28" xfId="0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165" fontId="9" fillId="0" borderId="17" xfId="0" applyNumberFormat="1" applyFont="1" applyBorder="1"/>
    <xf numFmtId="0" fontId="9" fillId="0" borderId="71" xfId="0" applyFont="1" applyBorder="1" applyAlignment="1">
      <alignment horizontal="center"/>
    </xf>
    <xf numFmtId="165" fontId="9" fillId="0" borderId="72" xfId="0" applyNumberFormat="1" applyFont="1" applyBorder="1"/>
    <xf numFmtId="0" fontId="11" fillId="0" borderId="27" xfId="0" applyFont="1" applyFill="1" applyBorder="1" applyAlignment="1">
      <alignment horizontal="left" wrapText="1"/>
    </xf>
    <xf numFmtId="0" fontId="2" fillId="0" borderId="17" xfId="0" applyFont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26" xfId="0" applyFont="1" applyFill="1" applyBorder="1" applyAlignment="1">
      <alignment horizontal="center" vertical="center" wrapText="1"/>
    </xf>
    <xf numFmtId="164" fontId="11" fillId="20" borderId="28" xfId="0" applyNumberFormat="1" applyFont="1" applyFill="1" applyBorder="1" applyAlignment="1">
      <alignment horizontal="center" vertical="center" wrapText="1"/>
    </xf>
    <xf numFmtId="164" fontId="11" fillId="20" borderId="35" xfId="0" applyNumberFormat="1" applyFont="1" applyFill="1" applyBorder="1" applyAlignment="1">
      <alignment horizontal="center" vertical="center" wrapText="1"/>
    </xf>
    <xf numFmtId="164" fontId="11" fillId="20" borderId="26" xfId="0" applyNumberFormat="1" applyFont="1" applyFill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990033"/>
      <color rgb="FFCCFF33"/>
      <color rgb="FFFF7C80"/>
      <color rgb="FF00FF0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67" t="s">
        <v>29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72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73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84" t="s">
        <v>41</v>
      </c>
      <c r="B56" s="136" t="s">
        <v>23</v>
      </c>
      <c r="C56" s="586" t="s">
        <v>110</v>
      </c>
      <c r="D56" s="138"/>
      <c r="E56" s="40"/>
      <c r="F56" s="139">
        <v>1025.4000000000001</v>
      </c>
      <c r="G56" s="140">
        <v>44571</v>
      </c>
      <c r="H56" s="578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85"/>
      <c r="B57" s="136" t="s">
        <v>24</v>
      </c>
      <c r="C57" s="587"/>
      <c r="D57" s="138"/>
      <c r="E57" s="40"/>
      <c r="F57" s="139">
        <v>319</v>
      </c>
      <c r="G57" s="140">
        <v>44571</v>
      </c>
      <c r="H57" s="579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84" t="s">
        <v>41</v>
      </c>
      <c r="B58" s="136" t="s">
        <v>23</v>
      </c>
      <c r="C58" s="586" t="s">
        <v>129</v>
      </c>
      <c r="D58" s="138"/>
      <c r="E58" s="40"/>
      <c r="F58" s="139">
        <v>833.8</v>
      </c>
      <c r="G58" s="140">
        <v>44578</v>
      </c>
      <c r="H58" s="578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80" t="s">
        <v>59</v>
      </c>
      <c r="P58" s="582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85"/>
      <c r="B59" s="136" t="s">
        <v>24</v>
      </c>
      <c r="C59" s="587"/>
      <c r="D59" s="138"/>
      <c r="E59" s="40"/>
      <c r="F59" s="139">
        <v>220</v>
      </c>
      <c r="G59" s="140">
        <v>44578</v>
      </c>
      <c r="H59" s="579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81"/>
      <c r="P59" s="583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76" t="s">
        <v>41</v>
      </c>
      <c r="B60" s="136" t="s">
        <v>23</v>
      </c>
      <c r="C60" s="574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78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80" t="s">
        <v>59</v>
      </c>
      <c r="P60" s="582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77"/>
      <c r="B61" s="136" t="s">
        <v>24</v>
      </c>
      <c r="C61" s="575"/>
      <c r="D61" s="145"/>
      <c r="E61" s="40">
        <f t="shared" si="2"/>
        <v>0</v>
      </c>
      <c r="F61" s="139">
        <v>231.6</v>
      </c>
      <c r="G61" s="140">
        <v>44585</v>
      </c>
      <c r="H61" s="579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81"/>
      <c r="P61" s="583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600"/>
      <c r="D63" s="145"/>
      <c r="E63" s="40">
        <f t="shared" si="2"/>
        <v>0</v>
      </c>
      <c r="F63" s="139"/>
      <c r="G63" s="140"/>
      <c r="H63" s="602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601"/>
      <c r="D64" s="148"/>
      <c r="E64" s="40">
        <f t="shared" si="2"/>
        <v>0</v>
      </c>
      <c r="F64" s="139"/>
      <c r="G64" s="140"/>
      <c r="H64" s="603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92"/>
      <c r="P68" s="598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93"/>
      <c r="P69" s="599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2"/>
      <c r="P82" s="594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93"/>
      <c r="P83" s="595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92"/>
      <c r="P84" s="594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93"/>
      <c r="P85" s="595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96"/>
      <c r="M90" s="59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96"/>
      <c r="M91" s="597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92"/>
      <c r="P97" s="58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93"/>
      <c r="P98" s="58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90" t="s">
        <v>26</v>
      </c>
      <c r="G262" s="590"/>
      <c r="H262" s="591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workbookViewId="0">
      <pane xSplit="10" ySplit="3" topLeftCell="U23" activePane="bottomRight" state="frozen"/>
      <selection pane="topRight" activeCell="K1" sqref="K1"/>
      <selection pane="bottomLeft" activeCell="A4" sqref="A4"/>
      <selection pane="bottomRight" activeCell="V32" sqref="V32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845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520" t="s">
        <v>14</v>
      </c>
      <c r="T3" s="519" t="s">
        <v>851</v>
      </c>
      <c r="U3" s="563"/>
      <c r="V3" s="564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913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61" t="s">
        <v>952</v>
      </c>
      <c r="V4" s="562">
        <v>6496</v>
      </c>
      <c r="W4" s="55" t="s">
        <v>907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913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 t="s">
        <v>952</v>
      </c>
      <c r="V5" s="54">
        <v>0</v>
      </c>
      <c r="W5" s="53" t="s">
        <v>907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914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 t="s">
        <v>952</v>
      </c>
      <c r="V6" s="54">
        <v>6496</v>
      </c>
      <c r="W6" s="68" t="s">
        <v>907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914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 t="s">
        <v>952</v>
      </c>
      <c r="V7" s="54">
        <v>0</v>
      </c>
      <c r="W7" s="53" t="s">
        <v>907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915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 t="s">
        <v>952</v>
      </c>
      <c r="V8" s="54">
        <v>6496</v>
      </c>
      <c r="W8" s="53" t="s">
        <v>907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915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 t="s">
        <v>952</v>
      </c>
      <c r="V9" s="54">
        <v>0</v>
      </c>
      <c r="W9" s="53" t="s">
        <v>907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916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 t="s">
        <v>952</v>
      </c>
      <c r="V10" s="54">
        <v>6496</v>
      </c>
      <c r="W10" s="53" t="s">
        <v>907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916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 t="s">
        <v>952</v>
      </c>
      <c r="V11" s="54">
        <v>0</v>
      </c>
      <c r="W11" s="53" t="s">
        <v>907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917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 t="s">
        <v>220</v>
      </c>
      <c r="V12" s="54">
        <v>0</v>
      </c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918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 t="s">
        <v>952</v>
      </c>
      <c r="V13" s="54">
        <v>6496</v>
      </c>
      <c r="W13" s="53" t="s">
        <v>907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918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 t="s">
        <v>952</v>
      </c>
      <c r="V14" s="54">
        <v>0</v>
      </c>
      <c r="W14" s="53" t="s">
        <v>907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919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 t="s">
        <v>952</v>
      </c>
      <c r="V15" s="54">
        <v>6496</v>
      </c>
      <c r="W15" s="53" t="s">
        <v>907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919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 t="s">
        <v>952</v>
      </c>
      <c r="V16" s="54"/>
      <c r="W16" s="53" t="s">
        <v>907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920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904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903</v>
      </c>
      <c r="U17" s="488" t="s">
        <v>963</v>
      </c>
      <c r="V17" s="489">
        <v>6496</v>
      </c>
      <c r="W17" s="53" t="s">
        <v>907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920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905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903</v>
      </c>
      <c r="U18" s="488" t="s">
        <v>963</v>
      </c>
      <c r="V18" s="489">
        <v>0</v>
      </c>
      <c r="W18" s="53" t="s">
        <v>907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68" t="s">
        <v>894</v>
      </c>
      <c r="D19" s="60"/>
      <c r="E19" s="40">
        <f t="shared" si="0"/>
        <v>0</v>
      </c>
      <c r="F19" s="61"/>
      <c r="G19" s="62">
        <v>44853</v>
      </c>
      <c r="H19" s="556" t="s">
        <v>944</v>
      </c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559" t="s">
        <v>61</v>
      </c>
      <c r="P19" s="560">
        <v>44866</v>
      </c>
      <c r="Q19" s="66">
        <v>26900</v>
      </c>
      <c r="R19" s="67">
        <v>44855</v>
      </c>
      <c r="S19" s="51">
        <v>28000</v>
      </c>
      <c r="T19" s="92" t="s">
        <v>902</v>
      </c>
      <c r="U19" s="488" t="s">
        <v>963</v>
      </c>
      <c r="V19" s="489">
        <v>6496</v>
      </c>
      <c r="W19" s="53" t="s">
        <v>906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69"/>
      <c r="D20" s="514"/>
      <c r="E20" s="40">
        <f t="shared" si="0"/>
        <v>0</v>
      </c>
      <c r="F20" s="61"/>
      <c r="G20" s="62">
        <v>44853</v>
      </c>
      <c r="H20" s="556" t="s">
        <v>945</v>
      </c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559" t="s">
        <v>61</v>
      </c>
      <c r="P20" s="560">
        <v>44866</v>
      </c>
      <c r="Q20" s="79">
        <v>0</v>
      </c>
      <c r="R20" s="67">
        <v>44855</v>
      </c>
      <c r="S20" s="51">
        <v>0</v>
      </c>
      <c r="T20" s="92" t="s">
        <v>902</v>
      </c>
      <c r="U20" s="488" t="s">
        <v>963</v>
      </c>
      <c r="V20" s="489">
        <v>0</v>
      </c>
      <c r="W20" s="53" t="s">
        <v>906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921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382" t="s">
        <v>946</v>
      </c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378" t="s">
        <v>61</v>
      </c>
      <c r="P21" s="379">
        <v>44866</v>
      </c>
      <c r="Q21" s="79"/>
      <c r="R21" s="67"/>
      <c r="S21" s="51"/>
      <c r="T21" s="92"/>
      <c r="U21" s="488"/>
      <c r="V21" s="489">
        <v>0</v>
      </c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922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382" t="s">
        <v>947</v>
      </c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378" t="s">
        <v>61</v>
      </c>
      <c r="P22" s="379">
        <v>44868</v>
      </c>
      <c r="Q22" s="79"/>
      <c r="R22" s="67"/>
      <c r="S22" s="51"/>
      <c r="T22" s="92"/>
      <c r="U22" s="488"/>
      <c r="V22" s="489">
        <v>0</v>
      </c>
      <c r="W22" s="53"/>
      <c r="X22" s="56">
        <v>0</v>
      </c>
    </row>
    <row r="23" spans="1:24" ht="29.25" customHeight="1" thickTop="1" thickBot="1" x14ac:dyDescent="0.35">
      <c r="A23" s="505" t="s">
        <v>871</v>
      </c>
      <c r="B23" s="58" t="s">
        <v>896</v>
      </c>
      <c r="C23" s="59" t="s">
        <v>923</v>
      </c>
      <c r="D23" s="60"/>
      <c r="E23" s="40">
        <f t="shared" si="0"/>
        <v>0</v>
      </c>
      <c r="F23" s="61">
        <v>1454.4</v>
      </c>
      <c r="G23" s="62">
        <v>44855</v>
      </c>
      <c r="H23" s="382" t="s">
        <v>948</v>
      </c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378" t="s">
        <v>497</v>
      </c>
      <c r="P23" s="379">
        <v>44868</v>
      </c>
      <c r="Q23" s="79"/>
      <c r="R23" s="67"/>
      <c r="S23" s="51"/>
      <c r="T23" s="92"/>
      <c r="U23" s="488"/>
      <c r="V23" s="489">
        <v>0</v>
      </c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924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382">
        <v>23810</v>
      </c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 t="s">
        <v>59</v>
      </c>
      <c r="P24" s="90">
        <v>44869</v>
      </c>
      <c r="Q24" s="79"/>
      <c r="R24" s="67"/>
      <c r="S24" s="51"/>
      <c r="T24" s="92"/>
      <c r="U24" s="488"/>
      <c r="V24" s="489">
        <v>0</v>
      </c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925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382" t="s">
        <v>949</v>
      </c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77" t="s">
        <v>61</v>
      </c>
      <c r="P25" s="379">
        <v>44872</v>
      </c>
      <c r="Q25" s="79"/>
      <c r="R25" s="67"/>
      <c r="S25" s="91"/>
      <c r="T25" s="92"/>
      <c r="U25" s="488"/>
      <c r="V25" s="489">
        <v>0</v>
      </c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926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382" t="s">
        <v>950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378" t="s">
        <v>61</v>
      </c>
      <c r="P26" s="379">
        <v>44873</v>
      </c>
      <c r="Q26" s="79">
        <v>21550</v>
      </c>
      <c r="R26" s="67">
        <v>44862</v>
      </c>
      <c r="S26" s="51"/>
      <c r="T26" s="92"/>
      <c r="U26" s="488" t="s">
        <v>963</v>
      </c>
      <c r="V26" s="489">
        <v>6496</v>
      </c>
      <c r="W26" s="53" t="s">
        <v>907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926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382" t="s">
        <v>951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378" t="s">
        <v>61</v>
      </c>
      <c r="P27" s="379">
        <v>44873</v>
      </c>
      <c r="Q27" s="79">
        <v>0</v>
      </c>
      <c r="R27" s="67">
        <v>44862</v>
      </c>
      <c r="S27" s="51">
        <v>31136</v>
      </c>
      <c r="T27" s="92" t="s">
        <v>901</v>
      </c>
      <c r="U27" s="488" t="s">
        <v>963</v>
      </c>
      <c r="V27" s="489">
        <v>0</v>
      </c>
      <c r="W27" s="53" t="s">
        <v>907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927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382">
        <v>40244</v>
      </c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378" t="s">
        <v>59</v>
      </c>
      <c r="P28" s="379">
        <v>44875</v>
      </c>
      <c r="Q28" s="79"/>
      <c r="R28" s="67"/>
      <c r="S28" s="91"/>
      <c r="T28" s="92"/>
      <c r="U28" s="488"/>
      <c r="V28" s="489">
        <v>0</v>
      </c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928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382">
        <v>40259</v>
      </c>
      <c r="I29" s="64">
        <v>22570</v>
      </c>
      <c r="J29" s="45">
        <f t="shared" si="1"/>
        <v>0</v>
      </c>
      <c r="K29" s="76">
        <v>62.6</v>
      </c>
      <c r="L29" s="65"/>
      <c r="M29" s="65"/>
      <c r="N29" s="48">
        <f t="shared" si="2"/>
        <v>1412882</v>
      </c>
      <c r="O29" s="378" t="s">
        <v>63</v>
      </c>
      <c r="P29" s="379">
        <v>44876</v>
      </c>
      <c r="Q29" s="66"/>
      <c r="R29" s="67"/>
      <c r="S29" s="91"/>
      <c r="T29" s="92"/>
      <c r="U29" s="488"/>
      <c r="V29" s="489">
        <v>0</v>
      </c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/>
      <c r="D30" s="60"/>
      <c r="E30" s="40">
        <f t="shared" si="0"/>
        <v>0</v>
      </c>
      <c r="F30" s="61">
        <v>24910</v>
      </c>
      <c r="G30" s="62">
        <v>44865</v>
      </c>
      <c r="H30" s="382">
        <v>40283</v>
      </c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378" t="s">
        <v>61</v>
      </c>
      <c r="P30" s="379">
        <v>44879</v>
      </c>
      <c r="Q30" s="410"/>
      <c r="R30" s="95"/>
      <c r="S30" s="91"/>
      <c r="T30" s="92"/>
      <c r="U30" s="488"/>
      <c r="V30" s="489">
        <v>0</v>
      </c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>
        <v>9052.64</v>
      </c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>
        <f>SUM(V17:V31)</f>
        <v>28540.639999999999</v>
      </c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957</v>
      </c>
      <c r="D56" s="108"/>
      <c r="E56" s="60"/>
      <c r="F56" s="139">
        <v>1468.8</v>
      </c>
      <c r="G56" s="140">
        <v>44844</v>
      </c>
      <c r="H56" s="501" t="s">
        <v>958</v>
      </c>
      <c r="I56" s="139">
        <v>1468.8</v>
      </c>
      <c r="J56" s="45">
        <f t="shared" si="1"/>
        <v>0</v>
      </c>
      <c r="K56" s="46">
        <v>89</v>
      </c>
      <c r="L56" s="65"/>
      <c r="M56" s="65"/>
      <c r="N56" s="48">
        <f t="shared" si="2"/>
        <v>130723.2</v>
      </c>
      <c r="O56" s="375" t="s">
        <v>59</v>
      </c>
      <c r="P56" s="407">
        <v>44895</v>
      </c>
      <c r="Q56" s="116"/>
      <c r="R56" s="117"/>
      <c r="S56" s="92"/>
      <c r="T56" s="92"/>
      <c r="U56" s="53"/>
      <c r="V56" s="54"/>
    </row>
    <row r="57" spans="1:24" ht="47.25" x14ac:dyDescent="0.3">
      <c r="A57" s="80" t="s">
        <v>41</v>
      </c>
      <c r="B57" s="395" t="s">
        <v>23</v>
      </c>
      <c r="C57" s="516" t="s">
        <v>959</v>
      </c>
      <c r="D57" s="148"/>
      <c r="E57" s="60"/>
      <c r="F57" s="139">
        <v>777</v>
      </c>
      <c r="G57" s="140">
        <v>44865</v>
      </c>
      <c r="H57" s="501" t="s">
        <v>960</v>
      </c>
      <c r="I57" s="139">
        <v>777</v>
      </c>
      <c r="J57" s="45">
        <f t="shared" si="1"/>
        <v>0</v>
      </c>
      <c r="K57" s="46">
        <v>89</v>
      </c>
      <c r="L57" s="65"/>
      <c r="M57" s="65"/>
      <c r="N57" s="48">
        <f t="shared" si="2"/>
        <v>69153</v>
      </c>
      <c r="O57" s="375" t="s">
        <v>59</v>
      </c>
      <c r="P57" s="407">
        <v>44895</v>
      </c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6"/>
      <c r="M89" s="597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6"/>
      <c r="M90" s="597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92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3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0" t="s">
        <v>26</v>
      </c>
      <c r="G261" s="590"/>
      <c r="H261" s="591"/>
      <c r="I261" s="287">
        <f>SUM(I4:I260)</f>
        <v>385981.64999999997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19896876.440000001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20185379.440000001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X294"/>
  <sheetViews>
    <sheetView tabSelected="1" workbookViewId="0">
      <pane xSplit="2" ySplit="3" topLeftCell="G10" activePane="bottomRight" state="frozen"/>
      <selection pane="topRight" activeCell="C1" sqref="C1"/>
      <selection pane="bottomLeft" activeCell="A4" sqref="A4"/>
      <selection pane="bottomRight" activeCell="N18" sqref="N1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929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111</v>
      </c>
      <c r="B4" s="536" t="s">
        <v>897</v>
      </c>
      <c r="C4" s="537"/>
      <c r="D4" s="39"/>
      <c r="E4" s="40">
        <f t="shared" ref="E4:E54" si="0">D4*F4</f>
        <v>0</v>
      </c>
      <c r="F4" s="41">
        <v>24070</v>
      </c>
      <c r="G4" s="42">
        <v>44867</v>
      </c>
      <c r="H4" s="534">
        <v>40302</v>
      </c>
      <c r="I4" s="44">
        <v>24070</v>
      </c>
      <c r="J4" s="45">
        <f t="shared" ref="J4:J152" si="1">I4-F4</f>
        <v>0</v>
      </c>
      <c r="K4" s="46">
        <v>62.6</v>
      </c>
      <c r="L4" s="47"/>
      <c r="M4" s="47"/>
      <c r="N4" s="48">
        <f t="shared" ref="N4:N116" si="2">K4*I4</f>
        <v>1506782</v>
      </c>
      <c r="O4" s="566" t="s">
        <v>61</v>
      </c>
      <c r="P4" s="362">
        <v>44881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111</v>
      </c>
      <c r="B5" s="539" t="s">
        <v>897</v>
      </c>
      <c r="C5" s="540"/>
      <c r="D5" s="60"/>
      <c r="E5" s="40">
        <f t="shared" si="0"/>
        <v>0</v>
      </c>
      <c r="F5" s="61">
        <v>23770</v>
      </c>
      <c r="G5" s="62">
        <v>44869</v>
      </c>
      <c r="H5" s="63">
        <v>40333</v>
      </c>
      <c r="I5" s="64">
        <v>23770</v>
      </c>
      <c r="J5" s="45">
        <f>I5-F5</f>
        <v>0</v>
      </c>
      <c r="K5" s="46">
        <v>62.6</v>
      </c>
      <c r="L5" s="65"/>
      <c r="M5" s="65"/>
      <c r="N5" s="48">
        <f>K5*I5</f>
        <v>1488002</v>
      </c>
      <c r="O5" s="235" t="s">
        <v>61</v>
      </c>
      <c r="P5" s="364">
        <v>44883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111</v>
      </c>
      <c r="B6" s="539" t="s">
        <v>930</v>
      </c>
      <c r="C6" s="540"/>
      <c r="D6" s="60"/>
      <c r="E6" s="40">
        <f t="shared" si="0"/>
        <v>0</v>
      </c>
      <c r="F6" s="61">
        <v>24540</v>
      </c>
      <c r="G6" s="62">
        <v>44871</v>
      </c>
      <c r="H6" s="63">
        <v>40343</v>
      </c>
      <c r="I6" s="64">
        <v>24540</v>
      </c>
      <c r="J6" s="45">
        <f>I6-F6</f>
        <v>0</v>
      </c>
      <c r="K6" s="46">
        <v>62.6</v>
      </c>
      <c r="L6" s="65"/>
      <c r="M6" s="65"/>
      <c r="N6" s="48">
        <f>K6*I6</f>
        <v>1536204</v>
      </c>
      <c r="O6" s="235" t="s">
        <v>61</v>
      </c>
      <c r="P6" s="364">
        <v>44887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111</v>
      </c>
      <c r="B7" s="539" t="s">
        <v>931</v>
      </c>
      <c r="C7" s="540"/>
      <c r="D7" s="60"/>
      <c r="E7" s="40">
        <f t="shared" si="0"/>
        <v>0</v>
      </c>
      <c r="F7" s="61">
        <v>22270</v>
      </c>
      <c r="G7" s="62">
        <v>44873</v>
      </c>
      <c r="H7" s="63">
        <v>40384</v>
      </c>
      <c r="I7" s="64">
        <v>22270</v>
      </c>
      <c r="J7" s="45">
        <f t="shared" si="1"/>
        <v>0</v>
      </c>
      <c r="K7" s="46">
        <v>62.6</v>
      </c>
      <c r="L7" s="65"/>
      <c r="M7" s="65"/>
      <c r="N7" s="48">
        <f t="shared" si="2"/>
        <v>1394102</v>
      </c>
      <c r="O7" s="363" t="s">
        <v>59</v>
      </c>
      <c r="P7" s="364">
        <v>44888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111</v>
      </c>
      <c r="B8" s="539" t="s">
        <v>931</v>
      </c>
      <c r="C8" s="540"/>
      <c r="D8" s="60"/>
      <c r="E8" s="40">
        <f t="shared" si="0"/>
        <v>0</v>
      </c>
      <c r="F8" s="61">
        <v>22660</v>
      </c>
      <c r="G8" s="62">
        <v>44875</v>
      </c>
      <c r="H8" s="63">
        <v>40409</v>
      </c>
      <c r="I8" s="64">
        <v>22660</v>
      </c>
      <c r="J8" s="45">
        <f t="shared" si="1"/>
        <v>0</v>
      </c>
      <c r="K8" s="46">
        <v>62.6</v>
      </c>
      <c r="L8" s="65"/>
      <c r="M8" s="65"/>
      <c r="N8" s="48">
        <f t="shared" si="2"/>
        <v>1418516</v>
      </c>
      <c r="O8" s="89" t="s">
        <v>497</v>
      </c>
      <c r="P8" s="90">
        <v>44890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111</v>
      </c>
      <c r="B9" s="539" t="s">
        <v>932</v>
      </c>
      <c r="C9" s="540"/>
      <c r="D9" s="60"/>
      <c r="E9" s="40">
        <f t="shared" si="0"/>
        <v>0</v>
      </c>
      <c r="F9" s="61">
        <v>20050</v>
      </c>
      <c r="G9" s="62">
        <v>44876</v>
      </c>
      <c r="H9" s="63">
        <v>40427</v>
      </c>
      <c r="I9" s="64">
        <v>20050</v>
      </c>
      <c r="J9" s="45">
        <f t="shared" si="1"/>
        <v>0</v>
      </c>
      <c r="K9" s="46">
        <v>62.6</v>
      </c>
      <c r="L9" s="65"/>
      <c r="M9" s="65"/>
      <c r="N9" s="48">
        <f t="shared" si="2"/>
        <v>1255130</v>
      </c>
      <c r="O9" s="365" t="s">
        <v>59</v>
      </c>
      <c r="P9" s="90">
        <v>44893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111</v>
      </c>
      <c r="B10" s="539" t="s">
        <v>931</v>
      </c>
      <c r="C10" s="540"/>
      <c r="D10" s="72"/>
      <c r="E10" s="40">
        <f t="shared" si="0"/>
        <v>0</v>
      </c>
      <c r="F10" s="61">
        <v>23000</v>
      </c>
      <c r="G10" s="62">
        <v>44878</v>
      </c>
      <c r="H10" s="63">
        <v>40451</v>
      </c>
      <c r="I10" s="64">
        <v>23000</v>
      </c>
      <c r="J10" s="45">
        <f t="shared" si="1"/>
        <v>0</v>
      </c>
      <c r="K10" s="46">
        <v>62.6</v>
      </c>
      <c r="L10" s="65"/>
      <c r="M10" s="65"/>
      <c r="N10" s="48">
        <f t="shared" si="2"/>
        <v>1439800</v>
      </c>
      <c r="O10" s="365" t="s">
        <v>61</v>
      </c>
      <c r="P10" s="366">
        <v>44895</v>
      </c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1" t="s">
        <v>111</v>
      </c>
      <c r="B11" s="539" t="s">
        <v>897</v>
      </c>
      <c r="C11" s="540"/>
      <c r="D11" s="60"/>
      <c r="E11" s="40">
        <f t="shared" si="0"/>
        <v>0</v>
      </c>
      <c r="F11" s="61">
        <v>23530</v>
      </c>
      <c r="G11" s="62">
        <v>44880</v>
      </c>
      <c r="H11" s="63"/>
      <c r="I11" s="64">
        <v>23530</v>
      </c>
      <c r="J11" s="45">
        <f t="shared" si="1"/>
        <v>0</v>
      </c>
      <c r="K11" s="46">
        <v>61.5</v>
      </c>
      <c r="L11" s="65"/>
      <c r="M11" s="65"/>
      <c r="N11" s="48">
        <f t="shared" si="2"/>
        <v>1447095</v>
      </c>
      <c r="O11" s="508"/>
      <c r="P11" s="366"/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5" t="s">
        <v>111</v>
      </c>
      <c r="B12" s="539" t="s">
        <v>476</v>
      </c>
      <c r="C12" s="542"/>
      <c r="D12" s="60"/>
      <c r="E12" s="40">
        <f t="shared" si="0"/>
        <v>0</v>
      </c>
      <c r="F12" s="61">
        <v>25020</v>
      </c>
      <c r="G12" s="62">
        <v>44882</v>
      </c>
      <c r="H12" s="63"/>
      <c r="I12" s="64">
        <v>25020</v>
      </c>
      <c r="J12" s="45">
        <f t="shared" si="1"/>
        <v>0</v>
      </c>
      <c r="K12" s="46">
        <v>61.5</v>
      </c>
      <c r="L12" s="65"/>
      <c r="M12" s="65"/>
      <c r="N12" s="48">
        <f t="shared" si="2"/>
        <v>1538730</v>
      </c>
      <c r="O12" s="508"/>
      <c r="P12" s="366"/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1" t="s">
        <v>111</v>
      </c>
      <c r="B13" s="539" t="s">
        <v>897</v>
      </c>
      <c r="C13" s="542"/>
      <c r="D13" s="60"/>
      <c r="E13" s="40">
        <f t="shared" si="0"/>
        <v>0</v>
      </c>
      <c r="F13" s="61">
        <v>23950</v>
      </c>
      <c r="G13" s="62">
        <v>44883</v>
      </c>
      <c r="H13" s="63"/>
      <c r="I13" s="64">
        <v>23950</v>
      </c>
      <c r="J13" s="45">
        <f t="shared" si="1"/>
        <v>0</v>
      </c>
      <c r="K13" s="46">
        <v>61.5</v>
      </c>
      <c r="L13" s="65"/>
      <c r="M13" s="65"/>
      <c r="N13" s="48">
        <f t="shared" si="2"/>
        <v>1472925</v>
      </c>
      <c r="O13" s="365"/>
      <c r="P13" s="366"/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1" t="s">
        <v>111</v>
      </c>
      <c r="B14" s="539" t="s">
        <v>476</v>
      </c>
      <c r="C14" s="543"/>
      <c r="D14" s="60"/>
      <c r="E14" s="40">
        <f t="shared" si="0"/>
        <v>0</v>
      </c>
      <c r="F14" s="61">
        <v>22620</v>
      </c>
      <c r="G14" s="62">
        <v>44886</v>
      </c>
      <c r="H14" s="63"/>
      <c r="I14" s="64">
        <v>22620</v>
      </c>
      <c r="J14" s="45">
        <f t="shared" si="1"/>
        <v>0</v>
      </c>
      <c r="K14" s="46">
        <v>61.5</v>
      </c>
      <c r="L14" s="65"/>
      <c r="M14" s="65"/>
      <c r="N14" s="48">
        <f t="shared" si="2"/>
        <v>1391130</v>
      </c>
      <c r="O14" s="508"/>
      <c r="P14" s="366"/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1" t="s">
        <v>111</v>
      </c>
      <c r="B15" s="539" t="s">
        <v>476</v>
      </c>
      <c r="C15" s="540"/>
      <c r="D15" s="60"/>
      <c r="E15" s="40">
        <f t="shared" si="0"/>
        <v>0</v>
      </c>
      <c r="F15" s="61">
        <v>22380</v>
      </c>
      <c r="G15" s="62">
        <v>44888</v>
      </c>
      <c r="H15" s="63"/>
      <c r="I15" s="64">
        <v>22380</v>
      </c>
      <c r="J15" s="45">
        <f t="shared" si="1"/>
        <v>0</v>
      </c>
      <c r="K15" s="46">
        <v>61.5</v>
      </c>
      <c r="L15" s="65"/>
      <c r="M15" s="65"/>
      <c r="N15" s="48">
        <f t="shared" si="2"/>
        <v>1376370</v>
      </c>
      <c r="O15" s="365"/>
      <c r="P15" s="366"/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4" t="s">
        <v>111</v>
      </c>
      <c r="B16" s="539" t="s">
        <v>476</v>
      </c>
      <c r="C16" s="540"/>
      <c r="D16" s="60"/>
      <c r="E16" s="40">
        <f t="shared" si="0"/>
        <v>0</v>
      </c>
      <c r="F16" s="61">
        <v>22180</v>
      </c>
      <c r="G16" s="62">
        <v>44890</v>
      </c>
      <c r="H16" s="63"/>
      <c r="I16" s="64">
        <v>22180</v>
      </c>
      <c r="J16" s="45">
        <f t="shared" si="1"/>
        <v>0</v>
      </c>
      <c r="K16" s="46">
        <v>61.5</v>
      </c>
      <c r="L16" s="65"/>
      <c r="M16" s="65"/>
      <c r="N16" s="48">
        <f t="shared" si="2"/>
        <v>1364070</v>
      </c>
      <c r="O16" s="365"/>
      <c r="P16" s="366"/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7.75" customHeight="1" thickTop="1" thickBot="1" x14ac:dyDescent="0.35">
      <c r="A17" s="541" t="s">
        <v>111</v>
      </c>
      <c r="B17" s="539" t="s">
        <v>964</v>
      </c>
      <c r="C17" s="545"/>
      <c r="D17" s="60"/>
      <c r="E17" s="40">
        <f t="shared" si="0"/>
        <v>0</v>
      </c>
      <c r="F17" s="61">
        <v>21250</v>
      </c>
      <c r="G17" s="62">
        <v>44892</v>
      </c>
      <c r="H17" s="63"/>
      <c r="I17" s="64">
        <v>21250</v>
      </c>
      <c r="J17" s="45">
        <f t="shared" si="1"/>
        <v>0</v>
      </c>
      <c r="K17" s="46">
        <v>60.5</v>
      </c>
      <c r="L17" s="65"/>
      <c r="M17" s="65"/>
      <c r="N17" s="48">
        <f t="shared" si="2"/>
        <v>1285625</v>
      </c>
      <c r="O17" s="365"/>
      <c r="P17" s="366"/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6" t="s">
        <v>111</v>
      </c>
      <c r="B18" s="547" t="s">
        <v>965</v>
      </c>
      <c r="C18" s="540"/>
      <c r="D18" s="60"/>
      <c r="E18" s="40">
        <f t="shared" si="0"/>
        <v>0</v>
      </c>
      <c r="F18" s="61">
        <v>22300</v>
      </c>
      <c r="G18" s="62">
        <v>44894</v>
      </c>
      <c r="H18" s="63"/>
      <c r="I18" s="64">
        <v>22300</v>
      </c>
      <c r="J18" s="45">
        <f t="shared" si="1"/>
        <v>0</v>
      </c>
      <c r="K18" s="76">
        <v>60.5</v>
      </c>
      <c r="L18" s="65"/>
      <c r="M18" s="65"/>
      <c r="N18" s="48">
        <f t="shared" si="2"/>
        <v>1349150</v>
      </c>
      <c r="O18" s="508"/>
      <c r="P18" s="366"/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8"/>
      <c r="B19" s="539"/>
      <c r="C19" s="549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6"/>
      <c r="B20" s="539"/>
      <c r="C20" s="550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1"/>
      <c r="B21" s="539"/>
      <c r="C21" s="552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1"/>
      <c r="B22" s="539"/>
      <c r="C22" s="540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3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1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8"/>
      <c r="B30" s="554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32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955</v>
      </c>
      <c r="D56" s="108"/>
      <c r="E56" s="60"/>
      <c r="F56" s="139">
        <v>644.6</v>
      </c>
      <c r="G56" s="140">
        <v>44872</v>
      </c>
      <c r="H56" s="501" t="s">
        <v>956</v>
      </c>
      <c r="I56" s="139">
        <v>644.6</v>
      </c>
      <c r="J56" s="45">
        <f t="shared" si="1"/>
        <v>0</v>
      </c>
      <c r="K56" s="46">
        <v>89</v>
      </c>
      <c r="L56" s="65"/>
      <c r="M56" s="65"/>
      <c r="N56" s="48">
        <f t="shared" si="2"/>
        <v>57369.4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33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47.25" x14ac:dyDescent="0.3">
      <c r="A62" s="83" t="s">
        <v>579</v>
      </c>
      <c r="B62" s="156" t="s">
        <v>580</v>
      </c>
      <c r="C62" s="178" t="s">
        <v>953</v>
      </c>
      <c r="D62" s="148"/>
      <c r="E62" s="60"/>
      <c r="F62" s="139"/>
      <c r="G62" s="140">
        <v>44873</v>
      </c>
      <c r="H62" s="141" t="s">
        <v>954</v>
      </c>
      <c r="I62" s="139">
        <v>8578.7000000000007</v>
      </c>
      <c r="J62" s="45">
        <f t="shared" si="1"/>
        <v>8578.7000000000007</v>
      </c>
      <c r="K62" s="46">
        <v>24</v>
      </c>
      <c r="L62" s="65"/>
      <c r="M62" s="65"/>
      <c r="N62" s="48">
        <f t="shared" si="2"/>
        <v>205888.80000000002</v>
      </c>
      <c r="O62" s="75" t="s">
        <v>59</v>
      </c>
      <c r="P62" s="112">
        <v>44895</v>
      </c>
      <c r="Q62" s="147"/>
      <c r="R62" s="117"/>
      <c r="S62" s="92"/>
      <c r="T62" s="92"/>
      <c r="U62" s="53"/>
      <c r="V62" s="54"/>
    </row>
    <row r="63" spans="1:24" ht="17.25" x14ac:dyDescent="0.3">
      <c r="A63" s="135" t="s">
        <v>111</v>
      </c>
      <c r="B63" s="156" t="s">
        <v>961</v>
      </c>
      <c r="C63" s="160" t="s">
        <v>962</v>
      </c>
      <c r="D63" s="148"/>
      <c r="E63" s="60"/>
      <c r="F63" s="139"/>
      <c r="G63" s="140">
        <v>44880</v>
      </c>
      <c r="H63" s="425">
        <v>40458</v>
      </c>
      <c r="I63" s="139">
        <v>204</v>
      </c>
      <c r="J63" s="45">
        <f t="shared" si="1"/>
        <v>204</v>
      </c>
      <c r="K63" s="46">
        <v>72</v>
      </c>
      <c r="L63" s="65"/>
      <c r="M63" s="65"/>
      <c r="N63" s="48">
        <f t="shared" si="2"/>
        <v>14688</v>
      </c>
      <c r="O63" s="75" t="s">
        <v>61</v>
      </c>
      <c r="P63" s="62">
        <v>44895</v>
      </c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6"/>
      <c r="M89" s="597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6"/>
      <c r="M90" s="597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92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3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34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0" t="s">
        <v>26</v>
      </c>
      <c r="G261" s="590"/>
      <c r="H261" s="591"/>
      <c r="I261" s="287">
        <f>SUM(I4:I260)</f>
        <v>353017.3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21541577.199999999</v>
      </c>
      <c r="O265" s="308"/>
      <c r="Q265" s="309">
        <f>SUM(Q4:Q264)</f>
        <v>0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21541577.199999999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104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612" t="s">
        <v>41</v>
      </c>
      <c r="B55" s="136" t="s">
        <v>23</v>
      </c>
      <c r="C55" s="586" t="s">
        <v>160</v>
      </c>
      <c r="D55" s="138"/>
      <c r="E55" s="40"/>
      <c r="F55" s="139">
        <v>1331.6</v>
      </c>
      <c r="G55" s="140">
        <v>44599</v>
      </c>
      <c r="H55" s="602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613"/>
      <c r="B56" s="136" t="s">
        <v>24</v>
      </c>
      <c r="C56" s="587"/>
      <c r="D56" s="145"/>
      <c r="E56" s="40"/>
      <c r="F56" s="139">
        <v>194.4</v>
      </c>
      <c r="G56" s="140">
        <v>44599</v>
      </c>
      <c r="H56" s="603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604" t="s">
        <v>41</v>
      </c>
      <c r="B57" s="136" t="s">
        <v>24</v>
      </c>
      <c r="C57" s="606" t="s">
        <v>162</v>
      </c>
      <c r="D57" s="145"/>
      <c r="E57" s="40"/>
      <c r="F57" s="139">
        <v>344</v>
      </c>
      <c r="G57" s="140">
        <v>44606</v>
      </c>
      <c r="H57" s="602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92" t="s">
        <v>59</v>
      </c>
      <c r="P57" s="598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605"/>
      <c r="B58" s="136" t="s">
        <v>23</v>
      </c>
      <c r="C58" s="607"/>
      <c r="D58" s="145"/>
      <c r="E58" s="40"/>
      <c r="F58" s="139">
        <v>627.6</v>
      </c>
      <c r="G58" s="140">
        <v>44606</v>
      </c>
      <c r="H58" s="603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608"/>
      <c r="P58" s="609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602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603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2"/>
      <c r="P79" s="594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3"/>
      <c r="P80" s="595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2"/>
      <c r="P81" s="594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3"/>
      <c r="P82" s="595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96"/>
      <c r="M87" s="597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96"/>
      <c r="M88" s="597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92"/>
      <c r="P94" s="58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93"/>
      <c r="P95" s="58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90" t="s">
        <v>26</v>
      </c>
      <c r="G259" s="590"/>
      <c r="H259" s="591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189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612" t="s">
        <v>41</v>
      </c>
      <c r="B55" s="395" t="s">
        <v>24</v>
      </c>
      <c r="C55" s="586" t="s">
        <v>229</v>
      </c>
      <c r="D55" s="108"/>
      <c r="E55" s="60"/>
      <c r="F55" s="139">
        <v>181.6</v>
      </c>
      <c r="G55" s="140">
        <v>44627</v>
      </c>
      <c r="H55" s="615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92" t="s">
        <v>59</v>
      </c>
      <c r="P55" s="598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614"/>
      <c r="B56" s="395" t="s">
        <v>24</v>
      </c>
      <c r="C56" s="587"/>
      <c r="D56" s="148"/>
      <c r="E56" s="60"/>
      <c r="F56" s="139">
        <v>967</v>
      </c>
      <c r="G56" s="140">
        <v>44627</v>
      </c>
      <c r="H56" s="616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93"/>
      <c r="P56" s="599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76" t="s">
        <v>41</v>
      </c>
      <c r="B58" s="150" t="s">
        <v>24</v>
      </c>
      <c r="C58" s="625" t="s">
        <v>319</v>
      </c>
      <c r="D58" s="145"/>
      <c r="E58" s="60"/>
      <c r="F58" s="139">
        <v>332.6</v>
      </c>
      <c r="G58" s="140">
        <v>44648</v>
      </c>
      <c r="H58" s="623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80" t="s">
        <v>59</v>
      </c>
      <c r="P58" s="582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77"/>
      <c r="B59" s="150" t="s">
        <v>23</v>
      </c>
      <c r="C59" s="626"/>
      <c r="D59" s="145"/>
      <c r="E59" s="60"/>
      <c r="F59" s="139">
        <v>719</v>
      </c>
      <c r="G59" s="140">
        <v>44648</v>
      </c>
      <c r="H59" s="624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81"/>
      <c r="P59" s="583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617" t="s">
        <v>106</v>
      </c>
      <c r="B62" s="156" t="s">
        <v>237</v>
      </c>
      <c r="C62" s="619" t="s">
        <v>238</v>
      </c>
      <c r="D62" s="148"/>
      <c r="E62" s="60"/>
      <c r="F62" s="139">
        <v>152.6</v>
      </c>
      <c r="G62" s="140">
        <v>44622</v>
      </c>
      <c r="H62" s="621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92" t="s">
        <v>61</v>
      </c>
      <c r="P62" s="598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618"/>
      <c r="B63" s="156" t="s">
        <v>239</v>
      </c>
      <c r="C63" s="620"/>
      <c r="D63" s="148"/>
      <c r="E63" s="60"/>
      <c r="F63" s="139">
        <v>204.8</v>
      </c>
      <c r="G63" s="140">
        <v>44622</v>
      </c>
      <c r="H63" s="622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93"/>
      <c r="P63" s="599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2"/>
      <c r="P79" s="594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3"/>
      <c r="P80" s="595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2"/>
      <c r="P81" s="594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3"/>
      <c r="P82" s="595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96"/>
      <c r="M87" s="597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96"/>
      <c r="M88" s="597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2"/>
      <c r="P94" s="58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3"/>
      <c r="P95" s="58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90" t="s">
        <v>26</v>
      </c>
      <c r="G259" s="590"/>
      <c r="H259" s="591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288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ht="15.75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612" t="s">
        <v>111</v>
      </c>
      <c r="B64" s="156" t="s">
        <v>464</v>
      </c>
      <c r="C64" s="619" t="s">
        <v>465</v>
      </c>
      <c r="D64" s="151"/>
      <c r="E64" s="60"/>
      <c r="F64" s="139">
        <v>302.5</v>
      </c>
      <c r="G64" s="446">
        <v>44681</v>
      </c>
      <c r="H64" s="627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629" t="s">
        <v>59</v>
      </c>
      <c r="P64" s="631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614"/>
      <c r="B65" s="156" t="s">
        <v>240</v>
      </c>
      <c r="C65" s="620"/>
      <c r="D65" s="151"/>
      <c r="E65" s="60"/>
      <c r="F65" s="139">
        <v>508</v>
      </c>
      <c r="G65" s="446">
        <v>44681</v>
      </c>
      <c r="H65" s="628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630"/>
      <c r="P65" s="632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2"/>
      <c r="P79" s="594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3"/>
      <c r="P80" s="595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2"/>
      <c r="P81" s="594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3"/>
      <c r="P82" s="595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96"/>
      <c r="M87" s="597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96"/>
      <c r="M88" s="597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2"/>
      <c r="P94" s="588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3"/>
      <c r="P95" s="589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90" t="s">
        <v>26</v>
      </c>
      <c r="G259" s="590"/>
      <c r="H259" s="591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402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96"/>
      <c r="M87" s="597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96"/>
      <c r="M88" s="597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2"/>
      <c r="P94" s="58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3"/>
      <c r="P95" s="58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90" t="s">
        <v>26</v>
      </c>
      <c r="G259" s="590"/>
      <c r="H259" s="591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482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37" t="s">
        <v>41</v>
      </c>
      <c r="B55" s="462" t="s">
        <v>23</v>
      </c>
      <c r="C55" s="639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78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41" t="s">
        <v>59</v>
      </c>
      <c r="P55" s="643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38"/>
      <c r="B56" s="136" t="s">
        <v>600</v>
      </c>
      <c r="C56" s="640"/>
      <c r="D56" s="108"/>
      <c r="E56" s="40"/>
      <c r="F56" s="447">
        <v>130.6</v>
      </c>
      <c r="G56" s="140">
        <v>44718</v>
      </c>
      <c r="H56" s="579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42"/>
      <c r="P56" s="644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633" t="s">
        <v>59</v>
      </c>
      <c r="P65" s="635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634"/>
      <c r="P66" s="636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6"/>
      <c r="M89" s="59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6"/>
      <c r="M90" s="59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2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3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90" t="s">
        <v>26</v>
      </c>
      <c r="G261" s="590"/>
      <c r="H261" s="591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571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612" t="s">
        <v>41</v>
      </c>
      <c r="B55" s="395" t="s">
        <v>23</v>
      </c>
      <c r="C55" s="586" t="s">
        <v>663</v>
      </c>
      <c r="D55" s="108"/>
      <c r="E55" s="60"/>
      <c r="F55" s="139">
        <v>1114</v>
      </c>
      <c r="G55" s="654">
        <v>44760</v>
      </c>
      <c r="H55" s="578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92" t="s">
        <v>159</v>
      </c>
      <c r="P55" s="598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51"/>
      <c r="B56" s="395" t="s">
        <v>24</v>
      </c>
      <c r="C56" s="652"/>
      <c r="D56" s="148"/>
      <c r="E56" s="60"/>
      <c r="F56" s="139">
        <v>265.60000000000002</v>
      </c>
      <c r="G56" s="655"/>
      <c r="H56" s="656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93"/>
      <c r="P56" s="599"/>
      <c r="Q56" s="146"/>
      <c r="R56" s="117"/>
      <c r="S56" s="92"/>
      <c r="T56" s="92"/>
      <c r="U56" s="53"/>
      <c r="V56" s="54"/>
    </row>
    <row r="57" spans="1:24" ht="26.25" customHeight="1" x14ac:dyDescent="0.3">
      <c r="A57" s="659" t="s">
        <v>41</v>
      </c>
      <c r="B57" s="136" t="s">
        <v>23</v>
      </c>
      <c r="C57" s="625" t="s">
        <v>664</v>
      </c>
      <c r="D57" s="145"/>
      <c r="E57" s="60"/>
      <c r="F57" s="472">
        <f>199+360.8</f>
        <v>559.79999999999995</v>
      </c>
      <c r="G57" s="657">
        <v>44767</v>
      </c>
      <c r="H57" s="649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92" t="s">
        <v>59</v>
      </c>
      <c r="P57" s="598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60"/>
      <c r="B58" s="136" t="s">
        <v>665</v>
      </c>
      <c r="C58" s="626"/>
      <c r="D58" s="145"/>
      <c r="E58" s="60"/>
      <c r="F58" s="472">
        <v>74.400000000000006</v>
      </c>
      <c r="G58" s="658"/>
      <c r="H58" s="650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93"/>
      <c r="P58" s="599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612" t="s">
        <v>579</v>
      </c>
      <c r="B67" s="156" t="s">
        <v>585</v>
      </c>
      <c r="C67" s="586" t="s">
        <v>586</v>
      </c>
      <c r="D67" s="151"/>
      <c r="E67" s="60"/>
      <c r="F67" s="139">
        <v>58855</v>
      </c>
      <c r="G67" s="140">
        <v>44748</v>
      </c>
      <c r="H67" s="602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45" t="s">
        <v>59</v>
      </c>
      <c r="P67" s="635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51"/>
      <c r="B68" s="156" t="s">
        <v>588</v>
      </c>
      <c r="C68" s="652"/>
      <c r="D68" s="151"/>
      <c r="E68" s="60"/>
      <c r="F68" s="139">
        <v>28199</v>
      </c>
      <c r="G68" s="140">
        <v>44748</v>
      </c>
      <c r="H68" s="653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46"/>
      <c r="P68" s="648"/>
      <c r="Q68" s="147"/>
      <c r="R68" s="117"/>
      <c r="S68" s="158"/>
      <c r="T68" s="52"/>
      <c r="U68" s="53"/>
      <c r="V68" s="54"/>
    </row>
    <row r="69" spans="1:22" ht="18" thickBot="1" x14ac:dyDescent="0.35">
      <c r="A69" s="614"/>
      <c r="B69" s="156" t="s">
        <v>589</v>
      </c>
      <c r="C69" s="587"/>
      <c r="D69" s="151"/>
      <c r="E69" s="60"/>
      <c r="F69" s="139">
        <v>26810</v>
      </c>
      <c r="G69" s="140">
        <v>44748</v>
      </c>
      <c r="H69" s="603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47"/>
      <c r="P69" s="636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6"/>
      <c r="M89" s="59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6"/>
      <c r="M90" s="59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2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3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90" t="s">
        <v>26</v>
      </c>
      <c r="G261" s="590"/>
      <c r="H261" s="591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I55" activePane="bottomRight" state="frozen"/>
      <selection pane="topRight" activeCell="I1" sqref="I1"/>
      <selection pane="bottomLeft" activeCell="A4" sqref="A4"/>
      <selection pane="bottomRight" activeCell="C58" sqref="C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654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612" t="s">
        <v>41</v>
      </c>
      <c r="B55" s="395" t="s">
        <v>23</v>
      </c>
      <c r="C55" s="586" t="s">
        <v>473</v>
      </c>
      <c r="D55" s="108"/>
      <c r="E55" s="60"/>
      <c r="F55" s="139">
        <v>967</v>
      </c>
      <c r="G55" s="140">
        <v>44774</v>
      </c>
      <c r="H55" s="578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92" t="s">
        <v>59</v>
      </c>
      <c r="P55" s="598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614"/>
      <c r="B56" s="395" t="s">
        <v>665</v>
      </c>
      <c r="C56" s="587"/>
      <c r="D56" s="148"/>
      <c r="E56" s="60"/>
      <c r="F56" s="139">
        <v>75</v>
      </c>
      <c r="G56" s="163">
        <v>44774</v>
      </c>
      <c r="H56" s="656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93"/>
      <c r="P56" s="599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908</v>
      </c>
      <c r="D58" s="663" t="s">
        <v>933</v>
      </c>
      <c r="E58" s="664"/>
      <c r="F58" s="472">
        <v>555.79999999999995</v>
      </c>
      <c r="G58" s="497">
        <v>44776</v>
      </c>
      <c r="H58" s="498" t="s">
        <v>909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576" t="s">
        <v>41</v>
      </c>
      <c r="B59" s="395" t="s">
        <v>24</v>
      </c>
      <c r="C59" s="600" t="s">
        <v>750</v>
      </c>
      <c r="D59" s="148"/>
      <c r="E59" s="60"/>
      <c r="F59" s="472">
        <v>133.19999999999999</v>
      </c>
      <c r="G59" s="657">
        <v>44788</v>
      </c>
      <c r="H59" s="661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80" t="s">
        <v>59</v>
      </c>
      <c r="P59" s="582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577"/>
      <c r="B60" s="395" t="s">
        <v>23</v>
      </c>
      <c r="C60" s="601"/>
      <c r="D60" s="148"/>
      <c r="E60" s="60"/>
      <c r="F60" s="472">
        <v>999.8</v>
      </c>
      <c r="G60" s="658"/>
      <c r="H60" s="662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81"/>
      <c r="P60" s="583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910</v>
      </c>
      <c r="D61" s="148"/>
      <c r="E61" s="60"/>
      <c r="F61" s="139">
        <v>520.20000000000005</v>
      </c>
      <c r="G61" s="473">
        <v>44795</v>
      </c>
      <c r="H61" s="496" t="s">
        <v>911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6"/>
      <c r="M90" s="59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596"/>
      <c r="M91" s="59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2"/>
      <c r="P97" s="58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93"/>
      <c r="P98" s="58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90" t="s">
        <v>26</v>
      </c>
      <c r="G262" s="590"/>
      <c r="H262" s="591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20">
    <mergeCell ref="S1:T2"/>
    <mergeCell ref="W1:X1"/>
    <mergeCell ref="O3:P3"/>
    <mergeCell ref="L90:M91"/>
    <mergeCell ref="O97:O98"/>
    <mergeCell ref="P97:P98"/>
    <mergeCell ref="P55:P56"/>
    <mergeCell ref="P59:P60"/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D58:E5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O28" activePane="bottomRight" state="frozen"/>
      <selection pane="topRight" activeCell="H1" sqref="H1"/>
      <selection pane="bottomLeft" activeCell="A4" sqref="A4"/>
      <selection pane="bottomRight" activeCell="A31" sqref="A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732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912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912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912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912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912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912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912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912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912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912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912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912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912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80" t="s">
        <v>934</v>
      </c>
      <c r="B55" s="395" t="s">
        <v>23</v>
      </c>
      <c r="C55" s="555" t="s">
        <v>935</v>
      </c>
      <c r="D55" s="108"/>
      <c r="E55" s="60"/>
      <c r="F55" s="139">
        <v>583.6</v>
      </c>
      <c r="G55" s="140">
        <v>44812</v>
      </c>
      <c r="H55" s="501" t="s">
        <v>936</v>
      </c>
      <c r="I55" s="139">
        <v>583.6</v>
      </c>
      <c r="J55" s="45">
        <f t="shared" si="0"/>
        <v>0</v>
      </c>
      <c r="K55" s="46">
        <v>91</v>
      </c>
      <c r="L55" s="65"/>
      <c r="M55" s="65"/>
      <c r="N55" s="48">
        <f t="shared" si="1"/>
        <v>53107.6</v>
      </c>
      <c r="O55" s="557" t="s">
        <v>937</v>
      </c>
      <c r="P55" s="665" t="s">
        <v>938</v>
      </c>
      <c r="Q55" s="666"/>
      <c r="R55" s="666"/>
      <c r="S55" s="667"/>
      <c r="T55" s="92"/>
      <c r="U55" s="53"/>
      <c r="V55" s="54"/>
    </row>
    <row r="56" spans="1:24" ht="47.25" x14ac:dyDescent="0.3">
      <c r="A56" s="80" t="s">
        <v>934</v>
      </c>
      <c r="B56" s="395" t="s">
        <v>23</v>
      </c>
      <c r="C56" s="426" t="s">
        <v>939</v>
      </c>
      <c r="D56" s="148"/>
      <c r="E56" s="60"/>
      <c r="F56" s="139">
        <v>730.6</v>
      </c>
      <c r="G56" s="140">
        <v>44823</v>
      </c>
      <c r="H56" s="501" t="s">
        <v>940</v>
      </c>
      <c r="I56" s="139">
        <v>730.6</v>
      </c>
      <c r="J56" s="45">
        <f t="shared" si="0"/>
        <v>0</v>
      </c>
      <c r="K56" s="46">
        <v>89</v>
      </c>
      <c r="L56" s="65"/>
      <c r="M56" s="65"/>
      <c r="N56" s="48">
        <f t="shared" si="1"/>
        <v>65023.4</v>
      </c>
      <c r="O56" s="558" t="s">
        <v>941</v>
      </c>
      <c r="P56" s="407">
        <v>44875</v>
      </c>
      <c r="Q56" s="146"/>
      <c r="R56" s="117"/>
      <c r="S56" s="92"/>
      <c r="T56" s="92"/>
      <c r="U56" s="53"/>
      <c r="V56" s="54"/>
    </row>
    <row r="57" spans="1:24" ht="45" x14ac:dyDescent="0.3">
      <c r="A57" s="78" t="s">
        <v>934</v>
      </c>
      <c r="B57" s="395" t="s">
        <v>23</v>
      </c>
      <c r="C57" s="492" t="s">
        <v>942</v>
      </c>
      <c r="D57" s="148"/>
      <c r="E57" s="60"/>
      <c r="F57" s="139">
        <v>1517.2</v>
      </c>
      <c r="G57" s="140">
        <v>44830</v>
      </c>
      <c r="H57" s="419" t="s">
        <v>943</v>
      </c>
      <c r="I57" s="139">
        <v>1517.2</v>
      </c>
      <c r="J57" s="45">
        <f t="shared" si="0"/>
        <v>0</v>
      </c>
      <c r="K57" s="46">
        <v>89</v>
      </c>
      <c r="L57" s="65"/>
      <c r="M57" s="65"/>
      <c r="N57" s="48">
        <f t="shared" si="1"/>
        <v>135030.80000000002</v>
      </c>
      <c r="O57" s="558" t="s">
        <v>59</v>
      </c>
      <c r="P57" s="407">
        <v>44875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96"/>
      <c r="M88" s="597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96"/>
      <c r="M89" s="597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2"/>
      <c r="P95" s="588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3"/>
      <c r="P96" s="589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90" t="s">
        <v>26</v>
      </c>
      <c r="G260" s="590"/>
      <c r="H260" s="591"/>
      <c r="I260" s="287">
        <f>SUM(I4:I259)</f>
        <v>459142.86129999993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20989999.7806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21585573.2806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9">
    <mergeCell ref="F260:H260"/>
    <mergeCell ref="A1:J2"/>
    <mergeCell ref="S1:T2"/>
    <mergeCell ref="W1:X1"/>
    <mergeCell ref="O3:P3"/>
    <mergeCell ref="L88:M89"/>
    <mergeCell ref="O95:O96"/>
    <mergeCell ref="P95:P96"/>
    <mergeCell ref="P55:S5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  CANALES  NOVIEMBRE  2022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2022-11-17T15:00:14Z</cp:lastPrinted>
  <dcterms:created xsi:type="dcterms:W3CDTF">2022-01-15T21:14:38Z</dcterms:created>
  <dcterms:modified xsi:type="dcterms:W3CDTF">2022-12-02T21:14:08Z</dcterms:modified>
</cp:coreProperties>
</file>