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5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7" i="25" l="1"/>
  <c r="D113" i="25"/>
  <c r="D120" i="25" s="1"/>
  <c r="D113" i="18" l="1"/>
  <c r="D121" i="18" s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117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<sst xmlns="http://schemas.openxmlformats.org/spreadsheetml/2006/main" count="250" uniqueCount="92">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</sst>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3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0" fillId="0" borderId="2" xfId="0" applyNumberFormat="1" applyFill="1" applyBorder="1"/>
    <xf numFmtId="44" fontId="5" fillId="0" borderId="2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AC7300"/>
      <color rgb="FF990000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112</xdr:row>
      <xdr:rowOff>380999</xdr:rowOff>
    </xdr:from>
    <xdr:to>
      <xdr:col>6</xdr:col>
      <xdr:colOff>438150</xdr:colOff>
      <xdr:row>120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49" t="s">
        <v>10</v>
      </c>
      <c r="D3" s="150"/>
      <c r="E3" s="151"/>
      <c r="H3" s="50"/>
      <c r="I3" s="149" t="s">
        <v>33</v>
      </c>
      <c r="J3" s="150"/>
      <c r="K3" s="151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49" t="s">
        <v>40</v>
      </c>
      <c r="D3" s="150"/>
      <c r="E3" s="151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62" t="s">
        <v>1</v>
      </c>
      <c r="D3" s="162"/>
      <c r="E3" s="66"/>
    </row>
    <row r="4" spans="2:5" ht="16.5" thickBot="1" x14ac:dyDescent="0.3">
      <c r="B4" s="20"/>
      <c r="C4" s="153" t="s">
        <v>2</v>
      </c>
      <c r="D4" s="153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63" t="s">
        <v>12</v>
      </c>
      <c r="C6" s="164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60" t="s">
        <v>14</v>
      </c>
      <c r="C8" s="161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60" t="s">
        <v>16</v>
      </c>
      <c r="C10" s="161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60" t="s">
        <v>20</v>
      </c>
      <c r="C12" s="161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60" t="s">
        <v>18</v>
      </c>
      <c r="C14" s="161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54" t="s">
        <v>22</v>
      </c>
      <c r="C16" s="155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54" t="s">
        <v>24</v>
      </c>
      <c r="C18" s="155"/>
      <c r="D18" s="39">
        <v>828541</v>
      </c>
      <c r="E18" s="156" t="s">
        <v>23</v>
      </c>
    </row>
    <row r="19" spans="2:5" ht="15.75" x14ac:dyDescent="0.25">
      <c r="B19" s="3"/>
      <c r="C19" s="38"/>
      <c r="D19" s="39">
        <v>0</v>
      </c>
      <c r="E19" s="157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54" t="s">
        <v>26</v>
      </c>
      <c r="C21" s="155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58" t="s">
        <v>29</v>
      </c>
      <c r="C23" s="159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52" t="s">
        <v>30</v>
      </c>
      <c r="C25" s="152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49" t="s">
        <v>37</v>
      </c>
      <c r="D3" s="150"/>
      <c r="E3" s="151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49" t="s">
        <v>43</v>
      </c>
      <c r="D3" s="150"/>
      <c r="E3" s="151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49" t="s">
        <v>44</v>
      </c>
      <c r="D3" s="150"/>
      <c r="E3" s="151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49"/>
      <c r="D3" s="150"/>
      <c r="E3" s="151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49"/>
      <c r="D3" s="150"/>
      <c r="E3" s="151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65" t="s">
        <v>52</v>
      </c>
      <c r="C57" s="166"/>
      <c r="D57" s="166"/>
      <c r="E57" s="167"/>
    </row>
    <row r="58" spans="2:5" x14ac:dyDescent="0.25">
      <c r="B58" s="168"/>
      <c r="C58" s="169"/>
      <c r="D58" s="169"/>
      <c r="E58" s="170"/>
    </row>
    <row r="59" spans="2:5" x14ac:dyDescent="0.25">
      <c r="B59" s="168"/>
      <c r="C59" s="169"/>
      <c r="D59" s="169"/>
      <c r="E59" s="170"/>
    </row>
    <row r="60" spans="2:5" x14ac:dyDescent="0.25">
      <c r="B60" s="168"/>
      <c r="C60" s="169"/>
      <c r="D60" s="169"/>
      <c r="E60" s="170"/>
    </row>
    <row r="61" spans="2:5" ht="15.75" thickBot="1" x14ac:dyDescent="0.3">
      <c r="B61" s="171"/>
      <c r="C61" s="172"/>
      <c r="D61" s="172"/>
      <c r="E61" s="173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49"/>
      <c r="D3" s="150"/>
      <c r="E3" s="151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H125"/>
  <sheetViews>
    <sheetView tabSelected="1" topLeftCell="A105" workbookViewId="0">
      <selection activeCell="C111" sqref="C111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74" t="s">
        <v>58</v>
      </c>
      <c r="C3" s="175"/>
      <c r="D3" s="175"/>
      <c r="E3" s="176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8.75" x14ac:dyDescent="0.3">
      <c r="B108" s="191">
        <v>44891</v>
      </c>
      <c r="C108" s="76" t="s">
        <v>91</v>
      </c>
      <c r="D108" s="192">
        <v>281129</v>
      </c>
      <c r="E108" s="139"/>
      <c r="F108" s="85"/>
    </row>
    <row r="109" spans="2:6" ht="15.75" x14ac:dyDescent="0.25">
      <c r="B109" s="191"/>
      <c r="C109" s="76">
        <v>44891</v>
      </c>
      <c r="D109" s="77">
        <v>80000</v>
      </c>
      <c r="E109" s="139"/>
      <c r="F109" s="85"/>
    </row>
    <row r="110" spans="2:6" ht="15.75" x14ac:dyDescent="0.25">
      <c r="B110" s="126"/>
      <c r="C110" s="76">
        <v>44898</v>
      </c>
      <c r="D110" s="77">
        <v>50000</v>
      </c>
      <c r="E110" s="139"/>
      <c r="F110" s="85"/>
    </row>
    <row r="111" spans="2:6" ht="15.75" x14ac:dyDescent="0.25">
      <c r="B111" s="126"/>
      <c r="C111" s="76"/>
      <c r="D111" s="77">
        <v>0</v>
      </c>
      <c r="E111" s="127"/>
    </row>
    <row r="112" spans="2:6" ht="16.5" thickBot="1" x14ac:dyDescent="0.3">
      <c r="B112" s="146"/>
      <c r="C112" s="38"/>
      <c r="D112" s="39">
        <v>0</v>
      </c>
      <c r="E112" s="95"/>
    </row>
    <row r="113" spans="1:8" ht="39.75" customHeight="1" thickTop="1" thickBot="1" x14ac:dyDescent="0.35">
      <c r="B113" s="147" t="s">
        <v>89</v>
      </c>
      <c r="C113" s="148" t="s">
        <v>3</v>
      </c>
      <c r="D113" s="25">
        <f>SUM(D5:D112)</f>
        <v>11152686.73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85</v>
      </c>
      <c r="D115" s="109">
        <v>-3711953</v>
      </c>
      <c r="E115" s="102"/>
    </row>
    <row r="116" spans="1:8" ht="25.5" customHeight="1" thickBot="1" x14ac:dyDescent="0.35">
      <c r="A116" s="110"/>
      <c r="B116" s="103"/>
      <c r="C116" s="104" t="s">
        <v>86</v>
      </c>
      <c r="D116" s="105">
        <v>-3105583.44</v>
      </c>
      <c r="E116" s="100"/>
    </row>
    <row r="117" spans="1:8" ht="25.5" customHeight="1" x14ac:dyDescent="0.3">
      <c r="A117" s="110"/>
      <c r="B117" s="3"/>
      <c r="C117" s="104" t="s">
        <v>87</v>
      </c>
      <c r="D117" s="105">
        <v>-659691.4</v>
      </c>
      <c r="E117" s="100"/>
      <c r="G117" s="177">
        <f>D115+D116+D117+D118</f>
        <v>-8718896</v>
      </c>
      <c r="H117" s="178"/>
    </row>
    <row r="118" spans="1:8" ht="25.5" customHeight="1" thickBot="1" x14ac:dyDescent="0.35">
      <c r="A118" s="110"/>
      <c r="B118" s="3"/>
      <c r="C118" s="104" t="s">
        <v>88</v>
      </c>
      <c r="D118" s="105">
        <v>-1241668.1599999999</v>
      </c>
      <c r="E118" s="100"/>
      <c r="G118" s="179"/>
      <c r="H118" s="180"/>
    </row>
    <row r="119" spans="1:8" ht="25.5" customHeight="1" thickBot="1" x14ac:dyDescent="0.35">
      <c r="A119" s="111"/>
      <c r="B119" s="112"/>
      <c r="C119" s="113" t="s">
        <v>90</v>
      </c>
      <c r="D119" s="141">
        <v>-2122661.75</v>
      </c>
      <c r="E119" s="101"/>
    </row>
    <row r="120" spans="1:8" ht="25.5" customHeight="1" thickBot="1" x14ac:dyDescent="0.35">
      <c r="A120" s="122"/>
      <c r="B120" s="145"/>
      <c r="C120" s="142"/>
      <c r="D120" s="143">
        <v>0</v>
      </c>
      <c r="E120" s="144"/>
    </row>
    <row r="121" spans="1:8" ht="33" customHeight="1" thickBot="1" x14ac:dyDescent="0.3">
      <c r="C121" s="115" t="s">
        <v>4</v>
      </c>
      <c r="D121" s="116">
        <f>D117+D113+D115+D116+D118+D119+D120</f>
        <v>311128.98000000045</v>
      </c>
    </row>
    <row r="122" spans="1:8" x14ac:dyDescent="0.25">
      <c r="C122" s="1"/>
      <c r="D122" s="2" t="s">
        <v>7</v>
      </c>
    </row>
    <row r="123" spans="1:8" x14ac:dyDescent="0.25">
      <c r="C123" s="1"/>
    </row>
    <row r="124" spans="1:8" x14ac:dyDescent="0.25">
      <c r="C124" s="1"/>
    </row>
    <row r="125" spans="1:8" x14ac:dyDescent="0.25">
      <c r="C125" s="1"/>
    </row>
  </sheetData>
  <sortState ref="C94:D95">
    <sortCondition ref="C94:C95"/>
  </sortState>
  <mergeCells count="2">
    <mergeCell ref="B3:E3"/>
    <mergeCell ref="G117:H118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3" t="s">
        <v>79</v>
      </c>
      <c r="C2" s="186" t="s">
        <v>80</v>
      </c>
      <c r="D2" s="187"/>
      <c r="E2" s="17"/>
    </row>
    <row r="3" spans="2:5" ht="21.75" customHeight="1" thickBot="1" x14ac:dyDescent="0.35">
      <c r="B3" s="184"/>
      <c r="C3" s="150"/>
      <c r="D3" s="150"/>
      <c r="E3" s="151"/>
    </row>
    <row r="4" spans="2:5" ht="16.5" customHeight="1" thickBot="1" x14ac:dyDescent="0.3">
      <c r="B4" s="185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81"/>
      <c r="C8" s="36"/>
      <c r="D8" s="37"/>
      <c r="E8" s="27"/>
    </row>
    <row r="9" spans="2:5" ht="15.75" x14ac:dyDescent="0.25">
      <c r="B9" s="182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8" t="s">
        <v>66</v>
      </c>
      <c r="C2" s="15" t="s">
        <v>0</v>
      </c>
      <c r="D2" s="16"/>
      <c r="E2" s="17"/>
    </row>
    <row r="3" spans="2:5" ht="21.75" customHeight="1" thickBot="1" x14ac:dyDescent="0.35">
      <c r="B3" s="189"/>
      <c r="C3" s="149"/>
      <c r="D3" s="150"/>
      <c r="E3" s="151"/>
    </row>
    <row r="4" spans="2:5" ht="16.5" thickBot="1" x14ac:dyDescent="0.3">
      <c r="B4" s="189"/>
      <c r="C4" s="21" t="s">
        <v>2</v>
      </c>
      <c r="D4" s="22"/>
      <c r="E4" s="23"/>
    </row>
    <row r="5" spans="2:5" ht="15.75" x14ac:dyDescent="0.25">
      <c r="B5" s="189"/>
      <c r="C5" s="47">
        <v>44380</v>
      </c>
      <c r="D5" s="28">
        <v>86000</v>
      </c>
      <c r="E5" s="28"/>
    </row>
    <row r="6" spans="2:5" ht="15.75" x14ac:dyDescent="0.25">
      <c r="B6" s="190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81" t="s">
        <v>69</v>
      </c>
      <c r="C8" s="36">
        <v>44415</v>
      </c>
      <c r="D8" s="37">
        <v>35514</v>
      </c>
      <c r="E8" s="27"/>
    </row>
    <row r="9" spans="2:5" ht="15.75" x14ac:dyDescent="0.25">
      <c r="B9" s="182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8" t="s">
        <v>74</v>
      </c>
      <c r="C2" s="15" t="s">
        <v>75</v>
      </c>
      <c r="D2" s="16"/>
      <c r="E2" s="17"/>
    </row>
    <row r="3" spans="2:5" ht="21.75" customHeight="1" thickBot="1" x14ac:dyDescent="0.35">
      <c r="B3" s="189"/>
      <c r="C3" s="149"/>
      <c r="D3" s="150"/>
      <c r="E3" s="151"/>
    </row>
    <row r="4" spans="2:5" ht="16.5" thickBot="1" x14ac:dyDescent="0.3">
      <c r="B4" s="189"/>
      <c r="C4" s="21" t="s">
        <v>2</v>
      </c>
      <c r="D4" s="22"/>
      <c r="E4" s="23"/>
    </row>
    <row r="5" spans="2:5" ht="15.75" x14ac:dyDescent="0.25">
      <c r="B5" s="189"/>
      <c r="C5" s="47">
        <v>44621</v>
      </c>
      <c r="D5" s="28">
        <v>53000</v>
      </c>
      <c r="E5" s="28"/>
    </row>
    <row r="6" spans="2:5" ht="15.75" x14ac:dyDescent="0.25">
      <c r="B6" s="190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81"/>
      <c r="C8" s="36"/>
      <c r="D8" s="37">
        <v>0</v>
      </c>
      <c r="E8" s="27"/>
    </row>
    <row r="9" spans="2:5" ht="15.75" x14ac:dyDescent="0.25">
      <c r="B9" s="182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74" t="s">
        <v>58</v>
      </c>
      <c r="C3" s="175"/>
      <c r="D3" s="175"/>
      <c r="E3" s="176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177">
        <f>D115+D116+D117+D118</f>
        <v>-7492427.9600000009</v>
      </c>
      <c r="H117" s="178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179"/>
      <c r="H118" s="180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2022-08-22T18:22:34Z</cp:lastPrinted>
  <dcterms:created xsi:type="dcterms:W3CDTF">2018-12-22T18:41:03Z</dcterms:created>
  <dcterms:modified xsi:type="dcterms:W3CDTF">2022-12-05T16:10:52Z</dcterms:modified>
</cp:coreProperties>
</file>