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4325" windowHeight="10620" firstSheet="1" activeTab="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Hoja3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4" l="1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6" i="4" l="1"/>
  <c r="Q6" i="4" s="1"/>
  <c r="M98" i="6" l="1"/>
  <c r="K98" i="6"/>
  <c r="E98" i="6"/>
  <c r="C98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K56" i="4"/>
  <c r="L50" i="4"/>
  <c r="I50" i="4"/>
  <c r="F50" i="4"/>
  <c r="N39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Q12" i="4" s="1"/>
  <c r="C50" i="4"/>
  <c r="P10" i="4"/>
  <c r="Q10" i="4" s="1"/>
  <c r="M39" i="4"/>
  <c r="P8" i="4"/>
  <c r="Q8" i="4" s="1"/>
  <c r="P7" i="4"/>
  <c r="Q7" i="4" s="1"/>
  <c r="P5" i="4"/>
  <c r="Q5" i="4" s="1"/>
  <c r="M52" i="4" l="1"/>
  <c r="K52" i="4"/>
  <c r="F53" i="4" s="1"/>
  <c r="F56" i="4" s="1"/>
  <c r="K54" i="4" s="1"/>
  <c r="K58" i="4" s="1"/>
  <c r="P9" i="4"/>
  <c r="P11" i="4"/>
  <c r="Q11" i="4" l="1"/>
  <c r="Q39" i="4" s="1"/>
  <c r="P39" i="4"/>
  <c r="C50" i="1" l="1"/>
  <c r="I50" i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C23" i="1" l="1"/>
  <c r="Q22" i="1"/>
  <c r="M9" i="1"/>
  <c r="C21" i="1" l="1"/>
  <c r="C20" i="1"/>
  <c r="C19" i="1" l="1"/>
  <c r="M18" i="1"/>
  <c r="M13" i="1" l="1"/>
  <c r="P13" i="1" s="1"/>
  <c r="C11" i="1"/>
  <c r="C12" i="1"/>
  <c r="P11" i="1"/>
  <c r="P10" i="1"/>
  <c r="P12" i="1"/>
  <c r="P14" i="1"/>
  <c r="E98" i="2" l="1"/>
  <c r="C98" i="2"/>
  <c r="F3" i="2"/>
  <c r="F4" i="2" s="1"/>
  <c r="F98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K52" i="1" l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<sst xmlns="http://schemas.openxmlformats.org/spreadsheetml/2006/main" count="207" uniqueCount="112">
  <si>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</si>
  <si>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</si>
  <si>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</si>
  <si>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</si>
  <si>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</si>
  <si>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</si>
  <si>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</si>
  <si>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</si>
  <si>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</si>
  <si>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</si>
  <si>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</si>
  <si>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</si>
  <si>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</si>
  <si>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</si>
  <si>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</si>
  <si>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</si>
  <si>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</si>
  <si>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</si>
  <si>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</si>
  <si>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</si>
  <si>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</si>
  <si>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</si>
  <si>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</si>
  <si>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</si>
  <si>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</si>
  <si>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</si>
  <si>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</si>
  <si>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</si>
  <si>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</si>
  <si>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</si>
  <si>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</si>
  <si>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</si>
  <si>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</si>
  <si>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</si>
  <si>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</si>
  <si>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</si>
  <si>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</si>
  <si>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</si>
  <si>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</si>
  <si>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</si>
  <si>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</si>
  <si>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</si>
  <si>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</si>
  <si>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</si>
  <si>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</si>
  <si>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</si>
  <si>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</si>
  <si>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</si>
  <si>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</si>
  <si>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</si>
  <si>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</si>
  <si>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</si>
  <si>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</si>
  <si>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</si>
  <si>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</si>
  <si>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</si>
  <si>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</si>
  <si>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</si>
  <si>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</si>
  <si>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</si>
  <si>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</si>
  <si>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</si>
  <si>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</si>
  <si>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</si>
  <si>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</si>
  <si>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</si>
  <si>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</si>
  <si>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</si>
  <si>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</si>
  <si>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</si>
  <si>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</si>
  <si>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</si>
  <si>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</si>
  <si>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</si>
  <si>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</si>
  <si>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</si>
  <si>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</si>
  <si>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</si>
  <si>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</si>
  <si>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</si>
  <si>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</si>
  <si>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</si>
  <si>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</si>
  <si>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</si>
  <si>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</si>
  <si>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</si>
  <si>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</si>
  <si>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</si>
  <si>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</si>
  <si>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</si>
  <si>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</si>
  <si>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</si>
  <si>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</si>
  <si>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</si>
  <si>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</si>
  <si>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</si>
  <si>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</si>
  <si>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</si>
  <si>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</si>
  <si>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</si>
  <si>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</si>
  <si>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</si>
  <si>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</si>
  <si>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</si>
  <si>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</si>
  <si>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</si>
  <si>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</si>
  <si>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</si>
  <si>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</si>
  <si>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NOMINA # 46</t>
  </si>
  <si>
    <t>POLLO--LACTEOS</t>
  </si>
  <si>
    <t xml:space="preserve">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</si>
</sst>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" fontId="39" fillId="0" borderId="25" xfId="0" applyNumberFormat="1" applyFont="1" applyFill="1" applyBorder="1" applyAlignment="1">
      <alignment horizontal="center" wrapText="1"/>
    </xf>
    <xf numFmtId="44" fontId="10" fillId="0" borderId="25" xfId="1" applyFont="1" applyFill="1" applyBorder="1"/>
    <xf numFmtId="44" fontId="44" fillId="0" borderId="25" xfId="1" applyFont="1" applyFill="1" applyBorder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1" fontId="43" fillId="0" borderId="28" xfId="0" applyNumberFormat="1" applyFont="1" applyFill="1" applyBorder="1" applyAlignment="1">
      <alignment horizontal="center" vertical="center" wrapText="1"/>
    </xf>
    <xf numFmtId="1" fontId="43" fillId="0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8" fillId="0" borderId="0" xfId="0" applyFont="1" applyFill="1"/>
    <xf numFmtId="165" fontId="20" fillId="12" borderId="27" xfId="0" applyNumberFormat="1" applyFont="1" applyFill="1" applyBorder="1" applyAlignment="1">
      <alignment horizontal="center"/>
    </xf>
    <xf numFmtId="44" fontId="2" fillId="12" borderId="26" xfId="1" applyFont="1" applyFill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CCFF"/>
      <color rgb="FF0000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F4" zoomScale="85" zoomScaleNormal="85" workbookViewId="0">
      <selection activeCell="Q40" sqref="Q4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69"/>
      <c r="C1" s="271" t="s">
        <v>29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19" ht="16.5" thickBot="1" x14ac:dyDescent="0.3">
      <c r="B2" s="270"/>
      <c r="C2" s="3"/>
      <c r="H2" s="5"/>
      <c r="I2" s="6"/>
      <c r="J2" s="7"/>
      <c r="L2" s="8"/>
      <c r="M2" s="6"/>
      <c r="N2" s="9"/>
    </row>
    <row r="3" spans="1:19" ht="21.75" thickBot="1" x14ac:dyDescent="0.35">
      <c r="B3" s="273" t="s">
        <v>0</v>
      </c>
      <c r="C3" s="274"/>
      <c r="D3" s="10"/>
      <c r="E3" s="11"/>
      <c r="F3" s="11"/>
      <c r="H3" s="275" t="s">
        <v>30</v>
      </c>
      <c r="I3" s="275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76" t="s">
        <v>2</v>
      </c>
      <c r="F4" s="277"/>
      <c r="H4" s="278" t="s">
        <v>3</v>
      </c>
      <c r="I4" s="279"/>
      <c r="J4" s="19"/>
      <c r="K4" s="179"/>
      <c r="L4" s="20"/>
      <c r="M4" s="21" t="s">
        <v>4</v>
      </c>
      <c r="N4" s="22" t="s">
        <v>5</v>
      </c>
      <c r="P4" s="250" t="s">
        <v>6</v>
      </c>
      <c r="Q4" s="251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52">
        <f>SUM(M5:M38)</f>
        <v>247061</v>
      </c>
      <c r="N39" s="254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53"/>
      <c r="N40" s="255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56" t="s">
        <v>11</v>
      </c>
      <c r="I52" s="257"/>
      <c r="J52" s="100"/>
      <c r="K52" s="258">
        <f>I50+L50</f>
        <v>53873.49</v>
      </c>
      <c r="L52" s="259"/>
      <c r="M52" s="260">
        <f>N39+M39</f>
        <v>419924</v>
      </c>
      <c r="N52" s="261"/>
      <c r="P52" s="34"/>
      <c r="Q52" s="9"/>
    </row>
    <row r="53" spans="1:17" ht="15.75" x14ac:dyDescent="0.25">
      <c r="D53" s="262" t="s">
        <v>12</v>
      </c>
      <c r="E53" s="262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62" t="s">
        <v>101</v>
      </c>
      <c r="E54" s="262"/>
      <c r="F54" s="96">
        <v>-549976.4</v>
      </c>
      <c r="I54" s="263" t="s">
        <v>13</v>
      </c>
      <c r="J54" s="264"/>
      <c r="K54" s="265">
        <f>F56+F57+F58</f>
        <v>-24577.400000000023</v>
      </c>
      <c r="L54" s="266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67">
        <f>-C4</f>
        <v>0</v>
      </c>
      <c r="L56" s="26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45" t="s">
        <v>18</v>
      </c>
      <c r="E58" s="246"/>
      <c r="F58" s="113">
        <v>567389.35</v>
      </c>
      <c r="I58" s="247" t="s">
        <v>103</v>
      </c>
      <c r="J58" s="248"/>
      <c r="K58" s="249">
        <f>K54+K56</f>
        <v>-24577.400000000023</v>
      </c>
      <c r="L58" s="24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workbookViewId="0">
      <selection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136"/>
      <c r="M3" s="69"/>
      <c r="N3" s="196">
        <f>K3-M3</f>
        <v>19269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136"/>
      <c r="M4" s="69"/>
      <c r="N4" s="137">
        <f>N3+K4-M4</f>
        <v>44811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136"/>
      <c r="M5" s="69"/>
      <c r="N5" s="137">
        <f t="shared" ref="N5:N68" si="1">N4+K5-M5</f>
        <v>55019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69191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70807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86449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99641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121171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131939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221999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240320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261309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286708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140"/>
      <c r="M16" s="69"/>
      <c r="N16" s="137">
        <f t="shared" si="1"/>
        <v>293005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140"/>
      <c r="M17" s="69"/>
      <c r="N17" s="137">
        <f t="shared" si="1"/>
        <v>305355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140"/>
      <c r="M18" s="69"/>
      <c r="N18" s="137">
        <f t="shared" si="1"/>
        <v>310799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140"/>
      <c r="M19" s="69"/>
      <c r="N19" s="137">
        <f t="shared" si="1"/>
        <v>312516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140"/>
      <c r="M20" s="69"/>
      <c r="N20" s="137">
        <f t="shared" si="1"/>
        <v>328652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140"/>
      <c r="M21" s="69"/>
      <c r="N21" s="137">
        <f t="shared" si="1"/>
        <v>337908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140"/>
      <c r="M22" s="69"/>
      <c r="N22" s="137">
        <f t="shared" si="1"/>
        <v>343408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140"/>
      <c r="M23" s="69"/>
      <c r="N23" s="137">
        <f t="shared" si="1"/>
        <v>344739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140"/>
      <c r="M24" s="69"/>
      <c r="N24" s="137">
        <f t="shared" si="1"/>
        <v>345159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140"/>
      <c r="M25" s="69"/>
      <c r="N25" s="137">
        <f t="shared" si="1"/>
        <v>345929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140"/>
      <c r="M26" s="69"/>
      <c r="N26" s="137">
        <f t="shared" si="1"/>
        <v>348186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140"/>
      <c r="M27" s="69"/>
      <c r="N27" s="137">
        <f t="shared" si="1"/>
        <v>348246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140"/>
      <c r="M28" s="69"/>
      <c r="N28" s="137">
        <f t="shared" si="1"/>
        <v>387779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140"/>
      <c r="M29" s="69"/>
      <c r="N29" s="137">
        <f t="shared" si="1"/>
        <v>391506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140"/>
      <c r="M30" s="69"/>
      <c r="N30" s="137">
        <f t="shared" si="1"/>
        <v>395367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140"/>
      <c r="M31" s="69"/>
      <c r="N31" s="137">
        <f t="shared" si="1"/>
        <v>420192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140"/>
      <c r="M32" s="69"/>
      <c r="N32" s="137">
        <f t="shared" si="1"/>
        <v>420806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140"/>
      <c r="M33" s="69"/>
      <c r="N33" s="137">
        <f t="shared" si="1"/>
        <v>423707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140"/>
      <c r="M34" s="69"/>
      <c r="N34" s="137">
        <f t="shared" si="1"/>
        <v>426330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140"/>
      <c r="M35" s="69"/>
      <c r="N35" s="137">
        <f t="shared" si="1"/>
        <v>427070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140"/>
      <c r="M36" s="69"/>
      <c r="N36" s="137">
        <f t="shared" si="1"/>
        <v>428259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140"/>
      <c r="M37" s="69"/>
      <c r="N37" s="137">
        <f t="shared" si="1"/>
        <v>434970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140"/>
      <c r="M38" s="69"/>
      <c r="N38" s="137">
        <f t="shared" si="1"/>
        <v>506081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140"/>
      <c r="M39" s="69"/>
      <c r="N39" s="137">
        <f t="shared" si="1"/>
        <v>519606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140"/>
      <c r="M40" s="69"/>
      <c r="N40" s="137">
        <f t="shared" si="1"/>
        <v>526833</v>
      </c>
    </row>
    <row r="41" spans="1:14" ht="15.75" x14ac:dyDescent="0.25">
      <c r="A41" s="140">
        <v>44507</v>
      </c>
      <c r="B41" s="280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140"/>
      <c r="M41" s="69"/>
      <c r="N41" s="137">
        <f t="shared" si="1"/>
        <v>529451</v>
      </c>
    </row>
    <row r="42" spans="1:14" ht="15.75" x14ac:dyDescent="0.25">
      <c r="A42" s="140" t="s">
        <v>99</v>
      </c>
      <c r="B42" s="281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140"/>
      <c r="M42" s="69"/>
      <c r="N42" s="137">
        <f t="shared" si="1"/>
        <v>537822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140"/>
      <c r="M43" s="69"/>
      <c r="N43" s="137">
        <f t="shared" si="1"/>
        <v>538575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-51341.58</v>
      </c>
      <c r="L44" s="14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14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14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14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14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14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14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14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14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14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14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14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14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14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14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140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140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140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140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140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140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140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140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140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140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140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140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140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140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140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140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140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140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140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140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140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140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47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47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47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47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47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47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148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148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148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148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148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148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148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148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148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148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152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513028.9599999999</v>
      </c>
      <c r="L98" s="97"/>
      <c r="M98" s="1">
        <f>SUM(M3:M97)</f>
        <v>0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80"/>
  <sheetViews>
    <sheetView tabSelected="1" topLeftCell="G1" workbookViewId="0">
      <selection activeCell="R12" sqref="R12"/>
    </sheetView>
  </sheetViews>
  <sheetFormatPr baseColWidth="10" defaultRowHeight="15.7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87" customWidth="1"/>
    <col min="18" max="18" width="15.28515625" style="176" customWidth="1"/>
  </cols>
  <sheetData>
    <row r="1" spans="1:19" ht="23.25" x14ac:dyDescent="0.35">
      <c r="B1" s="269"/>
      <c r="C1" s="271" t="s">
        <v>29</v>
      </c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1:19" ht="16.5" thickBot="1" x14ac:dyDescent="0.3">
      <c r="B2" s="270"/>
      <c r="C2" s="3"/>
      <c r="H2" s="5"/>
      <c r="I2" s="6"/>
      <c r="J2" s="7"/>
      <c r="L2" s="8"/>
      <c r="M2" s="6"/>
      <c r="N2" s="9"/>
    </row>
    <row r="3" spans="1:19" ht="21.75" thickBot="1" x14ac:dyDescent="0.35">
      <c r="B3" s="273" t="s">
        <v>0</v>
      </c>
      <c r="C3" s="274"/>
      <c r="D3" s="10"/>
      <c r="E3" s="11"/>
      <c r="F3" s="11"/>
      <c r="H3" s="275" t="s">
        <v>30</v>
      </c>
      <c r="I3" s="275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276" t="s">
        <v>2</v>
      </c>
      <c r="F4" s="277"/>
      <c r="H4" s="278" t="s">
        <v>3</v>
      </c>
      <c r="I4" s="279"/>
      <c r="J4" s="19"/>
      <c r="K4" s="179"/>
      <c r="L4" s="20"/>
      <c r="M4" s="21" t="s">
        <v>4</v>
      </c>
      <c r="N4" s="22" t="s">
        <v>5</v>
      </c>
      <c r="P4" s="250" t="s">
        <v>6</v>
      </c>
      <c r="Q4" s="251"/>
    </row>
    <row r="5" spans="1:19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4">
        <f>P5-F5</f>
        <v>-27936</v>
      </c>
      <c r="R5" s="31"/>
    </row>
    <row r="6" spans="1:19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44">
        <f>P6-F6</f>
        <v>-26378</v>
      </c>
      <c r="R6" s="38"/>
      <c r="S6" s="147"/>
    </row>
    <row r="7" spans="1:19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43"/>
      <c r="P7" s="69">
        <f t="shared" ref="P7:P32" si="0">N7+M7+L7+I7+C7</f>
        <v>4602</v>
      </c>
      <c r="Q7" s="244">
        <f t="shared" ref="Q7:Q38" si="1">P7-F7</f>
        <v>-30393</v>
      </c>
      <c r="R7" s="38"/>
      <c r="S7" s="147"/>
    </row>
    <row r="8" spans="1:19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44">
        <f t="shared" si="1"/>
        <v>-20199</v>
      </c>
      <c r="R8" s="38"/>
      <c r="S8" s="147"/>
    </row>
    <row r="9" spans="1:19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42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44">
        <f t="shared" si="1"/>
        <v>-35678</v>
      </c>
      <c r="R9" s="38"/>
      <c r="S9" s="147"/>
    </row>
    <row r="10" spans="1:19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>
        <v>44513</v>
      </c>
      <c r="K10" s="288" t="s">
        <v>109</v>
      </c>
      <c r="L10" s="289">
        <v>13100</v>
      </c>
      <c r="M10" s="32">
        <v>0</v>
      </c>
      <c r="N10" s="33">
        <v>20880</v>
      </c>
      <c r="O10" s="2"/>
      <c r="P10" s="69">
        <f t="shared" ref="P10:P14" si="2">N10+M10+L10+I10+C10</f>
        <v>40368</v>
      </c>
      <c r="Q10" s="244">
        <f t="shared" si="1"/>
        <v>-30925</v>
      </c>
      <c r="R10" s="38"/>
      <c r="S10" s="147"/>
    </row>
    <row r="11" spans="1:19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44">
        <f t="shared" si="1"/>
        <v>-35238</v>
      </c>
      <c r="R11" s="38"/>
      <c r="S11" s="147"/>
    </row>
    <row r="12" spans="1:19" ht="18" thickBot="1" x14ac:dyDescent="0.35">
      <c r="A12" s="23"/>
      <c r="B12" s="24">
        <v>44515</v>
      </c>
      <c r="C12" s="25">
        <v>1310</v>
      </c>
      <c r="D12" s="35" t="s">
        <v>110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111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44">
        <f t="shared" si="1"/>
        <v>-29846</v>
      </c>
      <c r="R12" s="38"/>
      <c r="S12" s="147"/>
    </row>
    <row r="13" spans="1:19" ht="18" thickBot="1" x14ac:dyDescent="0.35">
      <c r="A13" s="23"/>
      <c r="B13" s="24">
        <v>44516</v>
      </c>
      <c r="C13" s="25"/>
      <c r="D13" s="42"/>
      <c r="E13" s="27">
        <v>44516</v>
      </c>
      <c r="F13" s="28"/>
      <c r="G13" s="2"/>
      <c r="H13" s="36">
        <v>44516</v>
      </c>
      <c r="I13" s="30"/>
      <c r="J13" s="37"/>
      <c r="K13" s="38"/>
      <c r="L13" s="39"/>
      <c r="M13" s="32">
        <v>0</v>
      </c>
      <c r="N13" s="33">
        <v>0</v>
      </c>
      <c r="O13" s="2"/>
      <c r="P13" s="69">
        <f t="shared" si="2"/>
        <v>0</v>
      </c>
      <c r="Q13" s="244">
        <f t="shared" si="1"/>
        <v>0</v>
      </c>
      <c r="R13" s="38"/>
      <c r="S13" s="147"/>
    </row>
    <row r="14" spans="1:19" ht="18" thickBot="1" x14ac:dyDescent="0.35">
      <c r="A14" s="23"/>
      <c r="B14" s="24">
        <v>44517</v>
      </c>
      <c r="C14" s="25"/>
      <c r="D14" s="40"/>
      <c r="E14" s="27">
        <v>44517</v>
      </c>
      <c r="F14" s="28"/>
      <c r="G14" s="2"/>
      <c r="H14" s="36">
        <v>44517</v>
      </c>
      <c r="I14" s="30"/>
      <c r="J14" s="37"/>
      <c r="K14" s="38"/>
      <c r="L14" s="39"/>
      <c r="M14" s="32">
        <v>0</v>
      </c>
      <c r="N14" s="33">
        <v>0</v>
      </c>
      <c r="O14" s="2"/>
      <c r="P14" s="69">
        <f t="shared" si="2"/>
        <v>0</v>
      </c>
      <c r="Q14" s="244">
        <f t="shared" si="1"/>
        <v>0</v>
      </c>
      <c r="R14" s="38"/>
      <c r="S14" s="147"/>
    </row>
    <row r="15" spans="1:19" ht="18" thickBot="1" x14ac:dyDescent="0.35">
      <c r="A15" s="23"/>
      <c r="B15" s="24">
        <v>44518</v>
      </c>
      <c r="C15" s="25"/>
      <c r="D15" s="40"/>
      <c r="E15" s="27">
        <v>44518</v>
      </c>
      <c r="F15" s="28"/>
      <c r="G15" s="2"/>
      <c r="H15" s="36">
        <v>44518</v>
      </c>
      <c r="I15" s="30"/>
      <c r="J15" s="37"/>
      <c r="K15" s="38"/>
      <c r="L15" s="39"/>
      <c r="M15" s="32">
        <v>0</v>
      </c>
      <c r="N15" s="33">
        <v>0</v>
      </c>
      <c r="P15" s="69">
        <f t="shared" si="0"/>
        <v>0</v>
      </c>
      <c r="Q15" s="244">
        <f t="shared" si="1"/>
        <v>0</v>
      </c>
      <c r="R15" s="38"/>
      <c r="S15" s="147"/>
    </row>
    <row r="16" spans="1:19" ht="18" thickBot="1" x14ac:dyDescent="0.35">
      <c r="A16" s="23"/>
      <c r="B16" s="24">
        <v>44519</v>
      </c>
      <c r="C16" s="25"/>
      <c r="D16" s="35"/>
      <c r="E16" s="27">
        <v>44519</v>
      </c>
      <c r="F16" s="28"/>
      <c r="G16" s="2"/>
      <c r="H16" s="36">
        <v>44519</v>
      </c>
      <c r="I16" s="30"/>
      <c r="J16" s="37"/>
      <c r="K16" s="182"/>
      <c r="L16" s="9"/>
      <c r="M16" s="32">
        <v>0</v>
      </c>
      <c r="N16" s="33">
        <v>0</v>
      </c>
      <c r="P16" s="69">
        <f t="shared" si="0"/>
        <v>0</v>
      </c>
      <c r="Q16" s="244">
        <f t="shared" si="1"/>
        <v>0</v>
      </c>
      <c r="R16" s="38"/>
      <c r="S16" s="147"/>
    </row>
    <row r="17" spans="1:19" ht="18" thickBot="1" x14ac:dyDescent="0.35">
      <c r="A17" s="23"/>
      <c r="B17" s="24">
        <v>44520</v>
      </c>
      <c r="C17" s="25"/>
      <c r="D17" s="42"/>
      <c r="E17" s="27">
        <v>44520</v>
      </c>
      <c r="F17" s="28"/>
      <c r="G17" s="2"/>
      <c r="H17" s="36">
        <v>44520</v>
      </c>
      <c r="I17" s="30"/>
      <c r="J17" s="37"/>
      <c r="K17" s="38"/>
      <c r="L17" s="45"/>
      <c r="M17" s="32">
        <v>0</v>
      </c>
      <c r="N17" s="33">
        <v>0</v>
      </c>
      <c r="P17" s="69">
        <f t="shared" si="0"/>
        <v>0</v>
      </c>
      <c r="Q17" s="244">
        <f t="shared" si="1"/>
        <v>0</v>
      </c>
      <c r="R17" s="38"/>
      <c r="S17" s="147"/>
    </row>
    <row r="18" spans="1:19" ht="18" thickBot="1" x14ac:dyDescent="0.35">
      <c r="A18" s="23"/>
      <c r="B18" s="24">
        <v>44521</v>
      </c>
      <c r="C18" s="25"/>
      <c r="D18" s="35"/>
      <c r="E18" s="27">
        <v>44521</v>
      </c>
      <c r="F18" s="28"/>
      <c r="G18" s="2"/>
      <c r="H18" s="36">
        <v>44521</v>
      </c>
      <c r="I18" s="30"/>
      <c r="J18" s="37"/>
      <c r="K18" s="183"/>
      <c r="L18" s="39"/>
      <c r="M18" s="32">
        <v>0</v>
      </c>
      <c r="N18" s="33">
        <v>0</v>
      </c>
      <c r="P18" s="69">
        <f t="shared" si="0"/>
        <v>0</v>
      </c>
      <c r="Q18" s="244">
        <f t="shared" si="1"/>
        <v>0</v>
      </c>
      <c r="R18" s="38"/>
      <c r="S18" s="147"/>
    </row>
    <row r="19" spans="1:19" ht="18" thickBot="1" x14ac:dyDescent="0.35">
      <c r="A19" s="23"/>
      <c r="B19" s="24">
        <v>44522</v>
      </c>
      <c r="C19" s="25"/>
      <c r="D19" s="35"/>
      <c r="E19" s="27">
        <v>44522</v>
      </c>
      <c r="F19" s="28"/>
      <c r="G19" s="2"/>
      <c r="H19" s="36">
        <v>44522</v>
      </c>
      <c r="I19" s="30"/>
      <c r="J19" s="37"/>
      <c r="K19" s="46"/>
      <c r="L19" s="47"/>
      <c r="M19" s="32">
        <v>0</v>
      </c>
      <c r="N19" s="33">
        <v>0</v>
      </c>
      <c r="P19" s="69">
        <f t="shared" si="0"/>
        <v>0</v>
      </c>
      <c r="Q19" s="244">
        <f t="shared" si="1"/>
        <v>0</v>
      </c>
      <c r="R19" s="38"/>
      <c r="S19" s="147"/>
    </row>
    <row r="20" spans="1:19" ht="18" thickBot="1" x14ac:dyDescent="0.35">
      <c r="A20" s="23"/>
      <c r="B20" s="24">
        <v>44523</v>
      </c>
      <c r="C20" s="25"/>
      <c r="D20" s="35"/>
      <c r="E20" s="27">
        <v>44523</v>
      </c>
      <c r="F20" s="28"/>
      <c r="G20" s="2"/>
      <c r="H20" s="36">
        <v>44523</v>
      </c>
      <c r="I20" s="30"/>
      <c r="J20" s="37"/>
      <c r="K20" s="184"/>
      <c r="L20" s="45"/>
      <c r="M20" s="32">
        <v>0</v>
      </c>
      <c r="N20" s="33">
        <v>0</v>
      </c>
      <c r="P20" s="69">
        <f t="shared" si="0"/>
        <v>0</v>
      </c>
      <c r="Q20" s="244">
        <f t="shared" si="1"/>
        <v>0</v>
      </c>
      <c r="R20" s="38"/>
      <c r="S20" s="147"/>
    </row>
    <row r="21" spans="1:19" ht="18" thickBot="1" x14ac:dyDescent="0.35">
      <c r="A21" s="23"/>
      <c r="B21" s="24">
        <v>44524</v>
      </c>
      <c r="C21" s="25"/>
      <c r="D21" s="35"/>
      <c r="E21" s="27">
        <v>44524</v>
      </c>
      <c r="F21" s="28"/>
      <c r="G21" s="2"/>
      <c r="H21" s="36">
        <v>44524</v>
      </c>
      <c r="I21" s="30"/>
      <c r="J21" s="37"/>
      <c r="K21" s="48"/>
      <c r="L21" s="45"/>
      <c r="M21" s="32">
        <v>0</v>
      </c>
      <c r="N21" s="33">
        <v>0</v>
      </c>
      <c r="P21" s="69">
        <f t="shared" si="0"/>
        <v>0</v>
      </c>
      <c r="Q21" s="244">
        <f t="shared" si="1"/>
        <v>0</v>
      </c>
      <c r="R21" s="38"/>
      <c r="S21" s="147"/>
    </row>
    <row r="22" spans="1:19" ht="18" thickBot="1" x14ac:dyDescent="0.35">
      <c r="A22" s="23"/>
      <c r="B22" s="24">
        <v>44525</v>
      </c>
      <c r="C22" s="25"/>
      <c r="D22" s="35"/>
      <c r="E22" s="27">
        <v>44525</v>
      </c>
      <c r="F22" s="28"/>
      <c r="G22" s="2"/>
      <c r="H22" s="36">
        <v>44525</v>
      </c>
      <c r="I22" s="30"/>
      <c r="J22" s="37"/>
      <c r="K22" s="31"/>
      <c r="L22" s="49"/>
      <c r="M22" s="32">
        <v>0</v>
      </c>
      <c r="N22" s="33">
        <v>0</v>
      </c>
      <c r="P22" s="69">
        <f t="shared" si="0"/>
        <v>0</v>
      </c>
      <c r="Q22" s="244">
        <f t="shared" si="1"/>
        <v>0</v>
      </c>
      <c r="R22" s="38"/>
      <c r="S22" s="147"/>
    </row>
    <row r="23" spans="1:19" ht="18" thickBot="1" x14ac:dyDescent="0.35">
      <c r="A23" s="23"/>
      <c r="B23" s="24">
        <v>44526</v>
      </c>
      <c r="C23" s="25"/>
      <c r="D23" s="35"/>
      <c r="E23" s="27">
        <v>44526</v>
      </c>
      <c r="F23" s="28"/>
      <c r="G23" s="2"/>
      <c r="H23" s="36">
        <v>44526</v>
      </c>
      <c r="I23" s="30"/>
      <c r="J23" s="50"/>
      <c r="K23" s="185"/>
      <c r="L23" s="45"/>
      <c r="M23" s="32">
        <v>0</v>
      </c>
      <c r="N23" s="33">
        <v>0</v>
      </c>
      <c r="P23" s="69">
        <f t="shared" si="0"/>
        <v>0</v>
      </c>
      <c r="Q23" s="244">
        <f t="shared" si="1"/>
        <v>0</v>
      </c>
      <c r="R23" s="38"/>
      <c r="S23" s="147"/>
    </row>
    <row r="24" spans="1:19" ht="18" thickBot="1" x14ac:dyDescent="0.35">
      <c r="A24" s="23"/>
      <c r="B24" s="24">
        <v>44527</v>
      </c>
      <c r="C24" s="25"/>
      <c r="D24" s="35"/>
      <c r="E24" s="27">
        <v>44527</v>
      </c>
      <c r="F24" s="28"/>
      <c r="G24" s="2"/>
      <c r="H24" s="36">
        <v>44527</v>
      </c>
      <c r="I24" s="30"/>
      <c r="J24" s="51"/>
      <c r="K24" s="186"/>
      <c r="L24" s="52"/>
      <c r="M24" s="32">
        <v>0</v>
      </c>
      <c r="N24" s="33">
        <v>0</v>
      </c>
      <c r="P24" s="69">
        <f t="shared" si="0"/>
        <v>0</v>
      </c>
      <c r="Q24" s="244">
        <f t="shared" si="1"/>
        <v>0</v>
      </c>
      <c r="R24" s="38"/>
      <c r="S24" s="147"/>
    </row>
    <row r="25" spans="1:19" ht="18" thickBot="1" x14ac:dyDescent="0.35">
      <c r="A25" s="23"/>
      <c r="B25" s="24">
        <v>44528</v>
      </c>
      <c r="C25" s="25"/>
      <c r="D25" s="35"/>
      <c r="E25" s="27">
        <v>44528</v>
      </c>
      <c r="F25" s="28"/>
      <c r="G25" s="2"/>
      <c r="H25" s="36">
        <v>44528</v>
      </c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44">
        <f t="shared" si="1"/>
        <v>0</v>
      </c>
      <c r="R25" s="31"/>
    </row>
    <row r="26" spans="1:19" ht="18" thickBot="1" x14ac:dyDescent="0.35">
      <c r="A26" s="23"/>
      <c r="B26" s="24">
        <v>44529</v>
      </c>
      <c r="C26" s="25"/>
      <c r="D26" s="35"/>
      <c r="E26" s="27">
        <v>44529</v>
      </c>
      <c r="F26" s="28"/>
      <c r="G26" s="2"/>
      <c r="H26" s="36">
        <v>44529</v>
      </c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244">
        <f t="shared" si="1"/>
        <v>0</v>
      </c>
      <c r="R26" s="31"/>
    </row>
    <row r="27" spans="1:19" ht="18" thickBot="1" x14ac:dyDescent="0.35">
      <c r="A27" s="23"/>
      <c r="B27" s="24">
        <v>44530</v>
      </c>
      <c r="C27" s="25"/>
      <c r="D27" s="42"/>
      <c r="E27" s="27">
        <v>44530</v>
      </c>
      <c r="F27" s="28"/>
      <c r="G27" s="2"/>
      <c r="H27" s="36">
        <v>44530</v>
      </c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244">
        <f t="shared" si="1"/>
        <v>0</v>
      </c>
      <c r="R27" s="31"/>
    </row>
    <row r="28" spans="1:19" ht="18" thickBot="1" x14ac:dyDescent="0.35">
      <c r="A28" s="23"/>
      <c r="B28" s="24">
        <v>44531</v>
      </c>
      <c r="C28" s="25"/>
      <c r="D28" s="42"/>
      <c r="E28" s="27">
        <v>44531</v>
      </c>
      <c r="F28" s="28"/>
      <c r="G28" s="2"/>
      <c r="H28" s="36">
        <v>44531</v>
      </c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244">
        <f t="shared" si="1"/>
        <v>0</v>
      </c>
      <c r="R28" s="31"/>
    </row>
    <row r="29" spans="1:19" ht="18" thickBot="1" x14ac:dyDescent="0.35">
      <c r="A29" s="23"/>
      <c r="B29" s="24">
        <v>44532</v>
      </c>
      <c r="C29" s="25"/>
      <c r="D29" s="58"/>
      <c r="E29" s="27">
        <v>44532</v>
      </c>
      <c r="F29" s="28"/>
      <c r="G29" s="2"/>
      <c r="H29" s="36">
        <v>44532</v>
      </c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244">
        <f t="shared" si="1"/>
        <v>0</v>
      </c>
      <c r="R29" s="31"/>
    </row>
    <row r="30" spans="1:19" ht="18" thickBot="1" x14ac:dyDescent="0.35">
      <c r="A30" s="23"/>
      <c r="B30" s="24">
        <v>44533</v>
      </c>
      <c r="C30" s="25"/>
      <c r="D30" s="58"/>
      <c r="E30" s="27">
        <v>44533</v>
      </c>
      <c r="F30" s="28"/>
      <c r="G30" s="2"/>
      <c r="H30" s="36">
        <v>44533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244">
        <f t="shared" si="1"/>
        <v>0</v>
      </c>
      <c r="R30" s="31"/>
    </row>
    <row r="31" spans="1:19" ht="18" thickBot="1" x14ac:dyDescent="0.35">
      <c r="A31" s="23"/>
      <c r="B31" s="24">
        <v>44534</v>
      </c>
      <c r="C31" s="25"/>
      <c r="D31" s="62"/>
      <c r="E31" s="27">
        <v>44534</v>
      </c>
      <c r="F31" s="28"/>
      <c r="G31" s="2"/>
      <c r="H31" s="36">
        <v>44534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44">
        <f t="shared" si="1"/>
        <v>0</v>
      </c>
      <c r="R31" s="31"/>
    </row>
    <row r="32" spans="1:19" ht="18" thickBot="1" x14ac:dyDescent="0.35">
      <c r="A32" s="23"/>
      <c r="B32" s="24">
        <v>44535</v>
      </c>
      <c r="C32" s="25"/>
      <c r="D32" s="64"/>
      <c r="E32" s="27">
        <v>44535</v>
      </c>
      <c r="F32" s="28"/>
      <c r="G32" s="2"/>
      <c r="H32" s="36">
        <v>44535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44">
        <f t="shared" si="1"/>
        <v>0</v>
      </c>
      <c r="R32" s="31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244">
        <f t="shared" si="1"/>
        <v>0</v>
      </c>
      <c r="R33" s="31"/>
    </row>
    <row r="34" spans="1:18" ht="18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244">
        <f t="shared" si="1"/>
        <v>0</v>
      </c>
      <c r="R34" s="31"/>
    </row>
    <row r="35" spans="1:18" ht="18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244">
        <f t="shared" si="1"/>
        <v>0</v>
      </c>
      <c r="R35" s="31"/>
    </row>
    <row r="36" spans="1:18" ht="18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244">
        <f t="shared" si="1"/>
        <v>0</v>
      </c>
      <c r="R36" s="31"/>
    </row>
    <row r="37" spans="1:18" ht="18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244">
        <f t="shared" si="1"/>
        <v>0</v>
      </c>
    </row>
    <row r="38" spans="1:18" ht="18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244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52">
        <f>SUM(M5:M38)</f>
        <v>0</v>
      </c>
      <c r="N39" s="254">
        <f>SUM(N5:N38)</f>
        <v>101784</v>
      </c>
      <c r="P39" s="34">
        <f>SUM(P5:P38)</f>
        <v>157857</v>
      </c>
      <c r="Q39" s="234">
        <f>SUM(Q5:Q38)</f>
        <v>-236593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53"/>
      <c r="N40" s="255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13"/>
    </row>
    <row r="50" spans="1:17" ht="16.5" thickBot="1" x14ac:dyDescent="0.3">
      <c r="B50" s="86" t="s">
        <v>8</v>
      </c>
      <c r="C50" s="87">
        <f>SUM(C5:C49)</f>
        <v>34178</v>
      </c>
      <c r="D50" s="88"/>
      <c r="E50" s="89" t="s">
        <v>8</v>
      </c>
      <c r="F50" s="90">
        <f>SUM(F5:F49)</f>
        <v>394450</v>
      </c>
      <c r="G50" s="88"/>
      <c r="H50" s="91" t="s">
        <v>9</v>
      </c>
      <c r="I50" s="92">
        <f>SUM(I5:I49)</f>
        <v>4850</v>
      </c>
      <c r="J50" s="93"/>
      <c r="K50" s="94" t="s">
        <v>10</v>
      </c>
      <c r="L50" s="95">
        <f>SUM(L5:L49)</f>
        <v>17045</v>
      </c>
      <c r="M50" s="96"/>
      <c r="N50" s="96"/>
      <c r="P50" s="34"/>
      <c r="Q50" s="13"/>
    </row>
    <row r="51" spans="1:17" ht="17.25" thickTop="1" thickBot="1" x14ac:dyDescent="0.3">
      <c r="C51" s="3" t="s">
        <v>7</v>
      </c>
      <c r="P51" s="34"/>
      <c r="Q51" s="13"/>
    </row>
    <row r="52" spans="1:17" ht="19.5" thickBot="1" x14ac:dyDescent="0.3">
      <c r="A52" s="98"/>
      <c r="B52" s="99"/>
      <c r="C52" s="1"/>
      <c r="H52" s="256" t="s">
        <v>11</v>
      </c>
      <c r="I52" s="257"/>
      <c r="J52" s="100"/>
      <c r="K52" s="258">
        <f>I50+L50</f>
        <v>21895</v>
      </c>
      <c r="L52" s="259"/>
      <c r="M52" s="260">
        <f>N39+M39</f>
        <v>101784</v>
      </c>
      <c r="N52" s="261"/>
      <c r="P52" s="34"/>
      <c r="Q52" s="13"/>
    </row>
    <row r="53" spans="1:17" x14ac:dyDescent="0.25">
      <c r="D53" s="262" t="s">
        <v>12</v>
      </c>
      <c r="E53" s="262"/>
      <c r="F53" s="101">
        <f>F50-K52-C50</f>
        <v>338377</v>
      </c>
      <c r="I53" s="102"/>
      <c r="J53" s="103"/>
      <c r="P53" s="34"/>
      <c r="Q53" s="13"/>
    </row>
    <row r="54" spans="1:17" ht="18.75" x14ac:dyDescent="0.3">
      <c r="D54" s="262" t="s">
        <v>101</v>
      </c>
      <c r="E54" s="262"/>
      <c r="F54" s="96">
        <v>-549976.4</v>
      </c>
      <c r="I54" s="263" t="s">
        <v>13</v>
      </c>
      <c r="J54" s="264"/>
      <c r="K54" s="265">
        <f>F56+F57+F58</f>
        <v>-211599.40000000002</v>
      </c>
      <c r="L54" s="266"/>
      <c r="P54" s="34"/>
      <c r="Q54" s="13"/>
    </row>
    <row r="55" spans="1:17" ht="19.5" thickBot="1" x14ac:dyDescent="0.35">
      <c r="D55" s="203" t="s">
        <v>100</v>
      </c>
      <c r="E55" s="98"/>
      <c r="F55" s="104">
        <v>0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-211599.40000000002</v>
      </c>
      <c r="H56" s="23"/>
      <c r="I56" s="108" t="s">
        <v>15</v>
      </c>
      <c r="J56" s="109"/>
      <c r="K56" s="267">
        <f>-C4</f>
        <v>-567389.35</v>
      </c>
      <c r="L56" s="268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245" t="s">
        <v>18</v>
      </c>
      <c r="E58" s="246"/>
      <c r="F58" s="113">
        <v>0</v>
      </c>
      <c r="I58" s="247" t="s">
        <v>103</v>
      </c>
      <c r="J58" s="248"/>
      <c r="K58" s="249">
        <f>K54+K56</f>
        <v>-778988.75</v>
      </c>
      <c r="L58" s="249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34"/>
  <sheetViews>
    <sheetView topLeftCell="A43" workbookViewId="0">
      <selection activeCell="B14" sqref="B14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/>
      <c r="B3" s="135"/>
      <c r="C3" s="69"/>
      <c r="D3" s="136"/>
      <c r="E3" s="69"/>
      <c r="F3" s="196">
        <f>C3-E3</f>
        <v>0</v>
      </c>
      <c r="I3" s="238"/>
      <c r="J3" s="239"/>
      <c r="K3" s="240"/>
      <c r="L3" s="136"/>
      <c r="M3" s="69"/>
      <c r="N3" s="196">
        <f>K3-M3</f>
        <v>0</v>
      </c>
    </row>
    <row r="4" spans="1:14" ht="18.75" x14ac:dyDescent="0.3">
      <c r="A4" s="134"/>
      <c r="B4" s="135"/>
      <c r="C4" s="69"/>
      <c r="D4" s="136"/>
      <c r="E4" s="69"/>
      <c r="F4" s="137">
        <f>F3+C4-E4</f>
        <v>0</v>
      </c>
      <c r="G4" s="138"/>
      <c r="I4" s="238"/>
      <c r="J4" s="239"/>
      <c r="K4" s="240"/>
      <c r="L4" s="136"/>
      <c r="M4" s="69"/>
      <c r="N4" s="137">
        <f>N3+K4-M4</f>
        <v>0</v>
      </c>
    </row>
    <row r="5" spans="1:14" ht="15.75" x14ac:dyDescent="0.25">
      <c r="A5" s="134"/>
      <c r="B5" s="135"/>
      <c r="C5" s="69"/>
      <c r="D5" s="136"/>
      <c r="E5" s="69"/>
      <c r="F5" s="137">
        <f t="shared" ref="F5:F68" si="0">F4+C5-E5</f>
        <v>0</v>
      </c>
      <c r="I5" s="238"/>
      <c r="J5" s="239"/>
      <c r="K5" s="240"/>
      <c r="L5" s="136"/>
      <c r="M5" s="69"/>
      <c r="N5" s="137">
        <f t="shared" ref="N5:N68" si="1">N4+K5-M5</f>
        <v>0</v>
      </c>
    </row>
    <row r="6" spans="1:14" ht="15.75" x14ac:dyDescent="0.25">
      <c r="A6" s="134"/>
      <c r="B6" s="135"/>
      <c r="C6" s="69"/>
      <c r="D6" s="136"/>
      <c r="E6" s="69"/>
      <c r="F6" s="137">
        <f t="shared" si="0"/>
        <v>0</v>
      </c>
      <c r="I6" s="238"/>
      <c r="J6" s="239"/>
      <c r="K6" s="240"/>
      <c r="L6" s="136"/>
      <c r="M6" s="69"/>
      <c r="N6" s="137">
        <f t="shared" si="1"/>
        <v>0</v>
      </c>
    </row>
    <row r="7" spans="1:14" ht="15.75" x14ac:dyDescent="0.25">
      <c r="A7" s="134"/>
      <c r="B7" s="135"/>
      <c r="C7" s="69"/>
      <c r="D7" s="136"/>
      <c r="E7" s="69"/>
      <c r="F7" s="137">
        <f t="shared" si="0"/>
        <v>0</v>
      </c>
      <c r="I7" s="238"/>
      <c r="J7" s="239"/>
      <c r="K7" s="240"/>
      <c r="L7" s="136"/>
      <c r="M7" s="69"/>
      <c r="N7" s="137">
        <f t="shared" si="1"/>
        <v>0</v>
      </c>
    </row>
    <row r="8" spans="1:14" ht="15.75" x14ac:dyDescent="0.25">
      <c r="A8" s="134"/>
      <c r="B8" s="135"/>
      <c r="C8" s="69"/>
      <c r="D8" s="136"/>
      <c r="E8" s="69"/>
      <c r="F8" s="137">
        <f t="shared" si="0"/>
        <v>0</v>
      </c>
      <c r="I8" s="238"/>
      <c r="J8" s="239"/>
      <c r="K8" s="240"/>
      <c r="L8" s="136"/>
      <c r="M8" s="69"/>
      <c r="N8" s="137">
        <f t="shared" si="1"/>
        <v>0</v>
      </c>
    </row>
    <row r="9" spans="1:14" ht="15.75" x14ac:dyDescent="0.25">
      <c r="A9" s="134"/>
      <c r="B9" s="135"/>
      <c r="C9" s="69"/>
      <c r="D9" s="136"/>
      <c r="E9" s="69"/>
      <c r="F9" s="137">
        <f t="shared" si="0"/>
        <v>0</v>
      </c>
      <c r="I9" s="238"/>
      <c r="J9" s="239"/>
      <c r="K9" s="240"/>
      <c r="L9" s="136"/>
      <c r="M9" s="69"/>
      <c r="N9" s="137">
        <f t="shared" si="1"/>
        <v>0</v>
      </c>
    </row>
    <row r="10" spans="1:14" ht="18.75" x14ac:dyDescent="0.3">
      <c r="A10" s="134"/>
      <c r="B10" s="135"/>
      <c r="C10" s="69"/>
      <c r="D10" s="136"/>
      <c r="E10" s="69"/>
      <c r="F10" s="137">
        <f t="shared" si="0"/>
        <v>0</v>
      </c>
      <c r="G10" s="138"/>
      <c r="I10" s="238"/>
      <c r="J10" s="239"/>
      <c r="K10" s="240"/>
      <c r="L10" s="136"/>
      <c r="M10" s="69"/>
      <c r="N10" s="137">
        <f t="shared" si="1"/>
        <v>0</v>
      </c>
    </row>
    <row r="11" spans="1:14" ht="15.75" x14ac:dyDescent="0.25">
      <c r="A11" s="134"/>
      <c r="B11" s="139"/>
      <c r="C11" s="69"/>
      <c r="D11" s="140"/>
      <c r="E11" s="69"/>
      <c r="F11" s="137">
        <f t="shared" si="0"/>
        <v>0</v>
      </c>
      <c r="I11" s="238"/>
      <c r="J11" s="239"/>
      <c r="K11" s="240"/>
      <c r="L11" s="140"/>
      <c r="M11" s="69"/>
      <c r="N11" s="137">
        <f t="shared" si="1"/>
        <v>0</v>
      </c>
    </row>
    <row r="12" spans="1:14" ht="15.75" x14ac:dyDescent="0.25">
      <c r="A12" s="140"/>
      <c r="B12" s="139"/>
      <c r="C12" s="69"/>
      <c r="D12" s="140"/>
      <c r="E12" s="69"/>
      <c r="F12" s="137">
        <f t="shared" si="0"/>
        <v>0</v>
      </c>
      <c r="I12" s="238"/>
      <c r="J12" s="239"/>
      <c r="K12" s="240"/>
      <c r="L12" s="140"/>
      <c r="M12" s="69"/>
      <c r="N12" s="137">
        <f t="shared" si="1"/>
        <v>0</v>
      </c>
    </row>
    <row r="13" spans="1:14" ht="15.75" x14ac:dyDescent="0.25">
      <c r="A13" s="140"/>
      <c r="B13" s="235"/>
      <c r="C13" s="236"/>
      <c r="D13" s="140"/>
      <c r="E13" s="69"/>
      <c r="F13" s="137">
        <f t="shared" si="0"/>
        <v>0</v>
      </c>
      <c r="I13" s="238"/>
      <c r="J13" s="239"/>
      <c r="K13" s="240"/>
      <c r="L13" s="140"/>
      <c r="M13" s="69"/>
      <c r="N13" s="137">
        <f t="shared" si="1"/>
        <v>0</v>
      </c>
    </row>
    <row r="14" spans="1:14" ht="15.75" x14ac:dyDescent="0.25">
      <c r="A14" s="140"/>
      <c r="B14" s="139"/>
      <c r="C14" s="69"/>
      <c r="D14" s="140"/>
      <c r="E14" s="69"/>
      <c r="F14" s="137">
        <f t="shared" si="0"/>
        <v>0</v>
      </c>
      <c r="I14" s="238"/>
      <c r="J14" s="239"/>
      <c r="K14" s="240"/>
      <c r="L14" s="140"/>
      <c r="M14" s="69"/>
      <c r="N14" s="137">
        <f t="shared" si="1"/>
        <v>0</v>
      </c>
    </row>
    <row r="15" spans="1:14" ht="15.75" x14ac:dyDescent="0.25">
      <c r="A15" s="140"/>
      <c r="B15" s="139"/>
      <c r="C15" s="69"/>
      <c r="D15" s="140"/>
      <c r="E15" s="69"/>
      <c r="F15" s="137">
        <f t="shared" si="0"/>
        <v>0</v>
      </c>
      <c r="I15" s="238"/>
      <c r="J15" s="239"/>
      <c r="K15" s="240"/>
      <c r="L15" s="140"/>
      <c r="M15" s="69"/>
      <c r="N15" s="137">
        <f t="shared" si="1"/>
        <v>0</v>
      </c>
    </row>
    <row r="16" spans="1:14" ht="15.75" x14ac:dyDescent="0.25">
      <c r="A16" s="140"/>
      <c r="B16" s="139"/>
      <c r="C16" s="69"/>
      <c r="D16" s="140"/>
      <c r="E16" s="69"/>
      <c r="F16" s="137">
        <f t="shared" si="0"/>
        <v>0</v>
      </c>
      <c r="I16" s="238"/>
      <c r="J16" s="239"/>
      <c r="K16" s="240"/>
      <c r="L16" s="140"/>
      <c r="M16" s="69"/>
      <c r="N16" s="137">
        <f t="shared" si="1"/>
        <v>0</v>
      </c>
    </row>
    <row r="17" spans="1:14" ht="15.75" x14ac:dyDescent="0.25">
      <c r="A17" s="140"/>
      <c r="B17" s="139"/>
      <c r="C17" s="69"/>
      <c r="D17" s="140"/>
      <c r="E17" s="69"/>
      <c r="F17" s="137">
        <f t="shared" si="0"/>
        <v>0</v>
      </c>
      <c r="I17" s="238"/>
      <c r="J17" s="239"/>
      <c r="K17" s="240"/>
      <c r="L17" s="140"/>
      <c r="M17" s="69"/>
      <c r="N17" s="137">
        <f t="shared" si="1"/>
        <v>0</v>
      </c>
    </row>
    <row r="18" spans="1:14" ht="15.75" x14ac:dyDescent="0.25">
      <c r="A18" s="140"/>
      <c r="B18" s="139"/>
      <c r="C18" s="69"/>
      <c r="D18" s="140"/>
      <c r="E18" s="69"/>
      <c r="F18" s="137">
        <f t="shared" si="0"/>
        <v>0</v>
      </c>
      <c r="I18" s="238"/>
      <c r="J18" s="239"/>
      <c r="K18" s="240"/>
      <c r="L18" s="140"/>
      <c r="M18" s="69"/>
      <c r="N18" s="137">
        <f t="shared" si="1"/>
        <v>0</v>
      </c>
    </row>
    <row r="19" spans="1:14" ht="15.75" x14ac:dyDescent="0.25">
      <c r="A19" s="140"/>
      <c r="B19" s="139"/>
      <c r="C19" s="69"/>
      <c r="D19" s="140"/>
      <c r="E19" s="69"/>
      <c r="F19" s="137">
        <f t="shared" si="0"/>
        <v>0</v>
      </c>
      <c r="I19" s="238"/>
      <c r="J19" s="239"/>
      <c r="K19" s="240"/>
      <c r="L19" s="140"/>
      <c r="M19" s="69"/>
      <c r="N19" s="137">
        <f t="shared" si="1"/>
        <v>0</v>
      </c>
    </row>
    <row r="20" spans="1:14" ht="15.75" x14ac:dyDescent="0.25">
      <c r="A20" s="140"/>
      <c r="B20" s="139"/>
      <c r="C20" s="69"/>
      <c r="D20" s="140"/>
      <c r="E20" s="69"/>
      <c r="F20" s="137">
        <f t="shared" si="0"/>
        <v>0</v>
      </c>
      <c r="I20" s="238"/>
      <c r="J20" s="239"/>
      <c r="K20" s="240"/>
      <c r="L20" s="140"/>
      <c r="M20" s="69"/>
      <c r="N20" s="137">
        <f t="shared" si="1"/>
        <v>0</v>
      </c>
    </row>
    <row r="21" spans="1:14" ht="15.75" x14ac:dyDescent="0.25">
      <c r="A21" s="140"/>
      <c r="B21" s="139"/>
      <c r="C21" s="69"/>
      <c r="D21" s="140"/>
      <c r="E21" s="69"/>
      <c r="F21" s="137">
        <f t="shared" si="0"/>
        <v>0</v>
      </c>
      <c r="I21" s="238"/>
      <c r="J21" s="239"/>
      <c r="K21" s="240"/>
      <c r="L21" s="140"/>
      <c r="M21" s="69"/>
      <c r="N21" s="137">
        <f t="shared" si="1"/>
        <v>0</v>
      </c>
    </row>
    <row r="22" spans="1:14" ht="18.75" x14ac:dyDescent="0.3">
      <c r="A22" s="140"/>
      <c r="B22" s="139"/>
      <c r="C22" s="69"/>
      <c r="D22" s="140"/>
      <c r="E22" s="69"/>
      <c r="F22" s="137">
        <f t="shared" si="0"/>
        <v>0</v>
      </c>
      <c r="G22" s="138"/>
      <c r="I22" s="238"/>
      <c r="J22" s="239"/>
      <c r="K22" s="240"/>
      <c r="L22" s="140"/>
      <c r="M22" s="69"/>
      <c r="N22" s="137">
        <f t="shared" si="1"/>
        <v>0</v>
      </c>
    </row>
    <row r="23" spans="1:14" ht="15.75" x14ac:dyDescent="0.25">
      <c r="A23" s="140"/>
      <c r="B23" s="139"/>
      <c r="C23" s="69"/>
      <c r="D23" s="140"/>
      <c r="E23" s="69"/>
      <c r="F23" s="137">
        <f t="shared" si="0"/>
        <v>0</v>
      </c>
      <c r="I23" s="238"/>
      <c r="J23" s="239"/>
      <c r="K23" s="240"/>
      <c r="L23" s="140"/>
      <c r="M23" s="69"/>
      <c r="N23" s="137">
        <f t="shared" si="1"/>
        <v>0</v>
      </c>
    </row>
    <row r="24" spans="1:14" ht="15.75" x14ac:dyDescent="0.25">
      <c r="A24" s="140"/>
      <c r="B24" s="139"/>
      <c r="C24" s="69"/>
      <c r="D24" s="140"/>
      <c r="E24" s="69"/>
      <c r="F24" s="137">
        <f t="shared" si="0"/>
        <v>0</v>
      </c>
      <c r="I24" s="238"/>
      <c r="J24" s="239"/>
      <c r="K24" s="240"/>
      <c r="L24" s="140"/>
      <c r="M24" s="69"/>
      <c r="N24" s="137">
        <f t="shared" si="1"/>
        <v>0</v>
      </c>
    </row>
    <row r="25" spans="1:14" ht="15.75" x14ac:dyDescent="0.25">
      <c r="A25" s="140"/>
      <c r="B25" s="139"/>
      <c r="C25" s="69"/>
      <c r="D25" s="140"/>
      <c r="E25" s="69"/>
      <c r="F25" s="137">
        <f t="shared" si="0"/>
        <v>0</v>
      </c>
      <c r="I25" s="238"/>
      <c r="J25" s="239"/>
      <c r="K25" s="240"/>
      <c r="L25" s="140"/>
      <c r="M25" s="69"/>
      <c r="N25" s="137">
        <f t="shared" si="1"/>
        <v>0</v>
      </c>
    </row>
    <row r="26" spans="1:14" ht="15.75" x14ac:dyDescent="0.25">
      <c r="A26" s="140"/>
      <c r="B26" s="139"/>
      <c r="C26" s="69"/>
      <c r="D26" s="140"/>
      <c r="E26" s="69"/>
      <c r="F26" s="137">
        <f t="shared" si="0"/>
        <v>0</v>
      </c>
      <c r="I26" s="238"/>
      <c r="J26" s="239"/>
      <c r="K26" s="240"/>
      <c r="L26" s="140"/>
      <c r="M26" s="69"/>
      <c r="N26" s="137">
        <f t="shared" si="1"/>
        <v>0</v>
      </c>
    </row>
    <row r="27" spans="1:14" ht="15.75" x14ac:dyDescent="0.25">
      <c r="A27" s="140"/>
      <c r="B27" s="139"/>
      <c r="C27" s="69"/>
      <c r="D27" s="140"/>
      <c r="E27" s="69"/>
      <c r="F27" s="137">
        <f t="shared" si="0"/>
        <v>0</v>
      </c>
      <c r="I27" s="238"/>
      <c r="J27" s="239"/>
      <c r="K27" s="240"/>
      <c r="L27" s="140"/>
      <c r="M27" s="69"/>
      <c r="N27" s="137">
        <f t="shared" si="1"/>
        <v>0</v>
      </c>
    </row>
    <row r="28" spans="1:14" ht="15.75" x14ac:dyDescent="0.25">
      <c r="A28" s="140"/>
      <c r="B28" s="139"/>
      <c r="C28" s="69"/>
      <c r="D28" s="140"/>
      <c r="E28" s="69"/>
      <c r="F28" s="137">
        <f t="shared" si="0"/>
        <v>0</v>
      </c>
      <c r="I28" s="238"/>
      <c r="J28" s="239"/>
      <c r="K28" s="240"/>
      <c r="L28" s="140"/>
      <c r="M28" s="69"/>
      <c r="N28" s="137">
        <f t="shared" si="1"/>
        <v>0</v>
      </c>
    </row>
    <row r="29" spans="1:14" ht="15.75" x14ac:dyDescent="0.25">
      <c r="A29" s="140"/>
      <c r="B29" s="139"/>
      <c r="C29" s="69"/>
      <c r="D29" s="140"/>
      <c r="E29" s="69"/>
      <c r="F29" s="137">
        <f t="shared" si="0"/>
        <v>0</v>
      </c>
      <c r="I29" s="238"/>
      <c r="J29" s="239"/>
      <c r="K29" s="240"/>
      <c r="L29" s="140"/>
      <c r="M29" s="69"/>
      <c r="N29" s="137">
        <f t="shared" si="1"/>
        <v>0</v>
      </c>
    </row>
    <row r="30" spans="1:14" ht="18.75" x14ac:dyDescent="0.3">
      <c r="A30" s="140"/>
      <c r="B30" s="139"/>
      <c r="C30" s="69"/>
      <c r="D30" s="140"/>
      <c r="E30" s="69"/>
      <c r="F30" s="137">
        <f t="shared" si="0"/>
        <v>0</v>
      </c>
      <c r="G30" s="138"/>
      <c r="I30" s="238"/>
      <c r="J30" s="239"/>
      <c r="K30" s="240"/>
      <c r="L30" s="140"/>
      <c r="M30" s="69"/>
      <c r="N30" s="137">
        <f t="shared" si="1"/>
        <v>0</v>
      </c>
    </row>
    <row r="31" spans="1:14" ht="15.75" x14ac:dyDescent="0.25">
      <c r="A31" s="140"/>
      <c r="B31" s="139"/>
      <c r="C31" s="69"/>
      <c r="D31" s="140"/>
      <c r="E31" s="69"/>
      <c r="F31" s="137">
        <f t="shared" si="0"/>
        <v>0</v>
      </c>
      <c r="I31" s="238"/>
      <c r="J31" s="239"/>
      <c r="K31" s="240"/>
      <c r="L31" s="140"/>
      <c r="M31" s="69"/>
      <c r="N31" s="137">
        <f t="shared" si="1"/>
        <v>0</v>
      </c>
    </row>
    <row r="32" spans="1:14" ht="15.75" x14ac:dyDescent="0.25">
      <c r="A32" s="140"/>
      <c r="B32" s="139"/>
      <c r="C32" s="69"/>
      <c r="D32" s="140"/>
      <c r="E32" s="69"/>
      <c r="F32" s="137">
        <f t="shared" si="0"/>
        <v>0</v>
      </c>
      <c r="I32" s="238"/>
      <c r="J32" s="239"/>
      <c r="K32" s="240"/>
      <c r="L32" s="140"/>
      <c r="M32" s="69"/>
      <c r="N32" s="137">
        <f t="shared" si="1"/>
        <v>0</v>
      </c>
    </row>
    <row r="33" spans="1:14" ht="15.75" x14ac:dyDescent="0.25">
      <c r="A33" s="140"/>
      <c r="B33" s="139"/>
      <c r="C33" s="69"/>
      <c r="D33" s="140"/>
      <c r="E33" s="69"/>
      <c r="F33" s="137">
        <f t="shared" si="0"/>
        <v>0</v>
      </c>
      <c r="I33" s="238"/>
      <c r="J33" s="239"/>
      <c r="K33" s="240"/>
      <c r="L33" s="140"/>
      <c r="M33" s="69"/>
      <c r="N33" s="137">
        <f t="shared" si="1"/>
        <v>0</v>
      </c>
    </row>
    <row r="34" spans="1:14" ht="15.75" x14ac:dyDescent="0.25">
      <c r="A34" s="140"/>
      <c r="B34" s="139"/>
      <c r="C34" s="69"/>
      <c r="D34" s="140"/>
      <c r="E34" s="69"/>
      <c r="F34" s="137">
        <f t="shared" si="0"/>
        <v>0</v>
      </c>
      <c r="I34" s="238"/>
      <c r="J34" s="239"/>
      <c r="K34" s="240"/>
      <c r="L34" s="140"/>
      <c r="M34" s="69"/>
      <c r="N34" s="137">
        <f t="shared" si="1"/>
        <v>0</v>
      </c>
    </row>
    <row r="35" spans="1:14" ht="15.75" x14ac:dyDescent="0.25">
      <c r="A35" s="140"/>
      <c r="B35" s="139"/>
      <c r="C35" s="69"/>
      <c r="D35" s="140"/>
      <c r="E35" s="69"/>
      <c r="F35" s="137">
        <f t="shared" si="0"/>
        <v>0</v>
      </c>
      <c r="I35" s="238"/>
      <c r="J35" s="239"/>
      <c r="K35" s="240"/>
      <c r="L35" s="140"/>
      <c r="M35" s="69"/>
      <c r="N35" s="137">
        <f t="shared" si="1"/>
        <v>0</v>
      </c>
    </row>
    <row r="36" spans="1:14" ht="15.75" x14ac:dyDescent="0.25">
      <c r="A36" s="140"/>
      <c r="B36" s="139"/>
      <c r="C36" s="69"/>
      <c r="D36" s="140"/>
      <c r="E36" s="69"/>
      <c r="F36" s="137">
        <f t="shared" si="0"/>
        <v>0</v>
      </c>
      <c r="I36" s="238"/>
      <c r="J36" s="239"/>
      <c r="K36" s="240"/>
      <c r="L36" s="140"/>
      <c r="M36" s="69"/>
      <c r="N36" s="137">
        <f t="shared" si="1"/>
        <v>0</v>
      </c>
    </row>
    <row r="37" spans="1:14" ht="15.75" x14ac:dyDescent="0.25">
      <c r="A37" s="140"/>
      <c r="B37" s="139"/>
      <c r="C37" s="69"/>
      <c r="D37" s="140"/>
      <c r="E37" s="69"/>
      <c r="F37" s="137">
        <f t="shared" si="0"/>
        <v>0</v>
      </c>
      <c r="I37" s="238"/>
      <c r="J37" s="239"/>
      <c r="K37" s="240"/>
      <c r="L37" s="140"/>
      <c r="M37" s="69"/>
      <c r="N37" s="137">
        <f t="shared" si="1"/>
        <v>0</v>
      </c>
    </row>
    <row r="38" spans="1:14" ht="15.75" x14ac:dyDescent="0.25">
      <c r="A38" s="140"/>
      <c r="B38" s="139"/>
      <c r="C38" s="69"/>
      <c r="D38" s="140"/>
      <c r="E38" s="69"/>
      <c r="F38" s="137">
        <f t="shared" si="0"/>
        <v>0</v>
      </c>
      <c r="I38" s="238"/>
      <c r="J38" s="239"/>
      <c r="K38" s="240"/>
      <c r="L38" s="140"/>
      <c r="M38" s="69"/>
      <c r="N38" s="137">
        <f t="shared" si="1"/>
        <v>0</v>
      </c>
    </row>
    <row r="39" spans="1:14" ht="15.75" x14ac:dyDescent="0.25">
      <c r="A39" s="140"/>
      <c r="B39" s="139"/>
      <c r="C39" s="69"/>
      <c r="D39" s="140"/>
      <c r="E39" s="69"/>
      <c r="F39" s="137">
        <f t="shared" si="0"/>
        <v>0</v>
      </c>
      <c r="I39" s="238"/>
      <c r="J39" s="239"/>
      <c r="K39" s="240"/>
      <c r="L39" s="140"/>
      <c r="M39" s="69"/>
      <c r="N39" s="137">
        <f t="shared" si="1"/>
        <v>0</v>
      </c>
    </row>
    <row r="40" spans="1:14" ht="15.75" x14ac:dyDescent="0.25">
      <c r="A40" s="140"/>
      <c r="B40" s="139"/>
      <c r="C40" s="69"/>
      <c r="D40" s="140"/>
      <c r="E40" s="69"/>
      <c r="F40" s="137">
        <f t="shared" si="0"/>
        <v>0</v>
      </c>
      <c r="I40" s="238"/>
      <c r="J40" s="239"/>
      <c r="K40" s="240"/>
      <c r="L40" s="140"/>
      <c r="M40" s="69"/>
      <c r="N40" s="137">
        <f t="shared" si="1"/>
        <v>0</v>
      </c>
    </row>
    <row r="41" spans="1:14" ht="15.75" x14ac:dyDescent="0.25">
      <c r="A41" s="140"/>
      <c r="B41" s="282"/>
      <c r="C41" s="237"/>
      <c r="D41" s="140"/>
      <c r="E41" s="69"/>
      <c r="F41" s="137">
        <f t="shared" si="0"/>
        <v>0</v>
      </c>
      <c r="I41" s="238"/>
      <c r="J41" s="239"/>
      <c r="K41" s="240"/>
      <c r="L41" s="140"/>
      <c r="M41" s="69"/>
      <c r="N41" s="137">
        <f t="shared" si="1"/>
        <v>0</v>
      </c>
    </row>
    <row r="42" spans="1:14" ht="15.75" x14ac:dyDescent="0.25">
      <c r="A42" s="140"/>
      <c r="B42" s="283"/>
      <c r="C42" s="69"/>
      <c r="D42" s="140"/>
      <c r="E42" s="69"/>
      <c r="F42" s="137">
        <f t="shared" si="0"/>
        <v>0</v>
      </c>
      <c r="I42" s="238"/>
      <c r="J42" s="239"/>
      <c r="K42" s="240"/>
      <c r="L42" s="140"/>
      <c r="M42" s="69"/>
      <c r="N42" s="137">
        <f t="shared" si="1"/>
        <v>0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0</v>
      </c>
      <c r="I43" s="238"/>
      <c r="J43" s="239"/>
      <c r="K43" s="240"/>
      <c r="L43" s="140"/>
      <c r="M43" s="69"/>
      <c r="N43" s="137">
        <f t="shared" si="1"/>
        <v>0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238"/>
      <c r="J44" s="239"/>
      <c r="K44" s="241"/>
      <c r="L44" s="140"/>
      <c r="M44" s="69"/>
      <c r="N44" s="137">
        <f t="shared" si="1"/>
        <v>0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238"/>
      <c r="J45" s="239"/>
      <c r="K45" s="240"/>
      <c r="L45" s="140"/>
      <c r="M45" s="69"/>
      <c r="N45" s="137">
        <f t="shared" si="1"/>
        <v>0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238"/>
      <c r="J46" s="239"/>
      <c r="K46" s="240"/>
      <c r="L46" s="140"/>
      <c r="M46" s="69"/>
      <c r="N46" s="137">
        <f t="shared" si="1"/>
        <v>0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238"/>
      <c r="J47" s="239"/>
      <c r="K47" s="240"/>
      <c r="L47" s="140"/>
      <c r="M47" s="69"/>
      <c r="N47" s="137">
        <f t="shared" si="1"/>
        <v>0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238"/>
      <c r="J48" s="239"/>
      <c r="K48" s="240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238"/>
      <c r="J49" s="239"/>
      <c r="K49" s="240"/>
      <c r="L49" s="140"/>
      <c r="M49" s="69"/>
      <c r="N49" s="137">
        <f t="shared" si="1"/>
        <v>0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238"/>
      <c r="J50" s="239"/>
      <c r="K50" s="240"/>
      <c r="L50" s="140"/>
      <c r="M50" s="69"/>
      <c r="N50" s="137">
        <f t="shared" si="1"/>
        <v>0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238"/>
      <c r="J51" s="239"/>
      <c r="K51" s="240"/>
      <c r="L51" s="140"/>
      <c r="M51" s="69"/>
      <c r="N51" s="137">
        <f t="shared" si="1"/>
        <v>0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238"/>
      <c r="J52" s="239"/>
      <c r="K52" s="240"/>
      <c r="L52" s="140"/>
      <c r="M52" s="69"/>
      <c r="N52" s="137">
        <f t="shared" si="1"/>
        <v>0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238"/>
      <c r="J53" s="239"/>
      <c r="K53" s="240"/>
      <c r="L53" s="140"/>
      <c r="M53" s="69"/>
      <c r="N53" s="137">
        <f t="shared" si="1"/>
        <v>0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238"/>
      <c r="J54" s="239"/>
      <c r="K54" s="240"/>
      <c r="L54" s="140"/>
      <c r="M54" s="69"/>
      <c r="N54" s="137">
        <f t="shared" si="1"/>
        <v>0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238"/>
      <c r="J55" s="239"/>
      <c r="K55" s="240"/>
      <c r="L55" s="140"/>
      <c r="M55" s="69"/>
      <c r="N55" s="137">
        <f t="shared" si="1"/>
        <v>0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238"/>
      <c r="J56" s="239"/>
      <c r="K56" s="240"/>
      <c r="L56" s="140"/>
      <c r="M56" s="69"/>
      <c r="N56" s="137">
        <f t="shared" si="1"/>
        <v>0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238"/>
      <c r="J57" s="239"/>
      <c r="K57" s="240"/>
      <c r="L57" s="140"/>
      <c r="M57" s="69"/>
      <c r="N57" s="137">
        <f t="shared" si="1"/>
        <v>0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238"/>
      <c r="J58" s="239"/>
      <c r="K58" s="240"/>
      <c r="L58" s="140"/>
      <c r="M58" s="69"/>
      <c r="N58" s="137">
        <f t="shared" si="1"/>
        <v>0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238"/>
      <c r="J59" s="239"/>
      <c r="K59" s="241"/>
      <c r="L59" s="140"/>
      <c r="M59" s="69"/>
      <c r="N59" s="137">
        <f t="shared" si="1"/>
        <v>0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14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140"/>
      <c r="M63" s="69"/>
      <c r="N63" s="137">
        <f t="shared" si="1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140"/>
      <c r="M64" s="69"/>
      <c r="N64" s="137">
        <f t="shared" si="1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140"/>
      <c r="M65" s="69"/>
      <c r="N65" s="137">
        <f t="shared" si="1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140"/>
      <c r="M66" s="69"/>
      <c r="N66" s="137">
        <f t="shared" si="1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140"/>
      <c r="M67" s="69"/>
      <c r="N67" s="137">
        <f t="shared" si="1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140"/>
      <c r="M68" s="69"/>
      <c r="N68" s="137">
        <f t="shared" si="1"/>
        <v>0</v>
      </c>
    </row>
    <row r="69" spans="1:14" ht="16.5" hidden="1" thickBot="1" x14ac:dyDescent="0.3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140"/>
      <c r="M69" s="69"/>
      <c r="N69" s="137">
        <f t="shared" ref="N69:N97" si="3">N68+K69-M69</f>
        <v>0</v>
      </c>
    </row>
    <row r="70" spans="1:14" ht="16.5" hidden="1" thickBot="1" x14ac:dyDescent="0.3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140"/>
      <c r="M70" s="69"/>
      <c r="N70" s="137">
        <f t="shared" si="3"/>
        <v>0</v>
      </c>
    </row>
    <row r="71" spans="1:14" ht="16.5" hidden="1" thickBot="1" x14ac:dyDescent="0.3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140"/>
      <c r="M71" s="69"/>
      <c r="N71" s="137">
        <f t="shared" si="3"/>
        <v>0</v>
      </c>
    </row>
    <row r="72" spans="1:14" ht="16.5" hidden="1" thickBot="1" x14ac:dyDescent="0.3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140"/>
      <c r="M72" s="69"/>
      <c r="N72" s="137">
        <f t="shared" si="3"/>
        <v>0</v>
      </c>
    </row>
    <row r="73" spans="1:14" ht="16.5" hidden="1" thickBot="1" x14ac:dyDescent="0.3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140"/>
      <c r="M73" s="69"/>
      <c r="N73" s="137">
        <f t="shared" si="3"/>
        <v>0</v>
      </c>
    </row>
    <row r="74" spans="1:14" ht="16.5" hidden="1" thickBot="1" x14ac:dyDescent="0.3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140"/>
      <c r="M74" s="69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140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140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140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140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140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140"/>
      <c r="M80" s="69"/>
      <c r="N80" s="137">
        <f t="shared" si="3"/>
        <v>0</v>
      </c>
    </row>
    <row r="81" spans="1:14" ht="16.5" hidden="1" thickBot="1" x14ac:dyDescent="0.3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47"/>
      <c r="M81" s="34"/>
      <c r="N81" s="137">
        <f t="shared" si="3"/>
        <v>0</v>
      </c>
    </row>
    <row r="82" spans="1:14" ht="16.5" hidden="1" thickBot="1" x14ac:dyDescent="0.3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47"/>
      <c r="M82" s="34"/>
      <c r="N82" s="137">
        <f t="shared" si="3"/>
        <v>0</v>
      </c>
    </row>
    <row r="83" spans="1:14" ht="16.5" hidden="1" thickBot="1" x14ac:dyDescent="0.3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47"/>
      <c r="M83" s="34"/>
      <c r="N83" s="137">
        <f t="shared" si="3"/>
        <v>0</v>
      </c>
    </row>
    <row r="84" spans="1:14" ht="16.5" hidden="1" thickBot="1" x14ac:dyDescent="0.3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47"/>
      <c r="M84" s="34"/>
      <c r="N84" s="137">
        <f t="shared" si="3"/>
        <v>0</v>
      </c>
    </row>
    <row r="85" spans="1:14" ht="16.5" hidden="1" thickBot="1" x14ac:dyDescent="0.3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47"/>
      <c r="M85" s="34"/>
      <c r="N85" s="137">
        <f t="shared" si="3"/>
        <v>0</v>
      </c>
    </row>
    <row r="86" spans="1:14" ht="16.5" hidden="1" thickBot="1" x14ac:dyDescent="0.3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47"/>
      <c r="M86" s="34"/>
      <c r="N86" s="137">
        <f t="shared" si="3"/>
        <v>0</v>
      </c>
    </row>
    <row r="87" spans="1:14" ht="16.5" hidden="1" thickBot="1" x14ac:dyDescent="0.3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148"/>
      <c r="M87" s="69"/>
      <c r="N87" s="137">
        <f t="shared" si="3"/>
        <v>0</v>
      </c>
    </row>
    <row r="88" spans="1:14" ht="16.5" hidden="1" thickBot="1" x14ac:dyDescent="0.3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148"/>
      <c r="M88" s="69"/>
      <c r="N88" s="137">
        <f t="shared" si="3"/>
        <v>0</v>
      </c>
    </row>
    <row r="89" spans="1:14" ht="16.5" hidden="1" thickBot="1" x14ac:dyDescent="0.3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148"/>
      <c r="M89" s="69"/>
      <c r="N89" s="137">
        <f t="shared" si="3"/>
        <v>0</v>
      </c>
    </row>
    <row r="90" spans="1:14" ht="16.5" hidden="1" thickBot="1" x14ac:dyDescent="0.3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148"/>
      <c r="M90" s="69"/>
      <c r="N90" s="137">
        <f t="shared" si="3"/>
        <v>0</v>
      </c>
    </row>
    <row r="91" spans="1:14" ht="16.5" hidden="1" thickBot="1" x14ac:dyDescent="0.3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148"/>
      <c r="M91" s="69"/>
      <c r="N91" s="137">
        <f t="shared" si="3"/>
        <v>0</v>
      </c>
    </row>
    <row r="92" spans="1:14" ht="16.5" hidden="1" thickBot="1" x14ac:dyDescent="0.3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148"/>
      <c r="M92" s="69"/>
      <c r="N92" s="137">
        <f t="shared" si="3"/>
        <v>0</v>
      </c>
    </row>
    <row r="93" spans="1:14" ht="16.5" hidden="1" thickBot="1" x14ac:dyDescent="0.3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148"/>
      <c r="M93" s="69"/>
      <c r="N93" s="137">
        <f t="shared" si="3"/>
        <v>0</v>
      </c>
    </row>
    <row r="94" spans="1:14" ht="16.5" hidden="1" thickBot="1" x14ac:dyDescent="0.3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148"/>
      <c r="M94" s="69"/>
      <c r="N94" s="137">
        <f t="shared" si="3"/>
        <v>0</v>
      </c>
    </row>
    <row r="95" spans="1:14" ht="16.5" hidden="1" thickBot="1" x14ac:dyDescent="0.3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148"/>
      <c r="M95" s="69"/>
      <c r="N95" s="137">
        <f t="shared" si="3"/>
        <v>0</v>
      </c>
    </row>
    <row r="96" spans="1:14" ht="16.5" hidden="1" thickBot="1" x14ac:dyDescent="0.3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148"/>
      <c r="M96" s="69"/>
      <c r="N96" s="137">
        <f t="shared" si="3"/>
        <v>0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152"/>
      <c r="M97" s="151"/>
      <c r="N97" s="137">
        <f t="shared" si="3"/>
        <v>0</v>
      </c>
    </row>
    <row r="98" spans="1:14" ht="18.75" x14ac:dyDescent="0.3">
      <c r="B98" s="227"/>
      <c r="C98" s="228">
        <f>SUM(C3:C97)</f>
        <v>0</v>
      </c>
      <c r="D98" s="97"/>
      <c r="E98" s="1">
        <f>SUM(E3:E97)</f>
        <v>0</v>
      </c>
      <c r="F98" s="153">
        <f>F97</f>
        <v>0</v>
      </c>
      <c r="K98" s="225">
        <f>SUM(K3:K97)</f>
        <v>0</v>
      </c>
      <c r="L98" s="97"/>
      <c r="M98" s="1">
        <f>SUM(M3:M97)</f>
        <v>0</v>
      </c>
      <c r="N98" s="153">
        <f>N97</f>
        <v>0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G45" sqref="G4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84" t="s">
        <v>25</v>
      </c>
      <c r="C43" s="285"/>
      <c r="D43" s="285"/>
      <c r="E43" s="286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Hoja3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2021-11-26T16:35:36Z</cp:lastPrinted>
  <dcterms:created xsi:type="dcterms:W3CDTF">2021-11-04T19:08:42Z</dcterms:created>
  <dcterms:modified xsi:type="dcterms:W3CDTF">2021-11-27T22:44:17Z</dcterms:modified>
</cp:coreProperties>
</file>