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9" activeTab="20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C O P I A     OBRADOR  2023 " sheetId="30" r:id="rId19"/>
    <sheet name="O B R A DO R  CAMARAS 2023  " sheetId="28" r:id="rId20"/>
    <sheet name="OBRADOR      TRANSFERENCIAS  " sheetId="29" r:id="rId21"/>
    <sheet name="OBRA ESTAC IONAMIENTO" sheetId="18" r:id="rId22"/>
    <sheet name="DEMOLICION    11    SUR   2022 " sheetId="26" r:id="rId23"/>
    <sheet name="AMP COMEDOR CENTRAL  " sheetId="21" r:id="rId24"/>
    <sheet name="MARQUESINA ZAVALETA  2022" sheetId="23" r:id="rId25"/>
    <sheet name="Hoja1" sheetId="24" r:id="rId26"/>
    <sheet name="Hoja2" sheetId="25" r:id="rId27"/>
    <sheet name="Hoja3" sheetId="27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28" l="1"/>
  <c r="D54" i="28" s="1"/>
  <c r="R17" i="29"/>
  <c r="R21" i="29" s="1"/>
  <c r="M17" i="29"/>
  <c r="M21" i="29" s="1"/>
  <c r="H17" i="29"/>
  <c r="H21" i="29" s="1"/>
  <c r="F59" i="30" l="1"/>
  <c r="Q57" i="30"/>
  <c r="K48" i="30"/>
  <c r="K60" i="30" s="1"/>
  <c r="D48" i="30"/>
  <c r="D60" i="30" s="1"/>
  <c r="S17" i="30"/>
  <c r="S21" i="30" s="1"/>
  <c r="Y15" i="30"/>
  <c r="Y19" i="30" s="1"/>
  <c r="C17" i="29" l="1"/>
  <c r="C21" i="29" s="1"/>
  <c r="Y15" i="28" l="1"/>
  <c r="Y19" i="28" s="1"/>
  <c r="S17" i="28"/>
  <c r="S21" i="28" s="1"/>
  <c r="K48" i="28" l="1"/>
  <c r="K54" i="28" s="1"/>
  <c r="D119" i="18" l="1"/>
  <c r="D127" i="18" s="1"/>
  <c r="C13" i="23" l="1"/>
  <c r="C17" i="23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<sst xmlns="http://schemas.openxmlformats.org/spreadsheetml/2006/main" count="380" uniqueCount="126">
  <si>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</si>
  <si>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</si>
  <si>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</si>
  <si>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</si>
  <si>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</si>
  <si>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</si>
  <si>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</si>
  <si>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</si>
  <si>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</si>
  <si>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</si>
  <si>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</si>
  <si>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</si>
  <si>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</si>
  <si>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</si>
  <si>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</si>
  <si>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</si>
  <si>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</si>
  <si>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</si>
  <si>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</si>
  <si>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</si>
  <si>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</si>
  <si>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</si>
  <si>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</si>
  <si>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</si>
  <si>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</si>
  <si>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</si>
  <si>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</si>
  <si>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</si>
  <si>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</si>
  <si>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</si>
  <si>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</si>
  <si>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</si>
  <si>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</si>
  <si>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</si>
  <si>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</si>
  <si>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</si>
  <si>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</si>
  <si>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</si>
  <si>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</si>
  <si>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</si>
  <si>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</si>
  <si>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</si>
  <si>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</si>
  <si>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</si>
  <si>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</si>
  <si>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</si>
  <si>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</si>
  <si>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</si>
  <si>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</si>
  <si>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</si>
  <si>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</si>
  <si>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</si>
  <si>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</si>
  <si>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</si>
  <si>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</si>
  <si>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</si>
  <si>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</si>
  <si>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</si>
  <si>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</si>
  <si>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</si>
  <si>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</si>
  <si>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</si>
  <si>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</si>
  <si>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</si>
  <si>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</si>
  <si>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</si>
  <si>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</si>
  <si>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</si>
  <si>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</si>
  <si>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</si>
  <si>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</si>
  <si>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</si>
  <si>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</si>
  <si>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</si>
  <si>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</si>
  <si>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</si>
  <si>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</si>
  <si>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</si>
  <si>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</si>
  <si>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</si>
  <si>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</si>
  <si>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</si>
  <si>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</si>
  <si>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</si>
  <si>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</si>
  <si>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</si>
  <si>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</si>
  <si>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</si>
  <si>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</si>
  <si>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</si>
  <si>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</si>
  <si>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</si>
  <si>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</si>
  <si>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</si>
  <si>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</si>
  <si>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</si>
  <si>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</si>
  <si>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</si>
  <si>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</si>
  <si>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</si>
  <si>
    <t>LICENCIA DE USO DE SUELO DE BAJO IMPACO   PRODUCCION</t>
  </si>
  <si>
    <t>BBVA</t>
  </si>
  <si>
    <t xml:space="preserve">MUNICIPIO DE PUEBLA </t>
  </si>
  <si>
    <t>PINTURAS COMEX</t>
  </si>
  <si>
    <t>LAVAMANOS Y COLADERAS, CABINA BOTAS</t>
  </si>
  <si>
    <t>FERRETERIA EL CHARRITO</t>
  </si>
  <si>
    <t>BOMBA, HIDRO, EVANS</t>
  </si>
  <si>
    <t>TUBERIAS DE ORIENTE  TUDOGAR</t>
  </si>
  <si>
    <t xml:space="preserve">VENTANA BLINDADA CAJA </t>
  </si>
  <si>
    <t>2 CORTINAS LAMINA</t>
  </si>
  <si>
    <t xml:space="preserve">2 RAMPAS MECANICA  </t>
  </si>
  <si>
    <t>VARILLA--CEMENTO--ALAMBRE</t>
  </si>
  <si>
    <t>CONCRETO</t>
  </si>
  <si>
    <t>CONCRETO CRUZ AZUL--</t>
  </si>
  <si>
    <t xml:space="preserve">MATERIAL ELECTRICO </t>
  </si>
  <si>
    <t>Elaboracion de especimenes resistencia a la flexion</t>
  </si>
  <si>
    <t xml:space="preserve">tuberias , barra red,  CEDIPSA </t>
  </si>
  <si>
    <t xml:space="preserve">AZULEJO OBRADOR, FALSO PLAFON,------PINTURA INTERIOR  DE ACEITE  </t>
  </si>
  <si>
    <t># 1</t>
  </si>
  <si>
    <t># 2</t>
  </si>
  <si>
    <t># 3</t>
  </si>
  <si>
    <t>BOMBA E HIDROMATICO---BODEGA ARRIBA DE CAJA ---FALDON FACHADA LATERAL ----PINTURA RIELERA EXTERIOR-----MURO DE LAVAMANOS CON LAVABOTAS ---TUBERIA PARA CAMARAS DE VIDEOVIGILANCIA -------DRENAJE   PLUVIAL---</t>
  </si>
  <si>
    <t># 4</t>
  </si>
  <si>
    <t>RAMPA Y SELLO DE ANDEN</t>
  </si>
  <si>
    <t>DE +</t>
  </si>
  <si>
    <t xml:space="preserve">CAMBIAVIAS y PINTURA EN RIELERIA---DENAJE  PLUVIAL----VENTANILLA BLINDADA DE CAJA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</si>
</sst>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990000"/>
      <name val="Calibri"/>
      <family val="2"/>
      <scheme val="minor"/>
    </font>
    <font>
      <b/>
      <sz val="22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9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0" xfId="0" applyNumberFormat="1" applyFont="1" applyBorder="1" applyAlignment="1">
      <alignment horizontal="center"/>
    </xf>
    <xf numFmtId="15" fontId="4" fillId="0" borderId="29" xfId="0" applyNumberFormat="1" applyFont="1" applyFill="1" applyBorder="1" applyAlignment="1">
      <alignment horizontal="right"/>
    </xf>
    <xf numFmtId="15" fontId="4" fillId="0" borderId="29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15" fillId="0" borderId="1" xfId="0" applyFont="1" applyBorder="1"/>
    <xf numFmtId="0" fontId="3" fillId="0" borderId="1" xfId="0" applyFont="1" applyBorder="1"/>
    <xf numFmtId="0" fontId="20" fillId="8" borderId="0" xfId="0" applyFont="1" applyFill="1"/>
    <xf numFmtId="44" fontId="20" fillId="8" borderId="0" xfId="1" applyFont="1" applyFill="1"/>
    <xf numFmtId="0" fontId="0" fillId="8" borderId="0" xfId="0" applyFill="1"/>
    <xf numFmtId="44" fontId="0" fillId="8" borderId="0" xfId="1" applyFont="1" applyFill="1"/>
    <xf numFmtId="164" fontId="20" fillId="8" borderId="0" xfId="0" applyNumberFormat="1" applyFont="1" applyFill="1"/>
    <xf numFmtId="0" fontId="4" fillId="8" borderId="0" xfId="0" applyFont="1" applyFill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right"/>
    </xf>
    <xf numFmtId="15" fontId="3" fillId="0" borderId="0" xfId="0" applyNumberFormat="1" applyFont="1" applyFill="1" applyBorder="1" applyAlignment="1">
      <alignment horizontal="right"/>
    </xf>
    <xf numFmtId="44" fontId="5" fillId="0" borderId="0" xfId="1" applyFont="1" applyFill="1" applyBorder="1"/>
    <xf numFmtId="164" fontId="3" fillId="0" borderId="0" xfId="0" applyNumberFormat="1" applyFont="1" applyFill="1" applyBorder="1" applyAlignment="1">
      <alignment horizontal="center"/>
    </xf>
    <xf numFmtId="44" fontId="2" fillId="2" borderId="8" xfId="1" applyFont="1" applyFill="1" applyBorder="1"/>
    <xf numFmtId="15" fontId="4" fillId="0" borderId="0" xfId="0" applyNumberFormat="1" applyFont="1" applyFill="1" applyBorder="1" applyAlignment="1">
      <alignment horizontal="center"/>
    </xf>
    <xf numFmtId="44" fontId="4" fillId="0" borderId="0" xfId="1" applyFont="1" applyFill="1" applyBorder="1"/>
    <xf numFmtId="15" fontId="2" fillId="2" borderId="12" xfId="0" applyNumberFormat="1" applyFont="1" applyFill="1" applyBorder="1" applyAlignment="1">
      <alignment horizontal="center"/>
    </xf>
    <xf numFmtId="15" fontId="2" fillId="2" borderId="7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5" fillId="0" borderId="0" xfId="0" applyFont="1"/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44" fontId="10" fillId="0" borderId="0" xfId="1" applyFont="1"/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2" xfId="0" applyNumberFormat="1" applyFont="1" applyBorder="1" applyAlignment="1">
      <alignment horizontal="center"/>
    </xf>
    <xf numFmtId="44" fontId="2" fillId="2" borderId="13" xfId="1" applyFont="1" applyFill="1" applyBorder="1"/>
    <xf numFmtId="44" fontId="2" fillId="0" borderId="1" xfId="1" applyFont="1" applyBorder="1"/>
    <xf numFmtId="15" fontId="21" fillId="0" borderId="1" xfId="1" applyNumberFormat="1" applyFont="1" applyBorder="1"/>
    <xf numFmtId="44" fontId="2" fillId="0" borderId="0" xfId="0" applyNumberFormat="1" applyFont="1" applyFill="1" applyBorder="1" applyAlignment="1">
      <alignment vertical="center" wrapText="1"/>
    </xf>
    <xf numFmtId="44" fontId="10" fillId="0" borderId="31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 wrapText="1"/>
    </xf>
    <xf numFmtId="0" fontId="22" fillId="0" borderId="8" xfId="0" applyFont="1" applyBorder="1" applyAlignment="1">
      <alignment horizontal="center"/>
    </xf>
    <xf numFmtId="0" fontId="2" fillId="10" borderId="25" xfId="0" applyFont="1" applyFill="1" applyBorder="1" applyAlignment="1">
      <alignment horizontal="center" vertical="center" wrapText="1"/>
    </xf>
    <xf numFmtId="0" fontId="2" fillId="10" borderId="26" xfId="0" applyFont="1" applyFill="1" applyBorder="1" applyAlignment="1">
      <alignment horizontal="center" vertical="center" wrapText="1"/>
    </xf>
    <xf numFmtId="0" fontId="2" fillId="10" borderId="27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2" fillId="12" borderId="25" xfId="0" applyFont="1" applyFill="1" applyBorder="1" applyAlignment="1">
      <alignment horizontal="center" vertical="center" wrapText="1"/>
    </xf>
    <xf numFmtId="0" fontId="2" fillId="12" borderId="26" xfId="0" applyFont="1" applyFill="1" applyBorder="1" applyAlignment="1">
      <alignment horizontal="center" vertical="center" wrapText="1"/>
    </xf>
    <xf numFmtId="0" fontId="2" fillId="12" borderId="27" xfId="0" applyFont="1" applyFill="1" applyBorder="1" applyAlignment="1">
      <alignment horizontal="center" vertical="center" wrapText="1"/>
    </xf>
    <xf numFmtId="0" fontId="2" fillId="11" borderId="0" xfId="0" applyFont="1" applyFill="1"/>
    <xf numFmtId="15" fontId="4" fillId="13" borderId="3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0000FF"/>
      <color rgb="FF00FF99"/>
      <color rgb="FFCC99FF"/>
      <color rgb="FF00FFFF"/>
      <color rgb="FF990000"/>
      <color rgb="FF66CCFF"/>
      <color rgb="FFAC7300"/>
      <color rgb="FFFF9933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59</xdr:row>
      <xdr:rowOff>161925</xdr:rowOff>
    </xdr:to>
    <xdr:cxnSp macro="">
      <xdr:nvCxnSpPr>
        <xdr:cNvPr id="2" name="Conector recto 1"/>
        <xdr:cNvCxnSpPr/>
      </xdr:nvCxnSpPr>
      <xdr:spPr>
        <a:xfrm>
          <a:off x="7486650" y="247650"/>
          <a:ext cx="0" cy="12782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59</xdr:row>
      <xdr:rowOff>180975</xdr:rowOff>
    </xdr:to>
    <xdr:cxnSp macro="">
      <xdr:nvCxnSpPr>
        <xdr:cNvPr id="3" name="Conector recto 2"/>
        <xdr:cNvCxnSpPr/>
      </xdr:nvCxnSpPr>
      <xdr:spPr>
        <a:xfrm flipV="1">
          <a:off x="7486650" y="161925"/>
          <a:ext cx="0" cy="128873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53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53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201" t="s">
        <v>10</v>
      </c>
      <c r="D3" s="202"/>
      <c r="E3" s="203"/>
      <c r="H3" s="50"/>
      <c r="I3" s="201" t="s">
        <v>33</v>
      </c>
      <c r="J3" s="202"/>
      <c r="K3" s="20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201" t="s">
        <v>40</v>
      </c>
      <c r="D3" s="202"/>
      <c r="E3" s="20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214" t="s">
        <v>1</v>
      </c>
      <c r="D3" s="214"/>
      <c r="E3" s="66"/>
    </row>
    <row r="4" spans="2:5" ht="16.5" thickBot="1" x14ac:dyDescent="0.3">
      <c r="B4" s="20"/>
      <c r="C4" s="205" t="s">
        <v>2</v>
      </c>
      <c r="D4" s="205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215" t="s">
        <v>12</v>
      </c>
      <c r="C6" s="21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212" t="s">
        <v>14</v>
      </c>
      <c r="C8" s="213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212" t="s">
        <v>16</v>
      </c>
      <c r="C10" s="213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212" t="s">
        <v>20</v>
      </c>
      <c r="C12" s="213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212" t="s">
        <v>18</v>
      </c>
      <c r="C14" s="213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206" t="s">
        <v>22</v>
      </c>
      <c r="C16" s="207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206" t="s">
        <v>24</v>
      </c>
      <c r="C18" s="207"/>
      <c r="D18" s="39">
        <v>828541</v>
      </c>
      <c r="E18" s="208" t="s">
        <v>23</v>
      </c>
    </row>
    <row r="19" spans="2:5" ht="15.75" x14ac:dyDescent="0.25">
      <c r="B19" s="3"/>
      <c r="C19" s="38"/>
      <c r="D19" s="39">
        <v>0</v>
      </c>
      <c r="E19" s="209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206" t="s">
        <v>26</v>
      </c>
      <c r="C21" s="207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210" t="s">
        <v>29</v>
      </c>
      <c r="C23" s="211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204" t="s">
        <v>30</v>
      </c>
      <c r="C25" s="204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201" t="s">
        <v>37</v>
      </c>
      <c r="D3" s="202"/>
      <c r="E3" s="20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201" t="s">
        <v>43</v>
      </c>
      <c r="D3" s="202"/>
      <c r="E3" s="20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201" t="s">
        <v>44</v>
      </c>
      <c r="D3" s="202"/>
      <c r="E3" s="20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201"/>
      <c r="D3" s="202"/>
      <c r="E3" s="20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201"/>
      <c r="D3" s="202"/>
      <c r="E3" s="20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217" t="s">
        <v>52</v>
      </c>
      <c r="C57" s="218"/>
      <c r="D57" s="218"/>
      <c r="E57" s="219"/>
    </row>
    <row r="58" spans="2:5" x14ac:dyDescent="0.25">
      <c r="B58" s="220"/>
      <c r="C58" s="221"/>
      <c r="D58" s="221"/>
      <c r="E58" s="222"/>
    </row>
    <row r="59" spans="2:5" x14ac:dyDescent="0.25">
      <c r="B59" s="220"/>
      <c r="C59" s="221"/>
      <c r="D59" s="221"/>
      <c r="E59" s="222"/>
    </row>
    <row r="60" spans="2:5" x14ac:dyDescent="0.25">
      <c r="B60" s="220"/>
      <c r="C60" s="221"/>
      <c r="D60" s="221"/>
      <c r="E60" s="222"/>
    </row>
    <row r="61" spans="2:5" ht="15.75" thickBot="1" x14ac:dyDescent="0.3">
      <c r="B61" s="223"/>
      <c r="C61" s="224"/>
      <c r="D61" s="224"/>
      <c r="E61" s="22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201"/>
      <c r="D3" s="202"/>
      <c r="E3" s="20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B1:Z84"/>
  <sheetViews>
    <sheetView topLeftCell="A34" workbookViewId="0">
      <selection activeCell="E19" sqref="E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47.28515625" bestFit="1" customWidth="1"/>
    <col min="6" max="6" width="10.42578125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11.42578125" customWidth="1"/>
    <col min="16" max="16" width="4.85546875" customWidth="1"/>
    <col min="17" max="17" width="18.7109375" customWidth="1"/>
    <col min="18" max="18" width="11.42578125" customWidth="1"/>
    <col min="19" max="19" width="19.5703125" style="2" bestFit="1" customWidth="1"/>
    <col min="20" max="20" width="13" bestFit="1" customWidth="1"/>
    <col min="23" max="23" width="18.7109375" customWidth="1"/>
    <col min="25" max="25" width="19.5703125" style="2" bestFit="1" customWidth="1"/>
    <col min="26" max="26" width="13" bestFit="1" customWidth="1"/>
  </cols>
  <sheetData>
    <row r="1" spans="2:26" ht="15.75" thickBot="1" x14ac:dyDescent="0.3"/>
    <row r="2" spans="2:26" ht="27" customHeight="1" thickBot="1" x14ac:dyDescent="0.45">
      <c r="B2" s="231" t="s">
        <v>96</v>
      </c>
      <c r="C2" s="230" t="s">
        <v>80</v>
      </c>
      <c r="D2" s="230"/>
      <c r="E2" s="17"/>
      <c r="I2" s="231" t="s">
        <v>96</v>
      </c>
      <c r="J2" s="230" t="s">
        <v>80</v>
      </c>
      <c r="K2" s="230"/>
      <c r="L2" s="17"/>
      <c r="M2" s="166"/>
      <c r="Q2" s="234" t="s">
        <v>92</v>
      </c>
      <c r="R2" s="230" t="s">
        <v>80</v>
      </c>
      <c r="S2" s="230"/>
      <c r="T2" s="17"/>
      <c r="W2" s="237" t="s">
        <v>94</v>
      </c>
      <c r="X2" s="230" t="s">
        <v>80</v>
      </c>
      <c r="Y2" s="230"/>
      <c r="Z2" s="17"/>
    </row>
    <row r="3" spans="2:26" ht="21.75" customHeight="1" thickBot="1" x14ac:dyDescent="0.35">
      <c r="B3" s="232"/>
      <c r="C3" s="202"/>
      <c r="D3" s="202"/>
      <c r="E3" s="203"/>
      <c r="I3" s="232"/>
      <c r="J3" s="202"/>
      <c r="K3" s="202"/>
      <c r="L3" s="203"/>
      <c r="M3" s="166"/>
      <c r="Q3" s="235"/>
      <c r="R3" s="202"/>
      <c r="S3" s="202"/>
      <c r="T3" s="203"/>
      <c r="W3" s="238"/>
      <c r="X3" s="202"/>
      <c r="Y3" s="202"/>
      <c r="Z3" s="203"/>
    </row>
    <row r="4" spans="2:26" ht="16.5" customHeight="1" thickBot="1" x14ac:dyDescent="0.3">
      <c r="B4" s="232"/>
      <c r="C4" s="21" t="s">
        <v>2</v>
      </c>
      <c r="D4" s="22"/>
      <c r="E4" s="23"/>
      <c r="I4" s="232"/>
      <c r="J4" s="21" t="s">
        <v>2</v>
      </c>
      <c r="K4" s="22"/>
      <c r="L4" s="23"/>
      <c r="M4" s="166"/>
      <c r="Q4" s="235"/>
      <c r="R4" s="21" t="s">
        <v>2</v>
      </c>
      <c r="S4" s="22"/>
      <c r="T4" s="23"/>
      <c r="W4" s="238"/>
      <c r="X4" s="21" t="s">
        <v>2</v>
      </c>
      <c r="Y4" s="22"/>
      <c r="Z4" s="23"/>
    </row>
    <row r="5" spans="2:26" ht="15.75" customHeight="1" x14ac:dyDescent="0.25">
      <c r="B5" s="232"/>
      <c r="C5" s="155" t="s">
        <v>80</v>
      </c>
      <c r="D5" s="28">
        <v>563480</v>
      </c>
      <c r="E5" s="28"/>
      <c r="I5" s="232"/>
      <c r="J5" s="155">
        <v>45010</v>
      </c>
      <c r="K5" s="28">
        <v>50000</v>
      </c>
      <c r="L5" s="28"/>
      <c r="M5" s="166"/>
      <c r="Q5" s="235"/>
      <c r="R5" s="155">
        <v>44947</v>
      </c>
      <c r="S5" s="28">
        <v>50000</v>
      </c>
      <c r="T5" s="28"/>
      <c r="W5" s="238"/>
      <c r="X5" s="155">
        <v>44873</v>
      </c>
      <c r="Y5" s="28">
        <v>30000</v>
      </c>
      <c r="Z5" s="28"/>
    </row>
    <row r="6" spans="2:26" ht="15.75" customHeight="1" x14ac:dyDescent="0.25">
      <c r="B6" s="232"/>
      <c r="C6" s="155">
        <v>45010</v>
      </c>
      <c r="D6" s="28">
        <v>50000</v>
      </c>
      <c r="E6" s="27"/>
      <c r="I6" s="232"/>
      <c r="J6" s="199">
        <v>45017</v>
      </c>
      <c r="K6" s="37">
        <v>100000</v>
      </c>
      <c r="L6" s="27"/>
      <c r="M6" s="166"/>
      <c r="Q6" s="235"/>
      <c r="R6" s="199">
        <v>44954</v>
      </c>
      <c r="S6" s="37">
        <v>50000</v>
      </c>
      <c r="T6" s="27"/>
      <c r="W6" s="238"/>
      <c r="X6" s="199"/>
      <c r="Y6" s="37"/>
      <c r="Z6" s="27"/>
    </row>
    <row r="7" spans="2:26" ht="15.75" customHeight="1" x14ac:dyDescent="0.25">
      <c r="B7" s="232"/>
      <c r="C7" s="199">
        <v>45017</v>
      </c>
      <c r="D7" s="37">
        <v>100000</v>
      </c>
      <c r="E7" s="41"/>
      <c r="I7" s="232"/>
      <c r="J7" s="199">
        <v>45021</v>
      </c>
      <c r="K7" s="37">
        <v>50000</v>
      </c>
      <c r="L7" s="41"/>
      <c r="M7" s="166"/>
      <c r="Q7" s="235"/>
      <c r="R7" s="199">
        <v>44961</v>
      </c>
      <c r="S7" s="37">
        <v>50000</v>
      </c>
      <c r="T7" s="41"/>
      <c r="W7" s="238"/>
      <c r="X7" s="199"/>
      <c r="Y7" s="37"/>
      <c r="Z7" s="41"/>
    </row>
    <row r="8" spans="2:26" ht="15.75" customHeight="1" x14ac:dyDescent="0.25">
      <c r="B8" s="232"/>
      <c r="C8" s="199">
        <v>45021</v>
      </c>
      <c r="D8" s="37">
        <v>50000</v>
      </c>
      <c r="E8" s="27"/>
      <c r="I8" s="232"/>
      <c r="J8" s="199">
        <v>45031</v>
      </c>
      <c r="K8" s="37">
        <v>100000</v>
      </c>
      <c r="L8" s="27"/>
      <c r="M8" s="166"/>
      <c r="Q8" s="235"/>
      <c r="R8" s="199">
        <v>44968</v>
      </c>
      <c r="S8" s="37">
        <v>50000</v>
      </c>
      <c r="T8" s="27"/>
      <c r="W8" s="238"/>
      <c r="X8" s="199"/>
      <c r="Y8" s="37"/>
      <c r="Z8" s="27"/>
    </row>
    <row r="9" spans="2:26" ht="15.75" customHeight="1" x14ac:dyDescent="0.25">
      <c r="B9" s="232"/>
      <c r="C9" s="199">
        <v>45031</v>
      </c>
      <c r="D9" s="37">
        <v>100000</v>
      </c>
      <c r="E9" s="27"/>
      <c r="I9" s="232"/>
      <c r="J9" s="156">
        <v>45038</v>
      </c>
      <c r="K9" s="77">
        <v>50000</v>
      </c>
      <c r="L9" s="27"/>
      <c r="M9" s="166"/>
      <c r="Q9" s="235"/>
      <c r="R9" s="156">
        <v>44975</v>
      </c>
      <c r="S9" s="77">
        <v>50000</v>
      </c>
      <c r="T9" s="27"/>
      <c r="W9" s="238"/>
      <c r="X9" s="226" t="s">
        <v>95</v>
      </c>
      <c r="Y9" s="226"/>
      <c r="Z9" s="227"/>
    </row>
    <row r="10" spans="2:26" ht="15.75" customHeight="1" x14ac:dyDescent="0.25">
      <c r="B10" s="232"/>
      <c r="C10" s="156">
        <v>45038</v>
      </c>
      <c r="D10" s="77">
        <v>50000</v>
      </c>
      <c r="E10" s="27"/>
      <c r="I10" s="232"/>
      <c r="J10" s="156">
        <v>45045</v>
      </c>
      <c r="K10" s="77">
        <v>100000</v>
      </c>
      <c r="L10" s="27"/>
      <c r="M10" s="166"/>
      <c r="Q10" s="235"/>
      <c r="R10" s="156">
        <v>44982</v>
      </c>
      <c r="S10" s="77">
        <v>50000</v>
      </c>
      <c r="T10" s="27"/>
      <c r="W10" s="238"/>
      <c r="X10" s="228"/>
      <c r="Y10" s="228"/>
      <c r="Z10" s="229"/>
    </row>
    <row r="11" spans="2:26" ht="15.75" customHeight="1" x14ac:dyDescent="0.25">
      <c r="B11" s="232"/>
      <c r="C11" s="156">
        <v>45045</v>
      </c>
      <c r="D11" s="77">
        <v>100000</v>
      </c>
      <c r="E11" s="27"/>
      <c r="I11" s="232"/>
      <c r="J11" s="156">
        <v>45052</v>
      </c>
      <c r="K11" s="77">
        <v>100000</v>
      </c>
      <c r="L11" s="27"/>
      <c r="M11" s="166"/>
      <c r="Q11" s="235"/>
      <c r="R11" s="156">
        <v>44989</v>
      </c>
      <c r="S11" s="77">
        <v>50000</v>
      </c>
      <c r="T11" s="27"/>
      <c r="W11" s="238"/>
      <c r="X11" s="156"/>
      <c r="Y11" s="77"/>
      <c r="Z11" s="27"/>
    </row>
    <row r="12" spans="2:26" ht="16.5" customHeight="1" x14ac:dyDescent="0.25">
      <c r="B12" s="232"/>
      <c r="C12" s="156">
        <v>45052</v>
      </c>
      <c r="D12" s="77">
        <v>100000</v>
      </c>
      <c r="E12" s="146"/>
      <c r="I12" s="232"/>
      <c r="J12" s="157">
        <v>45059</v>
      </c>
      <c r="K12" s="39">
        <v>100000</v>
      </c>
      <c r="L12" s="146"/>
      <c r="M12" s="166"/>
      <c r="Q12" s="235"/>
      <c r="R12" s="157">
        <v>44989</v>
      </c>
      <c r="S12" s="39">
        <v>50000</v>
      </c>
      <c r="T12" s="146"/>
      <c r="W12" s="238"/>
      <c r="X12" s="199"/>
      <c r="Y12" s="37">
        <v>0</v>
      </c>
      <c r="Z12" s="3"/>
    </row>
    <row r="13" spans="2:26" ht="16.5" customHeight="1" x14ac:dyDescent="0.25">
      <c r="B13" s="232"/>
      <c r="C13" s="157">
        <v>45059</v>
      </c>
      <c r="D13" s="39">
        <v>100000</v>
      </c>
      <c r="E13" s="3"/>
      <c r="I13" s="232"/>
      <c r="J13" s="199"/>
      <c r="K13" s="37"/>
      <c r="L13" s="3"/>
      <c r="M13" s="166"/>
      <c r="Q13" s="235"/>
      <c r="R13" s="199">
        <v>44996</v>
      </c>
      <c r="S13" s="37">
        <v>50000</v>
      </c>
      <c r="T13" s="3"/>
      <c r="W13" s="238"/>
      <c r="X13" s="199"/>
      <c r="Y13" s="37"/>
      <c r="Z13" s="3"/>
    </row>
    <row r="14" spans="2:26" ht="16.5" customHeight="1" x14ac:dyDescent="0.25">
      <c r="B14" s="232"/>
      <c r="C14" s="199">
        <v>45066</v>
      </c>
      <c r="D14" s="37">
        <v>100000</v>
      </c>
      <c r="E14" s="3"/>
      <c r="I14" s="232"/>
      <c r="J14" s="199"/>
      <c r="K14" s="37"/>
      <c r="L14" s="3"/>
      <c r="M14" s="166"/>
      <c r="Q14" s="235"/>
      <c r="R14" s="199">
        <v>45003</v>
      </c>
      <c r="S14" s="37">
        <v>113480</v>
      </c>
      <c r="T14" s="3"/>
      <c r="W14" s="238"/>
      <c r="X14" s="199"/>
      <c r="Y14" s="37"/>
      <c r="Z14" s="3"/>
    </row>
    <row r="15" spans="2:26" ht="16.5" customHeight="1" thickBot="1" x14ac:dyDescent="0.35">
      <c r="B15" s="232"/>
      <c r="C15" s="199">
        <v>45073</v>
      </c>
      <c r="D15" s="37">
        <v>100000</v>
      </c>
      <c r="E15" s="3"/>
      <c r="I15" s="232"/>
      <c r="J15" s="199"/>
      <c r="K15" s="37"/>
      <c r="L15" s="3"/>
      <c r="M15" s="166"/>
      <c r="Q15" s="235"/>
      <c r="R15" s="199"/>
      <c r="S15" s="37">
        <v>0</v>
      </c>
      <c r="T15" s="3"/>
      <c r="W15" s="238"/>
      <c r="X15" s="158" t="s">
        <v>3</v>
      </c>
      <c r="Y15" s="153">
        <f>SUM(Y5:Y14)</f>
        <v>30000</v>
      </c>
    </row>
    <row r="16" spans="2:26" ht="16.5" customHeight="1" x14ac:dyDescent="0.3">
      <c r="B16" s="232"/>
      <c r="C16" s="199">
        <v>45079</v>
      </c>
      <c r="D16" s="37">
        <v>100000</v>
      </c>
      <c r="E16" s="3"/>
      <c r="I16" s="232"/>
      <c r="J16" s="199"/>
      <c r="K16" s="37"/>
      <c r="L16" s="3"/>
      <c r="M16" s="166"/>
      <c r="Q16" s="235"/>
      <c r="R16" s="199"/>
      <c r="S16" s="37">
        <v>0</v>
      </c>
      <c r="T16" s="3"/>
      <c r="W16" s="238"/>
      <c r="X16" s="121"/>
      <c r="Y16" s="49">
        <v>67769</v>
      </c>
      <c r="Z16" s="152">
        <v>44873</v>
      </c>
    </row>
    <row r="17" spans="2:26" ht="16.5" customHeight="1" thickBot="1" x14ac:dyDescent="0.35">
      <c r="B17" s="232"/>
      <c r="C17" s="199">
        <v>45086</v>
      </c>
      <c r="D17" s="37">
        <v>100000</v>
      </c>
      <c r="E17" s="168" t="s">
        <v>97</v>
      </c>
      <c r="I17" s="232"/>
      <c r="J17" s="199"/>
      <c r="K17" s="37"/>
      <c r="L17" s="3"/>
      <c r="M17" s="166"/>
      <c r="Q17" s="235"/>
      <c r="R17" s="184" t="s">
        <v>3</v>
      </c>
      <c r="S17" s="159">
        <f>SUM(S5:S16)</f>
        <v>563480</v>
      </c>
      <c r="W17" s="238"/>
      <c r="X17" s="65"/>
      <c r="Y17" s="49">
        <v>0</v>
      </c>
      <c r="Z17" s="124"/>
    </row>
    <row r="18" spans="2:26" ht="16.5" customHeight="1" thickBot="1" x14ac:dyDescent="0.35">
      <c r="B18" s="232"/>
      <c r="C18" s="199">
        <v>45090</v>
      </c>
      <c r="D18" s="37">
        <v>162647.76</v>
      </c>
      <c r="E18" s="168" t="s">
        <v>97</v>
      </c>
      <c r="I18" s="232"/>
      <c r="J18" s="199"/>
      <c r="K18" s="37"/>
      <c r="L18" s="3"/>
      <c r="M18" s="166"/>
      <c r="Q18" s="235"/>
      <c r="R18" s="160"/>
      <c r="S18" s="161">
        <v>-563480</v>
      </c>
      <c r="T18" s="152">
        <v>44947</v>
      </c>
      <c r="W18" s="238"/>
      <c r="X18" s="84"/>
      <c r="Y18" s="29">
        <v>0</v>
      </c>
    </row>
    <row r="19" spans="2:26" ht="16.5" customHeight="1" thickBot="1" x14ac:dyDescent="0.35">
      <c r="B19" s="232"/>
      <c r="C19" s="199">
        <v>45091</v>
      </c>
      <c r="D19" s="37">
        <v>102080</v>
      </c>
      <c r="E19" s="169" t="s">
        <v>98</v>
      </c>
      <c r="I19" s="232"/>
      <c r="J19" s="199"/>
      <c r="K19" s="37"/>
      <c r="L19" s="3"/>
      <c r="M19" s="166"/>
      <c r="Q19" s="235"/>
      <c r="R19" s="162"/>
      <c r="S19" s="161">
        <v>0</v>
      </c>
      <c r="T19" s="124"/>
      <c r="W19" s="239"/>
      <c r="X19" s="185" t="s">
        <v>4</v>
      </c>
      <c r="Y19" s="181">
        <f>Y18+Y15+Y16+Y17</f>
        <v>97769</v>
      </c>
    </row>
    <row r="20" spans="2:26" ht="16.5" customHeight="1" thickBot="1" x14ac:dyDescent="0.35">
      <c r="B20" s="232"/>
      <c r="C20" s="199">
        <v>45091</v>
      </c>
      <c r="D20" s="37">
        <v>62616.800000000003</v>
      </c>
      <c r="E20" s="168" t="s">
        <v>99</v>
      </c>
      <c r="I20" s="232"/>
      <c r="J20" s="199"/>
      <c r="K20" s="37"/>
      <c r="L20" s="3"/>
      <c r="M20" s="166"/>
      <c r="Q20" s="235"/>
      <c r="R20" s="163"/>
      <c r="S20" s="164">
        <v>0</v>
      </c>
      <c r="W20" s="133"/>
      <c r="X20" s="182"/>
      <c r="Y20" s="183"/>
      <c r="Z20" s="118"/>
    </row>
    <row r="21" spans="2:26" ht="16.5" customHeight="1" thickBot="1" x14ac:dyDescent="0.35">
      <c r="B21" s="232"/>
      <c r="C21" s="199">
        <v>45092</v>
      </c>
      <c r="D21" s="37">
        <v>100000</v>
      </c>
      <c r="E21" s="168"/>
      <c r="F21" s="187"/>
      <c r="I21" s="232"/>
      <c r="J21" s="199"/>
      <c r="K21" s="37"/>
      <c r="L21" s="3"/>
      <c r="M21" s="166"/>
      <c r="Q21" s="235"/>
      <c r="R21" s="33" t="s">
        <v>4</v>
      </c>
      <c r="S21" s="34">
        <f>S20+S17+S18+S19</f>
        <v>0</v>
      </c>
      <c r="W21" s="133"/>
      <c r="X21" s="182"/>
      <c r="Y21" s="183"/>
      <c r="Z21" s="118"/>
    </row>
    <row r="22" spans="2:26" ht="16.5" customHeight="1" thickBot="1" x14ac:dyDescent="0.3">
      <c r="B22" s="232"/>
      <c r="C22" s="199">
        <v>45101</v>
      </c>
      <c r="D22" s="37">
        <v>100000</v>
      </c>
      <c r="E22" s="168"/>
      <c r="F22" s="187"/>
      <c r="I22" s="232"/>
      <c r="J22" s="199"/>
      <c r="K22" s="37"/>
      <c r="L22" s="3"/>
      <c r="M22" s="166"/>
      <c r="Q22" s="236"/>
      <c r="R22" s="182"/>
      <c r="S22" s="183"/>
      <c r="T22" s="118"/>
      <c r="W22" s="133"/>
      <c r="X22" s="182"/>
      <c r="Y22" s="183"/>
      <c r="Z22" s="118"/>
    </row>
    <row r="23" spans="2:26" ht="16.5" customHeight="1" x14ac:dyDescent="0.25">
      <c r="B23" s="232"/>
      <c r="C23" s="199">
        <v>45108</v>
      </c>
      <c r="D23" s="37">
        <v>100000</v>
      </c>
      <c r="E23" s="168"/>
      <c r="F23" s="187"/>
      <c r="I23" s="232"/>
      <c r="J23" s="199"/>
      <c r="K23" s="37"/>
      <c r="L23" s="3"/>
      <c r="M23" s="166"/>
      <c r="Q23" s="133"/>
      <c r="R23" s="182"/>
      <c r="S23" s="183"/>
      <c r="T23" s="118"/>
      <c r="W23" s="133"/>
      <c r="X23" s="182"/>
      <c r="Y23" s="183"/>
      <c r="Z23" s="118"/>
    </row>
    <row r="24" spans="2:26" ht="16.5" customHeight="1" x14ac:dyDescent="0.25">
      <c r="B24" s="232"/>
      <c r="C24" s="199">
        <v>45106</v>
      </c>
      <c r="D24" s="37">
        <v>59417.41</v>
      </c>
      <c r="E24" s="168" t="s">
        <v>104</v>
      </c>
      <c r="F24" s="187"/>
      <c r="I24" s="232"/>
      <c r="J24" s="199"/>
      <c r="K24" s="37"/>
      <c r="L24" s="3"/>
      <c r="M24" s="166"/>
      <c r="Q24" s="133"/>
      <c r="R24" s="182"/>
      <c r="S24" s="183"/>
      <c r="T24" s="118"/>
      <c r="W24" s="133"/>
      <c r="X24" s="182"/>
      <c r="Y24" s="183"/>
      <c r="Z24" s="118"/>
    </row>
    <row r="25" spans="2:26" ht="16.5" customHeight="1" x14ac:dyDescent="0.25">
      <c r="B25" s="232"/>
      <c r="C25" s="199">
        <v>45111</v>
      </c>
      <c r="D25" s="72">
        <v>14034.04</v>
      </c>
      <c r="E25" s="168" t="s">
        <v>107</v>
      </c>
      <c r="F25" s="187"/>
      <c r="I25" s="232"/>
      <c r="J25" s="199"/>
      <c r="K25" s="37"/>
      <c r="L25" s="3"/>
      <c r="M25" s="166"/>
      <c r="Q25" s="133"/>
      <c r="R25" s="182"/>
      <c r="S25" s="183"/>
      <c r="T25" s="118"/>
      <c r="W25" s="133"/>
      <c r="X25" s="182"/>
      <c r="Y25" s="183"/>
      <c r="Z25" s="118"/>
    </row>
    <row r="26" spans="2:26" ht="16.5" customHeight="1" x14ac:dyDescent="0.25">
      <c r="B26" s="232"/>
      <c r="C26" s="199">
        <v>45111</v>
      </c>
      <c r="D26" s="72">
        <v>11732.11</v>
      </c>
      <c r="E26" s="168" t="s">
        <v>105</v>
      </c>
      <c r="F26" s="187"/>
      <c r="I26" s="232"/>
      <c r="J26" s="199"/>
      <c r="K26" s="37"/>
      <c r="L26" s="3"/>
      <c r="M26" s="166"/>
      <c r="Q26" s="133"/>
      <c r="R26" s="182"/>
      <c r="S26" s="183"/>
      <c r="T26" s="118"/>
      <c r="W26" s="133"/>
      <c r="X26" s="182"/>
      <c r="Y26" s="183"/>
      <c r="Z26" s="118"/>
    </row>
    <row r="27" spans="2:26" ht="16.5" customHeight="1" x14ac:dyDescent="0.25">
      <c r="B27" s="232"/>
      <c r="C27" s="199">
        <v>45111</v>
      </c>
      <c r="D27" s="72">
        <v>33455</v>
      </c>
      <c r="E27" s="168" t="s">
        <v>103</v>
      </c>
      <c r="F27" s="187"/>
      <c r="I27" s="232"/>
      <c r="J27" s="199"/>
      <c r="K27" s="37"/>
      <c r="L27" s="3"/>
      <c r="M27" s="166"/>
      <c r="Q27" s="133"/>
      <c r="R27" s="182"/>
      <c r="S27" s="183"/>
      <c r="T27" s="118"/>
      <c r="W27" s="133"/>
      <c r="X27" s="182"/>
      <c r="Y27" s="183"/>
      <c r="Z27" s="118"/>
    </row>
    <row r="28" spans="2:26" ht="16.5" customHeight="1" x14ac:dyDescent="0.25">
      <c r="B28" s="232"/>
      <c r="C28" s="199">
        <v>45111</v>
      </c>
      <c r="D28" s="72">
        <v>17734.22</v>
      </c>
      <c r="E28" s="168" t="s">
        <v>106</v>
      </c>
      <c r="F28" s="187"/>
      <c r="I28" s="232"/>
      <c r="J28" s="199"/>
      <c r="K28" s="37"/>
      <c r="L28" s="3"/>
      <c r="M28" s="166"/>
      <c r="Q28" s="133"/>
      <c r="R28" s="182"/>
      <c r="S28" s="183"/>
      <c r="T28" s="118"/>
      <c r="W28" s="133"/>
      <c r="X28" s="182"/>
      <c r="Y28" s="183"/>
      <c r="Z28" s="118"/>
    </row>
    <row r="29" spans="2:26" ht="16.5" customHeight="1" x14ac:dyDescent="0.25">
      <c r="B29" s="232"/>
      <c r="C29" s="199">
        <v>45115</v>
      </c>
      <c r="D29" s="37">
        <v>100000</v>
      </c>
      <c r="E29" s="168"/>
      <c r="F29" s="187"/>
      <c r="I29" s="232"/>
      <c r="J29" s="199"/>
      <c r="K29" s="37"/>
      <c r="L29" s="3"/>
      <c r="M29" s="166"/>
      <c r="Q29" s="133"/>
      <c r="R29" s="182"/>
      <c r="S29" s="183"/>
      <c r="T29" s="118"/>
      <c r="W29" s="133"/>
      <c r="X29" s="182"/>
      <c r="Y29" s="183"/>
      <c r="Z29" s="118"/>
    </row>
    <row r="30" spans="2:26" ht="16.5" customHeight="1" x14ac:dyDescent="0.25">
      <c r="B30" s="232"/>
      <c r="C30" s="199">
        <v>45120</v>
      </c>
      <c r="D30" s="37">
        <v>21488</v>
      </c>
      <c r="E30" s="168" t="s">
        <v>108</v>
      </c>
      <c r="F30" s="187"/>
      <c r="I30" s="232"/>
      <c r="J30" s="199"/>
      <c r="K30" s="37"/>
      <c r="L30" s="3"/>
      <c r="M30" s="166"/>
      <c r="Q30" s="133"/>
      <c r="R30" s="182"/>
      <c r="S30" s="183"/>
      <c r="T30" s="118"/>
      <c r="W30" s="133"/>
      <c r="X30" s="182"/>
      <c r="Y30" s="183"/>
      <c r="Z30" s="118"/>
    </row>
    <row r="31" spans="2:26" ht="16.5" customHeight="1" x14ac:dyDescent="0.25">
      <c r="B31" s="232"/>
      <c r="C31" s="199">
        <v>45122</v>
      </c>
      <c r="D31" s="37">
        <v>100000</v>
      </c>
      <c r="E31" s="168"/>
      <c r="F31" s="187"/>
      <c r="I31" s="232"/>
      <c r="J31" s="199"/>
      <c r="K31" s="37"/>
      <c r="L31" s="3"/>
      <c r="M31" s="166"/>
      <c r="Q31" s="133"/>
      <c r="R31" s="182"/>
      <c r="S31" s="183"/>
      <c r="T31" s="118"/>
      <c r="W31" s="133"/>
      <c r="X31" s="182"/>
      <c r="Y31" s="183"/>
      <c r="Z31" s="118"/>
    </row>
    <row r="32" spans="2:26" ht="16.5" customHeight="1" x14ac:dyDescent="0.25">
      <c r="B32" s="232"/>
      <c r="C32" s="199">
        <v>45129</v>
      </c>
      <c r="D32" s="37">
        <v>100000</v>
      </c>
      <c r="E32" s="168"/>
      <c r="F32" s="187"/>
      <c r="I32" s="232"/>
      <c r="J32" s="199"/>
      <c r="K32" s="37"/>
      <c r="L32" s="3"/>
      <c r="M32" s="166"/>
      <c r="Q32" s="133"/>
      <c r="R32" s="182"/>
      <c r="S32" s="183"/>
      <c r="T32" s="118"/>
      <c r="W32" s="133"/>
      <c r="X32" s="182"/>
      <c r="Y32" s="183"/>
      <c r="Z32" s="118"/>
    </row>
    <row r="33" spans="2:26" ht="16.5" customHeight="1" x14ac:dyDescent="0.25">
      <c r="B33" s="232"/>
      <c r="C33" s="199">
        <v>45134</v>
      </c>
      <c r="D33" s="37">
        <v>69600</v>
      </c>
      <c r="E33" s="168" t="s">
        <v>109</v>
      </c>
      <c r="F33" s="187"/>
      <c r="I33" s="232"/>
      <c r="J33" s="199"/>
      <c r="K33" s="37"/>
      <c r="L33" s="3"/>
      <c r="M33" s="166"/>
      <c r="Q33" s="133"/>
      <c r="R33" s="182"/>
      <c r="S33" s="183"/>
      <c r="T33" s="118"/>
      <c r="W33" s="133"/>
      <c r="X33" s="182"/>
      <c r="Y33" s="183"/>
      <c r="Z33" s="118"/>
    </row>
    <row r="34" spans="2:26" ht="16.5" customHeight="1" x14ac:dyDescent="0.25">
      <c r="B34" s="232"/>
      <c r="C34" s="199">
        <v>45134</v>
      </c>
      <c r="D34" s="37">
        <v>204160</v>
      </c>
      <c r="E34" s="168" t="s">
        <v>110</v>
      </c>
      <c r="F34" s="187"/>
      <c r="I34" s="232"/>
      <c r="J34" s="199"/>
      <c r="K34" s="37"/>
      <c r="L34" s="3"/>
      <c r="M34" s="166"/>
      <c r="Q34" s="133"/>
      <c r="R34" s="182"/>
      <c r="S34" s="183"/>
      <c r="T34" s="118"/>
      <c r="W34" s="133"/>
      <c r="X34" s="182"/>
      <c r="Y34" s="183"/>
      <c r="Z34" s="118"/>
    </row>
    <row r="35" spans="2:26" ht="16.5" customHeight="1" x14ac:dyDescent="0.25">
      <c r="B35" s="232"/>
      <c r="C35" s="199">
        <v>45136</v>
      </c>
      <c r="D35" s="37">
        <v>100000</v>
      </c>
      <c r="E35" s="168"/>
      <c r="F35" s="187"/>
      <c r="I35" s="232"/>
      <c r="J35" s="199"/>
      <c r="K35" s="37"/>
      <c r="L35" s="3"/>
      <c r="M35" s="166"/>
      <c r="Q35" s="133"/>
      <c r="R35" s="182"/>
      <c r="S35" s="183"/>
      <c r="T35" s="118"/>
      <c r="W35" s="133"/>
      <c r="X35" s="182"/>
      <c r="Y35" s="183"/>
      <c r="Z35" s="118"/>
    </row>
    <row r="36" spans="2:26" ht="16.5" customHeight="1" x14ac:dyDescent="0.25">
      <c r="B36" s="232"/>
      <c r="C36" s="199">
        <v>45138</v>
      </c>
      <c r="D36" s="37">
        <v>24066.2</v>
      </c>
      <c r="E36" s="168" t="s">
        <v>111</v>
      </c>
      <c r="F36" s="187"/>
      <c r="I36" s="232"/>
      <c r="J36" s="199"/>
      <c r="K36" s="37"/>
      <c r="L36" s="3"/>
      <c r="M36" s="166"/>
      <c r="Q36" s="133"/>
      <c r="R36" s="182"/>
      <c r="S36" s="183"/>
      <c r="T36" s="118"/>
      <c r="W36" s="133"/>
      <c r="X36" s="182"/>
      <c r="Y36" s="183"/>
      <c r="Z36" s="118"/>
    </row>
    <row r="37" spans="2:26" ht="16.5" customHeight="1" x14ac:dyDescent="0.25">
      <c r="B37" s="232"/>
      <c r="C37" s="199">
        <v>45138</v>
      </c>
      <c r="D37" s="37">
        <v>11024.64</v>
      </c>
      <c r="E37" s="168" t="s">
        <v>112</v>
      </c>
      <c r="F37" s="187"/>
      <c r="I37" s="232"/>
      <c r="J37" s="199"/>
      <c r="K37" s="37"/>
      <c r="L37" s="3"/>
      <c r="M37" s="166"/>
      <c r="Q37" s="133"/>
      <c r="R37" s="182"/>
      <c r="S37" s="183"/>
      <c r="T37" s="118"/>
      <c r="W37" s="133"/>
      <c r="X37" s="182"/>
      <c r="Y37" s="183"/>
      <c r="Z37" s="118"/>
    </row>
    <row r="38" spans="2:26" ht="16.5" customHeight="1" x14ac:dyDescent="0.25">
      <c r="B38" s="232"/>
      <c r="C38" s="199">
        <v>45138</v>
      </c>
      <c r="D38" s="37">
        <v>145928.93</v>
      </c>
      <c r="E38" s="168" t="s">
        <v>113</v>
      </c>
      <c r="F38" s="187"/>
      <c r="I38" s="232"/>
      <c r="J38" s="199"/>
      <c r="K38" s="37"/>
      <c r="L38" s="3"/>
      <c r="M38" s="166"/>
      <c r="Q38" s="133"/>
      <c r="R38" s="182"/>
      <c r="S38" s="183"/>
      <c r="T38" s="118"/>
      <c r="W38" s="133"/>
      <c r="X38" s="182"/>
      <c r="Y38" s="183"/>
      <c r="Z38" s="118"/>
    </row>
    <row r="39" spans="2:26" ht="16.5" customHeight="1" x14ac:dyDescent="0.25">
      <c r="B39" s="232"/>
      <c r="C39" s="199">
        <v>45138</v>
      </c>
      <c r="D39" s="37">
        <v>30541.26</v>
      </c>
      <c r="E39" s="168" t="s">
        <v>114</v>
      </c>
      <c r="F39" s="187"/>
      <c r="I39" s="232"/>
      <c r="J39" s="199"/>
      <c r="K39" s="37"/>
      <c r="L39" s="3"/>
      <c r="M39" s="166"/>
      <c r="Q39" s="13"/>
      <c r="R39" s="182"/>
      <c r="S39" s="183"/>
      <c r="T39" s="118"/>
      <c r="W39" s="133"/>
      <c r="X39" s="182"/>
      <c r="Y39" s="183"/>
      <c r="Z39" s="118"/>
    </row>
    <row r="40" spans="2:26" ht="16.5" customHeight="1" x14ac:dyDescent="0.25">
      <c r="B40" s="232"/>
      <c r="C40" s="199">
        <v>45139</v>
      </c>
      <c r="D40" s="37">
        <v>8700</v>
      </c>
      <c r="E40" s="168" t="s">
        <v>115</v>
      </c>
      <c r="F40" s="187"/>
      <c r="I40" s="232"/>
      <c r="J40" s="199"/>
      <c r="K40" s="37"/>
      <c r="L40" s="3"/>
      <c r="M40" s="166"/>
      <c r="Q40" s="13"/>
      <c r="R40" s="182"/>
      <c r="S40" s="183"/>
      <c r="T40" s="118"/>
      <c r="W40" s="133"/>
      <c r="X40" s="182"/>
      <c r="Y40" s="183"/>
      <c r="Z40" s="118"/>
    </row>
    <row r="41" spans="2:26" ht="16.5" customHeight="1" x14ac:dyDescent="0.25">
      <c r="B41" s="232"/>
      <c r="C41" s="199">
        <v>45139</v>
      </c>
      <c r="D41" s="37">
        <v>53256.59</v>
      </c>
      <c r="E41" s="168" t="s">
        <v>116</v>
      </c>
      <c r="F41" s="187"/>
      <c r="I41" s="232"/>
      <c r="J41" s="199"/>
      <c r="K41" s="37"/>
      <c r="L41" s="3"/>
      <c r="M41" s="166"/>
      <c r="Q41" s="13"/>
      <c r="R41" s="182"/>
      <c r="S41" s="183"/>
      <c r="T41" s="118"/>
      <c r="W41" s="133"/>
      <c r="X41" s="182"/>
      <c r="Y41" s="183"/>
      <c r="Z41" s="118"/>
    </row>
    <row r="42" spans="2:26" ht="16.5" customHeight="1" x14ac:dyDescent="0.25">
      <c r="B42" s="232"/>
      <c r="C42" s="199">
        <v>45143</v>
      </c>
      <c r="D42" s="37">
        <v>100000</v>
      </c>
      <c r="E42" s="168"/>
      <c r="F42" s="187"/>
      <c r="I42" s="232"/>
      <c r="J42" s="199"/>
      <c r="K42" s="37"/>
      <c r="L42" s="3"/>
      <c r="M42" s="166"/>
      <c r="Q42" s="13"/>
      <c r="R42" s="182"/>
      <c r="S42" s="183"/>
      <c r="T42" s="118"/>
      <c r="W42" s="133"/>
      <c r="X42" s="182"/>
      <c r="Y42" s="183"/>
      <c r="Z42" s="118"/>
    </row>
    <row r="43" spans="2:26" ht="16.5" customHeight="1" x14ac:dyDescent="0.25">
      <c r="B43" s="232"/>
      <c r="C43" s="199"/>
      <c r="D43" s="37"/>
      <c r="E43" s="168"/>
      <c r="F43" s="187"/>
      <c r="I43" s="232"/>
      <c r="J43" s="199"/>
      <c r="K43" s="37"/>
      <c r="L43" s="3"/>
      <c r="M43" s="166"/>
      <c r="Q43" s="13"/>
      <c r="R43" s="182"/>
      <c r="S43" s="183"/>
      <c r="T43" s="118"/>
      <c r="W43" s="133"/>
      <c r="X43" s="182"/>
      <c r="Y43" s="183"/>
      <c r="Z43" s="118"/>
    </row>
    <row r="44" spans="2:26" ht="16.5" customHeight="1" x14ac:dyDescent="0.25">
      <c r="B44" s="232"/>
      <c r="C44" s="199"/>
      <c r="D44" s="37"/>
      <c r="E44" s="168"/>
      <c r="F44" s="187"/>
      <c r="I44" s="232"/>
      <c r="J44" s="199"/>
      <c r="K44" s="37"/>
      <c r="L44" s="3"/>
      <c r="M44" s="166"/>
      <c r="Q44" s="13"/>
      <c r="R44" s="182"/>
      <c r="S44" s="183"/>
      <c r="T44" s="118"/>
      <c r="W44" s="133"/>
      <c r="X44" s="182"/>
      <c r="Y44" s="183"/>
      <c r="Z44" s="118"/>
    </row>
    <row r="45" spans="2:26" ht="16.5" customHeight="1" x14ac:dyDescent="0.25">
      <c r="B45" s="232"/>
      <c r="C45" s="199"/>
      <c r="D45" s="37"/>
      <c r="E45" s="168"/>
      <c r="F45" s="187"/>
      <c r="I45" s="232"/>
      <c r="J45" s="199"/>
      <c r="K45" s="37"/>
      <c r="L45" s="3"/>
      <c r="M45" s="166"/>
      <c r="Q45" s="13"/>
      <c r="R45" s="182"/>
      <c r="S45" s="183"/>
      <c r="T45" s="118"/>
      <c r="W45" s="133"/>
      <c r="X45" s="182"/>
      <c r="Y45" s="183"/>
      <c r="Z45" s="118"/>
    </row>
    <row r="46" spans="2:26" ht="16.5" customHeight="1" x14ac:dyDescent="0.25">
      <c r="B46" s="232"/>
      <c r="C46" s="199"/>
      <c r="D46" s="37"/>
      <c r="E46" s="168"/>
      <c r="F46" s="187"/>
      <c r="I46" s="232"/>
      <c r="J46" s="199"/>
      <c r="K46" s="37"/>
      <c r="L46" s="3"/>
      <c r="M46" s="166"/>
      <c r="Q46" s="197"/>
      <c r="R46" s="182"/>
      <c r="S46" s="183"/>
      <c r="T46" s="118"/>
      <c r="W46" s="133"/>
      <c r="X46" s="182"/>
      <c r="Y46" s="183"/>
      <c r="Z46" s="118"/>
    </row>
    <row r="47" spans="2:26" ht="16.5" customHeight="1" x14ac:dyDescent="0.25">
      <c r="B47" s="232"/>
      <c r="C47" s="199"/>
      <c r="D47" s="37"/>
      <c r="E47" s="168"/>
      <c r="F47" s="187"/>
      <c r="I47" s="232"/>
      <c r="J47" s="199"/>
      <c r="K47" s="37"/>
      <c r="L47" s="3"/>
      <c r="M47" s="166"/>
      <c r="Q47" s="133"/>
      <c r="R47" s="182"/>
      <c r="S47" s="183"/>
      <c r="T47" s="118"/>
      <c r="W47" s="133"/>
      <c r="X47" s="182"/>
      <c r="Y47" s="183"/>
      <c r="Z47" s="118"/>
    </row>
    <row r="48" spans="2:26" ht="19.5" thickBot="1" x14ac:dyDescent="0.35">
      <c r="B48" s="233"/>
      <c r="C48" s="158" t="s">
        <v>3</v>
      </c>
      <c r="D48" s="153">
        <f>SUM(D5:D47)</f>
        <v>3445962.9600000004</v>
      </c>
      <c r="I48" s="233"/>
      <c r="J48" s="158" t="s">
        <v>3</v>
      </c>
      <c r="K48" s="153">
        <f>SUM(K5:K13)</f>
        <v>650000</v>
      </c>
      <c r="M48" s="166"/>
      <c r="Q48" s="133"/>
      <c r="R48" s="54"/>
      <c r="S48" s="179"/>
      <c r="T48" s="118"/>
      <c r="W48" s="133"/>
      <c r="X48" s="54"/>
      <c r="Y48" s="179"/>
      <c r="Z48" s="118"/>
    </row>
    <row r="49" spans="2:26" ht="18.75" x14ac:dyDescent="0.3">
      <c r="B49" s="64"/>
      <c r="C49" s="121"/>
      <c r="D49" s="49">
        <v>-2291155.69</v>
      </c>
      <c r="E49" s="193">
        <v>44996</v>
      </c>
      <c r="I49" s="64"/>
      <c r="J49" s="121"/>
      <c r="K49" s="49">
        <v>-1330318.2</v>
      </c>
      <c r="L49" s="152">
        <v>44996</v>
      </c>
      <c r="M49" s="166"/>
      <c r="Q49" s="64"/>
      <c r="R49" s="177"/>
      <c r="S49" s="55"/>
      <c r="T49" s="54"/>
      <c r="W49" s="64"/>
      <c r="X49" s="177"/>
      <c r="Y49" s="55"/>
      <c r="Z49" s="54"/>
    </row>
    <row r="50" spans="2:26" ht="18.75" x14ac:dyDescent="0.3">
      <c r="B50" s="64"/>
      <c r="C50" s="65"/>
      <c r="D50" s="195">
        <v>-495494</v>
      </c>
      <c r="E50" s="152">
        <v>45042</v>
      </c>
      <c r="I50" s="64"/>
      <c r="J50" s="65"/>
      <c r="K50" s="49">
        <v>0</v>
      </c>
      <c r="L50" s="124"/>
      <c r="M50" s="166"/>
      <c r="Q50" s="64"/>
      <c r="R50" s="178"/>
      <c r="S50" s="55"/>
      <c r="T50" s="180"/>
      <c r="W50" s="64"/>
      <c r="X50" s="178"/>
      <c r="Y50" s="55"/>
      <c r="Z50" s="180"/>
    </row>
    <row r="51" spans="2:26" ht="18.75" x14ac:dyDescent="0.3">
      <c r="C51" s="84"/>
      <c r="D51" s="195">
        <v>-219605</v>
      </c>
      <c r="E51" s="196"/>
      <c r="F51" s="2"/>
      <c r="J51" s="84"/>
      <c r="K51" s="29">
        <v>0</v>
      </c>
      <c r="M51" s="166"/>
      <c r="R51" s="178"/>
      <c r="S51" s="55"/>
      <c r="T51" s="118"/>
      <c r="X51" s="178"/>
      <c r="Y51" s="55"/>
      <c r="Z51" s="118"/>
    </row>
    <row r="52" spans="2:26" ht="18.75" x14ac:dyDescent="0.3">
      <c r="C52" s="84"/>
      <c r="D52" s="195">
        <v>-142859.95000000001</v>
      </c>
      <c r="E52" s="196">
        <v>45120</v>
      </c>
      <c r="J52" s="84"/>
      <c r="K52" s="29"/>
      <c r="M52" s="166"/>
      <c r="R52" s="178"/>
      <c r="S52" s="55"/>
      <c r="T52" s="118"/>
      <c r="X52" s="178"/>
      <c r="Y52" s="55"/>
      <c r="Z52" s="118"/>
    </row>
    <row r="53" spans="2:26" ht="18.75" x14ac:dyDescent="0.3">
      <c r="C53" s="84"/>
      <c r="D53" s="195">
        <v>-353700</v>
      </c>
      <c r="E53" s="196">
        <v>45133</v>
      </c>
      <c r="J53" s="84"/>
      <c r="K53" s="29"/>
      <c r="M53" s="166"/>
      <c r="R53" s="178"/>
      <c r="S53" s="55"/>
      <c r="T53" s="118"/>
      <c r="X53" s="178"/>
      <c r="Y53" s="55"/>
      <c r="Z53" s="118"/>
    </row>
    <row r="54" spans="2:26" ht="18.75" x14ac:dyDescent="0.3">
      <c r="C54" s="84"/>
      <c r="D54" s="195">
        <v>0</v>
      </c>
      <c r="E54" s="196">
        <v>45138</v>
      </c>
      <c r="F54" s="190"/>
      <c r="J54" s="84"/>
      <c r="K54" s="29"/>
      <c r="M54" s="166"/>
      <c r="Q54" s="190">
        <v>154361</v>
      </c>
      <c r="R54" s="178"/>
      <c r="S54" s="55"/>
      <c r="T54" s="118"/>
      <c r="X54" s="178"/>
      <c r="Y54" s="55"/>
      <c r="Z54" s="118"/>
    </row>
    <row r="55" spans="2:26" ht="18.75" x14ac:dyDescent="0.3">
      <c r="C55" s="84"/>
      <c r="D55" s="195">
        <v>0</v>
      </c>
      <c r="E55" s="196">
        <v>45139</v>
      </c>
      <c r="F55" s="190"/>
      <c r="J55" s="84"/>
      <c r="K55" s="29"/>
      <c r="M55" s="166"/>
      <c r="Q55" s="190">
        <v>135600</v>
      </c>
      <c r="R55" s="178"/>
      <c r="S55" s="55"/>
      <c r="T55" s="118"/>
      <c r="X55" s="178"/>
      <c r="Y55" s="55"/>
      <c r="Z55" s="118"/>
    </row>
    <row r="56" spans="2:26" ht="19.5" thickBot="1" x14ac:dyDescent="0.35">
      <c r="C56" s="84"/>
      <c r="D56" s="195">
        <v>0</v>
      </c>
      <c r="E56" s="196">
        <v>45139</v>
      </c>
      <c r="F56" s="190"/>
      <c r="J56" s="84"/>
      <c r="K56" s="29"/>
      <c r="M56" s="166"/>
      <c r="Q56" s="198">
        <v>215196.46</v>
      </c>
      <c r="R56" s="178"/>
      <c r="S56" s="55"/>
      <c r="T56" s="118"/>
      <c r="X56" s="178"/>
      <c r="Y56" s="55"/>
      <c r="Z56" s="118"/>
    </row>
    <row r="57" spans="2:26" ht="19.5" thickTop="1" x14ac:dyDescent="0.3">
      <c r="C57" s="84"/>
      <c r="D57" s="195"/>
      <c r="E57" s="196"/>
      <c r="F57" s="190"/>
      <c r="J57" s="84"/>
      <c r="K57" s="29"/>
      <c r="M57" s="166"/>
      <c r="Q57" s="29">
        <f>SUM(Q54:Q56)</f>
        <v>505157.45999999996</v>
      </c>
      <c r="R57" s="178"/>
      <c r="S57" s="55"/>
      <c r="T57" s="118"/>
      <c r="X57" s="178"/>
      <c r="Y57" s="55"/>
      <c r="Z57" s="118"/>
    </row>
    <row r="58" spans="2:26" ht="18.75" x14ac:dyDescent="0.3">
      <c r="C58" s="84"/>
      <c r="D58" s="195"/>
      <c r="E58" s="196"/>
      <c r="F58" s="190"/>
      <c r="J58" s="84"/>
      <c r="K58" s="29"/>
      <c r="M58" s="166"/>
      <c r="R58" s="178"/>
      <c r="S58" s="55"/>
      <c r="T58" s="118"/>
      <c r="X58" s="178"/>
      <c r="Y58" s="55"/>
      <c r="Z58" s="118"/>
    </row>
    <row r="59" spans="2:26" ht="19.5" thickBot="1" x14ac:dyDescent="0.35">
      <c r="C59" s="84"/>
      <c r="D59" s="195"/>
      <c r="E59" s="196"/>
      <c r="F59" s="190">
        <f>D49+D50+D51+D52+D53+D54+D55+D56+D57+D58+D59</f>
        <v>-3502814.64</v>
      </c>
      <c r="J59" s="84"/>
      <c r="K59" s="29"/>
      <c r="M59" s="166"/>
      <c r="R59" s="178"/>
      <c r="S59" s="55"/>
      <c r="T59" s="118"/>
      <c r="X59" s="178"/>
      <c r="Y59" s="55"/>
      <c r="Z59" s="118"/>
    </row>
    <row r="60" spans="2:26" ht="19.5" thickBot="1" x14ac:dyDescent="0.35">
      <c r="C60" s="33" t="s">
        <v>4</v>
      </c>
      <c r="D60" s="194">
        <f>D51+D48+D49+D50+D52+D53+D54+D55+D56+D57+D58+D59</f>
        <v>-56851.679999999527</v>
      </c>
      <c r="J60" s="33" t="s">
        <v>4</v>
      </c>
      <c r="K60" s="34">
        <f>K51+K48+K49+K50</f>
        <v>-680318.2</v>
      </c>
      <c r="R60" s="54"/>
      <c r="S60" s="55"/>
      <c r="T60" s="118"/>
      <c r="X60" s="54"/>
      <c r="Y60" s="55"/>
      <c r="Z60" s="118"/>
    </row>
    <row r="61" spans="2:26" x14ac:dyDescent="0.25">
      <c r="C61" s="1"/>
      <c r="D61" s="2" t="s">
        <v>7</v>
      </c>
      <c r="J61" s="1"/>
      <c r="K61" s="2" t="s">
        <v>7</v>
      </c>
      <c r="R61" s="1"/>
      <c r="S61" s="2" t="s">
        <v>7</v>
      </c>
      <c r="X61" s="186"/>
      <c r="Y61" s="119"/>
      <c r="Z61" s="118"/>
    </row>
    <row r="62" spans="2:26" x14ac:dyDescent="0.25">
      <c r="C62" s="1"/>
      <c r="J62" s="1"/>
      <c r="R62" s="1"/>
      <c r="X62" s="186"/>
      <c r="Y62" s="119"/>
      <c r="Z62" s="118"/>
    </row>
    <row r="63" spans="2:26" x14ac:dyDescent="0.25">
      <c r="C63" s="1" t="s">
        <v>7</v>
      </c>
      <c r="J63" s="1" t="s">
        <v>7</v>
      </c>
      <c r="R63" s="1" t="s">
        <v>7</v>
      </c>
      <c r="X63" s="1"/>
    </row>
    <row r="64" spans="2:26" ht="26.25" x14ac:dyDescent="0.4">
      <c r="C64" s="1"/>
      <c r="D64" s="117"/>
      <c r="J64" s="1"/>
      <c r="K64" s="117"/>
      <c r="R64" s="1"/>
      <c r="S64" s="117"/>
      <c r="X64" s="1"/>
      <c r="Y64" s="117"/>
    </row>
    <row r="66" spans="2:26" ht="21" x14ac:dyDescent="0.35">
      <c r="B66" s="174">
        <v>45092</v>
      </c>
      <c r="C66" s="170"/>
      <c r="D66" s="171">
        <v>29450</v>
      </c>
      <c r="E66" s="240" t="s">
        <v>100</v>
      </c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</row>
    <row r="67" spans="2:26" ht="15.75" x14ac:dyDescent="0.25">
      <c r="B67" s="175" t="s">
        <v>101</v>
      </c>
      <c r="C67" s="172"/>
      <c r="D67" s="173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</row>
    <row r="68" spans="2:26" x14ac:dyDescent="0.25">
      <c r="B68" s="172"/>
      <c r="C68" s="172"/>
      <c r="D68" s="173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</row>
    <row r="69" spans="2:26" ht="21" x14ac:dyDescent="0.35">
      <c r="B69" s="172"/>
      <c r="C69" s="172"/>
      <c r="D69" s="173"/>
      <c r="E69" s="241" t="s">
        <v>102</v>
      </c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</row>
    <row r="72" spans="2:26" x14ac:dyDescent="0.25">
      <c r="B72" s="118"/>
      <c r="C72" s="118"/>
      <c r="D72" s="119"/>
      <c r="E72" s="118"/>
      <c r="I72" s="118"/>
      <c r="J72" s="118"/>
      <c r="K72" s="119"/>
      <c r="L72" s="118"/>
      <c r="Q72" s="118"/>
      <c r="R72" s="118"/>
      <c r="S72" s="119"/>
      <c r="T72" s="118"/>
      <c r="W72" s="118"/>
      <c r="X72" s="118"/>
      <c r="Y72" s="119"/>
      <c r="Z72" s="118"/>
    </row>
    <row r="73" spans="2:26" x14ac:dyDescent="0.25">
      <c r="B73" s="118"/>
      <c r="C73" s="118"/>
      <c r="D73" s="119"/>
      <c r="E73" s="118"/>
      <c r="I73" s="118"/>
      <c r="J73" s="118"/>
      <c r="K73" s="119"/>
      <c r="L73" s="118"/>
      <c r="Q73" s="118"/>
      <c r="R73" s="118"/>
      <c r="S73" s="119"/>
      <c r="T73" s="118"/>
      <c r="W73" s="118"/>
      <c r="X73" s="118"/>
      <c r="Y73" s="119"/>
      <c r="Z73" s="118"/>
    </row>
    <row r="74" spans="2:26" x14ac:dyDescent="0.25">
      <c r="B74" s="118"/>
      <c r="C74" s="118"/>
      <c r="D74" s="119"/>
      <c r="E74" s="118"/>
      <c r="I74" s="118"/>
      <c r="J74" s="118"/>
      <c r="K74" s="119"/>
      <c r="L74" s="118"/>
      <c r="Q74" s="118"/>
      <c r="R74" s="118"/>
      <c r="S74" s="119"/>
      <c r="T74" s="118"/>
      <c r="W74" s="118"/>
      <c r="X74" s="118"/>
      <c r="Y74" s="119"/>
      <c r="Z74" s="118"/>
    </row>
    <row r="75" spans="2:26" x14ac:dyDescent="0.25">
      <c r="B75" s="118"/>
      <c r="C75" s="118"/>
      <c r="D75" s="119"/>
      <c r="E75" s="118"/>
      <c r="I75" s="118"/>
      <c r="J75" s="118"/>
      <c r="K75" s="119"/>
      <c r="L75" s="118"/>
      <c r="Q75" s="118"/>
      <c r="R75" s="118"/>
      <c r="S75" s="119"/>
      <c r="T75" s="118"/>
      <c r="W75" s="118"/>
      <c r="X75" s="118"/>
      <c r="Y75" s="119"/>
      <c r="Z75" s="118"/>
    </row>
    <row r="76" spans="2:26" x14ac:dyDescent="0.25">
      <c r="B76" s="120"/>
      <c r="C76" s="120"/>
      <c r="D76" s="120"/>
      <c r="E76" s="120"/>
      <c r="I76" s="120"/>
      <c r="J76" s="120"/>
      <c r="K76" s="120"/>
      <c r="L76" s="120"/>
      <c r="Q76" s="120"/>
      <c r="R76" s="120"/>
      <c r="S76" s="120"/>
      <c r="T76" s="120"/>
      <c r="W76" s="120"/>
      <c r="X76" s="120"/>
      <c r="Y76" s="120"/>
      <c r="Z76" s="120"/>
    </row>
    <row r="77" spans="2:26" x14ac:dyDescent="0.25">
      <c r="B77" s="120"/>
      <c r="C77" s="120"/>
      <c r="D77" s="120"/>
      <c r="E77" s="120"/>
      <c r="I77" s="120"/>
      <c r="J77" s="120"/>
      <c r="K77" s="120"/>
      <c r="L77" s="120"/>
      <c r="Q77" s="120"/>
      <c r="R77" s="120"/>
      <c r="S77" s="120"/>
      <c r="T77" s="120"/>
      <c r="W77" s="120"/>
      <c r="X77" s="120"/>
      <c r="Y77" s="120"/>
      <c r="Z77" s="120"/>
    </row>
    <row r="78" spans="2:26" x14ac:dyDescent="0.25">
      <c r="B78" s="120"/>
      <c r="C78" s="120"/>
      <c r="D78" s="120"/>
      <c r="E78" s="120"/>
      <c r="I78" s="120"/>
      <c r="J78" s="120"/>
      <c r="K78" s="120"/>
      <c r="L78" s="120"/>
      <c r="Q78" s="120"/>
      <c r="R78" s="120"/>
      <c r="S78" s="120"/>
      <c r="T78" s="120"/>
      <c r="W78" s="120"/>
      <c r="X78" s="120"/>
      <c r="Y78" s="120"/>
      <c r="Z78" s="120"/>
    </row>
    <row r="79" spans="2:26" x14ac:dyDescent="0.25">
      <c r="B79" s="120"/>
      <c r="C79" s="120"/>
      <c r="D79" s="120"/>
      <c r="E79" s="120"/>
      <c r="I79" s="120"/>
      <c r="J79" s="120"/>
      <c r="K79" s="120"/>
      <c r="L79" s="120"/>
      <c r="Q79" s="120"/>
      <c r="R79" s="120"/>
      <c r="S79" s="120"/>
      <c r="T79" s="120"/>
      <c r="W79" s="120"/>
      <c r="X79" s="120"/>
      <c r="Y79" s="120"/>
      <c r="Z79" s="120"/>
    </row>
    <row r="80" spans="2:26" x14ac:dyDescent="0.25">
      <c r="B80" s="120"/>
      <c r="C80" s="120"/>
      <c r="D80" s="120"/>
      <c r="E80" s="120"/>
      <c r="I80" s="120"/>
      <c r="J80" s="120"/>
      <c r="K80" s="120"/>
      <c r="L80" s="120"/>
      <c r="Q80" s="120"/>
      <c r="R80" s="120"/>
      <c r="S80" s="120"/>
      <c r="T80" s="120"/>
      <c r="W80" s="120"/>
      <c r="X80" s="120"/>
      <c r="Y80" s="120"/>
      <c r="Z80" s="120"/>
    </row>
    <row r="81" spans="2:26" x14ac:dyDescent="0.25">
      <c r="B81" s="118"/>
      <c r="C81" s="118"/>
      <c r="D81" s="119"/>
      <c r="E81" s="118"/>
      <c r="I81" s="118"/>
      <c r="J81" s="118"/>
      <c r="K81" s="119"/>
      <c r="L81" s="118"/>
      <c r="Q81" s="118"/>
      <c r="R81" s="118"/>
      <c r="S81" s="119"/>
      <c r="T81" s="118"/>
      <c r="W81" s="118"/>
      <c r="X81" s="118"/>
      <c r="Y81" s="119"/>
      <c r="Z81" s="118"/>
    </row>
    <row r="82" spans="2:26" x14ac:dyDescent="0.25">
      <c r="B82" s="118"/>
      <c r="C82" s="118"/>
      <c r="D82" s="119"/>
      <c r="E82" s="118"/>
      <c r="I82" s="118"/>
      <c r="J82" s="118"/>
      <c r="K82" s="119"/>
      <c r="L82" s="118"/>
      <c r="Q82" s="118"/>
      <c r="R82" s="118"/>
      <c r="S82" s="119"/>
      <c r="T82" s="118"/>
      <c r="W82" s="118"/>
      <c r="X82" s="118"/>
      <c r="Y82" s="119"/>
      <c r="Z82" s="118"/>
    </row>
    <row r="83" spans="2:26" x14ac:dyDescent="0.25">
      <c r="B83" s="118"/>
      <c r="C83" s="118"/>
      <c r="D83" s="119"/>
      <c r="E83" s="118"/>
      <c r="I83" s="118"/>
      <c r="J83" s="118"/>
      <c r="K83" s="119"/>
      <c r="L83" s="118"/>
      <c r="Q83" s="118"/>
      <c r="R83" s="118"/>
      <c r="S83" s="119"/>
      <c r="T83" s="118"/>
      <c r="W83" s="118"/>
      <c r="X83" s="118"/>
      <c r="Y83" s="119"/>
      <c r="Z83" s="118"/>
    </row>
    <row r="84" spans="2:26" x14ac:dyDescent="0.25">
      <c r="B84" s="118"/>
      <c r="C84" s="118"/>
      <c r="D84" s="119"/>
      <c r="E84" s="118"/>
      <c r="I84" s="118"/>
      <c r="J84" s="118"/>
      <c r="K84" s="119"/>
      <c r="L84" s="118"/>
      <c r="Q84" s="118"/>
      <c r="R84" s="118"/>
      <c r="S84" s="119"/>
      <c r="T84" s="118"/>
      <c r="W84" s="118"/>
      <c r="X84" s="118"/>
      <c r="Y84" s="119"/>
      <c r="Z84" s="118"/>
    </row>
  </sheetData>
  <mergeCells count="15">
    <mergeCell ref="B2:B48"/>
    <mergeCell ref="C2:D2"/>
    <mergeCell ref="I2:I48"/>
    <mergeCell ref="J2:K2"/>
    <mergeCell ref="Q2:Q22"/>
    <mergeCell ref="E66:Q68"/>
    <mergeCell ref="E69:Q69"/>
    <mergeCell ref="W2:W19"/>
    <mergeCell ref="X2:Y2"/>
    <mergeCell ref="C3:E3"/>
    <mergeCell ref="J3:L3"/>
    <mergeCell ref="R3:T3"/>
    <mergeCell ref="X3:Z3"/>
    <mergeCell ref="X9:Z10"/>
    <mergeCell ref="R2:S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78"/>
  <sheetViews>
    <sheetView topLeftCell="A12" zoomScaleNormal="100" workbookViewId="0">
      <selection activeCell="O30" sqref="O30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47.28515625" bestFit="1" customWidth="1"/>
    <col min="6" max="6" width="10.42578125" customWidth="1"/>
    <col min="7" max="7" width="0" hidden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3" max="13" width="0" hidden="1" customWidth="1"/>
    <col min="14" max="14" width="11.42578125" hidden="1" customWidth="1"/>
    <col min="15" max="15" width="11.42578125" customWidth="1"/>
    <col min="16" max="16" width="4.85546875" customWidth="1"/>
    <col min="17" max="17" width="18.7109375" customWidth="1"/>
    <col min="18" max="18" width="11.42578125" customWidth="1"/>
    <col min="19" max="19" width="19.5703125" style="2" bestFit="1" customWidth="1"/>
    <col min="20" max="20" width="13" bestFit="1" customWidth="1"/>
    <col min="23" max="23" width="18.7109375" customWidth="1"/>
    <col min="25" max="25" width="19.5703125" style="2" bestFit="1" customWidth="1"/>
    <col min="26" max="26" width="13" bestFit="1" customWidth="1"/>
  </cols>
  <sheetData>
    <row r="1" spans="2:26" ht="15.75" thickBot="1" x14ac:dyDescent="0.3"/>
    <row r="2" spans="2:26" ht="27" customHeight="1" thickBot="1" x14ac:dyDescent="0.45">
      <c r="B2" s="231" t="s">
        <v>96</v>
      </c>
      <c r="C2" s="230" t="s">
        <v>80</v>
      </c>
      <c r="D2" s="230"/>
      <c r="E2" s="17"/>
      <c r="I2" s="231" t="s">
        <v>96</v>
      </c>
      <c r="J2" s="230" t="s">
        <v>80</v>
      </c>
      <c r="K2" s="230"/>
      <c r="L2" s="17"/>
      <c r="M2" s="166"/>
      <c r="Q2" s="234" t="s">
        <v>92</v>
      </c>
      <c r="R2" s="230" t="s">
        <v>80</v>
      </c>
      <c r="S2" s="230"/>
      <c r="T2" s="17"/>
      <c r="W2" s="237" t="s">
        <v>94</v>
      </c>
      <c r="X2" s="230" t="s">
        <v>80</v>
      </c>
      <c r="Y2" s="230"/>
      <c r="Z2" s="17"/>
    </row>
    <row r="3" spans="2:26" ht="21.75" customHeight="1" thickBot="1" x14ac:dyDescent="0.35">
      <c r="B3" s="232"/>
      <c r="C3" s="202"/>
      <c r="D3" s="202"/>
      <c r="E3" s="203"/>
      <c r="I3" s="232"/>
      <c r="J3" s="202"/>
      <c r="K3" s="202"/>
      <c r="L3" s="203"/>
      <c r="M3" s="166"/>
      <c r="Q3" s="235"/>
      <c r="R3" s="202"/>
      <c r="S3" s="202"/>
      <c r="T3" s="203"/>
      <c r="W3" s="238"/>
      <c r="X3" s="202"/>
      <c r="Y3" s="202"/>
      <c r="Z3" s="203"/>
    </row>
    <row r="4" spans="2:26" ht="16.5" customHeight="1" thickBot="1" x14ac:dyDescent="0.3">
      <c r="B4" s="232"/>
      <c r="C4" s="21" t="s">
        <v>2</v>
      </c>
      <c r="D4" s="22"/>
      <c r="E4" s="23"/>
      <c r="I4" s="232"/>
      <c r="J4" s="21" t="s">
        <v>2</v>
      </c>
      <c r="K4" s="22"/>
      <c r="L4" s="23"/>
      <c r="M4" s="166"/>
      <c r="Q4" s="235"/>
      <c r="R4" s="21" t="s">
        <v>2</v>
      </c>
      <c r="S4" s="22"/>
      <c r="T4" s="23"/>
      <c r="W4" s="238"/>
      <c r="X4" s="21" t="s">
        <v>2</v>
      </c>
      <c r="Y4" s="22"/>
      <c r="Z4" s="23"/>
    </row>
    <row r="5" spans="2:26" ht="15.75" customHeight="1" x14ac:dyDescent="0.25">
      <c r="B5" s="232"/>
      <c r="C5" s="268" t="s">
        <v>80</v>
      </c>
      <c r="D5" s="28">
        <v>563480</v>
      </c>
      <c r="E5" s="28"/>
      <c r="I5" s="232"/>
      <c r="J5" s="155">
        <v>45010</v>
      </c>
      <c r="K5" s="28">
        <v>50000</v>
      </c>
      <c r="L5" s="28"/>
      <c r="M5" s="166"/>
      <c r="Q5" s="235"/>
      <c r="R5" s="155">
        <v>44947</v>
      </c>
      <c r="S5" s="28">
        <v>50000</v>
      </c>
      <c r="T5" s="28"/>
      <c r="W5" s="238"/>
      <c r="X5" s="155">
        <v>44873</v>
      </c>
      <c r="Y5" s="28">
        <v>30000</v>
      </c>
      <c r="Z5" s="28"/>
    </row>
    <row r="6" spans="2:26" ht="15.75" customHeight="1" x14ac:dyDescent="0.25">
      <c r="B6" s="232"/>
      <c r="C6" s="155">
        <v>45010</v>
      </c>
      <c r="D6" s="28">
        <v>50000</v>
      </c>
      <c r="E6" s="27"/>
      <c r="I6" s="232"/>
      <c r="J6" s="154">
        <v>45017</v>
      </c>
      <c r="K6" s="37">
        <v>100000</v>
      </c>
      <c r="L6" s="27"/>
      <c r="M6" s="166"/>
      <c r="Q6" s="235"/>
      <c r="R6" s="176">
        <v>44954</v>
      </c>
      <c r="S6" s="37">
        <v>50000</v>
      </c>
      <c r="T6" s="27"/>
      <c r="W6" s="238"/>
      <c r="X6" s="176"/>
      <c r="Y6" s="37"/>
      <c r="Z6" s="27"/>
    </row>
    <row r="7" spans="2:26" ht="15.75" customHeight="1" x14ac:dyDescent="0.25">
      <c r="B7" s="232"/>
      <c r="C7" s="165">
        <v>45017</v>
      </c>
      <c r="D7" s="37">
        <v>100000</v>
      </c>
      <c r="E7" s="41"/>
      <c r="I7" s="232"/>
      <c r="J7" s="154">
        <v>45021</v>
      </c>
      <c r="K7" s="37">
        <v>50000</v>
      </c>
      <c r="L7" s="41"/>
      <c r="M7" s="166"/>
      <c r="Q7" s="235"/>
      <c r="R7" s="176">
        <v>44961</v>
      </c>
      <c r="S7" s="37">
        <v>50000</v>
      </c>
      <c r="T7" s="41"/>
      <c r="W7" s="238"/>
      <c r="X7" s="176"/>
      <c r="Y7" s="37"/>
      <c r="Z7" s="41"/>
    </row>
    <row r="8" spans="2:26" ht="15.75" customHeight="1" x14ac:dyDescent="0.25">
      <c r="B8" s="232"/>
      <c r="C8" s="165">
        <v>45021</v>
      </c>
      <c r="D8" s="37">
        <v>50000</v>
      </c>
      <c r="E8" s="27"/>
      <c r="I8" s="232"/>
      <c r="J8" s="154">
        <v>45031</v>
      </c>
      <c r="K8" s="37">
        <v>100000</v>
      </c>
      <c r="L8" s="27"/>
      <c r="M8" s="166"/>
      <c r="Q8" s="235"/>
      <c r="R8" s="176">
        <v>44968</v>
      </c>
      <c r="S8" s="37">
        <v>50000</v>
      </c>
      <c r="T8" s="27"/>
      <c r="W8" s="238"/>
      <c r="X8" s="176"/>
      <c r="Y8" s="37"/>
      <c r="Z8" s="27"/>
    </row>
    <row r="9" spans="2:26" ht="15.75" customHeight="1" x14ac:dyDescent="0.25">
      <c r="B9" s="232"/>
      <c r="C9" s="165">
        <v>45031</v>
      </c>
      <c r="D9" s="37">
        <v>100000</v>
      </c>
      <c r="E9" s="27"/>
      <c r="I9" s="232"/>
      <c r="J9" s="156">
        <v>45038</v>
      </c>
      <c r="K9" s="77">
        <v>50000</v>
      </c>
      <c r="L9" s="27"/>
      <c r="M9" s="166"/>
      <c r="Q9" s="235"/>
      <c r="R9" s="156">
        <v>44975</v>
      </c>
      <c r="S9" s="77">
        <v>50000</v>
      </c>
      <c r="T9" s="27"/>
      <c r="W9" s="238"/>
      <c r="X9" s="226" t="s">
        <v>95</v>
      </c>
      <c r="Y9" s="226"/>
      <c r="Z9" s="227"/>
    </row>
    <row r="10" spans="2:26" ht="15.75" customHeight="1" x14ac:dyDescent="0.25">
      <c r="B10" s="232"/>
      <c r="C10" s="156">
        <v>45038</v>
      </c>
      <c r="D10" s="77">
        <v>50000</v>
      </c>
      <c r="E10" s="27"/>
      <c r="I10" s="232"/>
      <c r="J10" s="156">
        <v>45045</v>
      </c>
      <c r="K10" s="77">
        <v>100000</v>
      </c>
      <c r="L10" s="27"/>
      <c r="M10" s="166"/>
      <c r="Q10" s="235"/>
      <c r="R10" s="156">
        <v>44982</v>
      </c>
      <c r="S10" s="77">
        <v>50000</v>
      </c>
      <c r="T10" s="27"/>
      <c r="W10" s="238"/>
      <c r="X10" s="228"/>
      <c r="Y10" s="228"/>
      <c r="Z10" s="229"/>
    </row>
    <row r="11" spans="2:26" ht="15.75" customHeight="1" x14ac:dyDescent="0.25">
      <c r="B11" s="232"/>
      <c r="C11" s="156">
        <v>45045</v>
      </c>
      <c r="D11" s="77">
        <v>100000</v>
      </c>
      <c r="E11" s="27"/>
      <c r="I11" s="232"/>
      <c r="J11" s="156">
        <v>45052</v>
      </c>
      <c r="K11" s="77">
        <v>100000</v>
      </c>
      <c r="L11" s="27"/>
      <c r="M11" s="166"/>
      <c r="Q11" s="235"/>
      <c r="R11" s="156">
        <v>44989</v>
      </c>
      <c r="S11" s="77">
        <v>50000</v>
      </c>
      <c r="T11" s="27"/>
      <c r="W11" s="238"/>
      <c r="X11" s="156"/>
      <c r="Y11" s="77"/>
      <c r="Z11" s="27"/>
    </row>
    <row r="12" spans="2:26" ht="16.5" customHeight="1" x14ac:dyDescent="0.25">
      <c r="B12" s="232"/>
      <c r="C12" s="156">
        <v>45052</v>
      </c>
      <c r="D12" s="77">
        <v>100000</v>
      </c>
      <c r="E12" s="146"/>
      <c r="I12" s="232"/>
      <c r="J12" s="157">
        <v>45059</v>
      </c>
      <c r="K12" s="39">
        <v>100000</v>
      </c>
      <c r="L12" s="146"/>
      <c r="M12" s="166"/>
      <c r="Q12" s="235"/>
      <c r="R12" s="157">
        <v>44989</v>
      </c>
      <c r="S12" s="39">
        <v>50000</v>
      </c>
      <c r="T12" s="146"/>
      <c r="W12" s="238"/>
      <c r="X12" s="176"/>
      <c r="Y12" s="37">
        <v>0</v>
      </c>
      <c r="Z12" s="3"/>
    </row>
    <row r="13" spans="2:26" ht="16.5" customHeight="1" x14ac:dyDescent="0.25">
      <c r="B13" s="232"/>
      <c r="C13" s="157">
        <v>45059</v>
      </c>
      <c r="D13" s="39">
        <v>100000</v>
      </c>
      <c r="E13" s="3"/>
      <c r="I13" s="232"/>
      <c r="J13" s="154"/>
      <c r="K13" s="37"/>
      <c r="L13" s="3"/>
      <c r="M13" s="166"/>
      <c r="Q13" s="235"/>
      <c r="R13" s="176">
        <v>44996</v>
      </c>
      <c r="S13" s="37">
        <v>50000</v>
      </c>
      <c r="T13" s="3"/>
      <c r="W13" s="238"/>
      <c r="X13" s="176"/>
      <c r="Y13" s="37"/>
      <c r="Z13" s="3"/>
    </row>
    <row r="14" spans="2:26" ht="16.5" customHeight="1" x14ac:dyDescent="0.25">
      <c r="B14" s="232"/>
      <c r="C14" s="165">
        <v>45066</v>
      </c>
      <c r="D14" s="37">
        <v>100000</v>
      </c>
      <c r="E14" s="3"/>
      <c r="I14" s="232"/>
      <c r="J14" s="154"/>
      <c r="K14" s="37"/>
      <c r="L14" s="3"/>
      <c r="M14" s="166"/>
      <c r="Q14" s="235"/>
      <c r="R14" s="176">
        <v>45003</v>
      </c>
      <c r="S14" s="37">
        <v>113480</v>
      </c>
      <c r="T14" s="3"/>
      <c r="W14" s="238"/>
      <c r="X14" s="176"/>
      <c r="Y14" s="37"/>
      <c r="Z14" s="3"/>
    </row>
    <row r="15" spans="2:26" ht="16.5" customHeight="1" thickBot="1" x14ac:dyDescent="0.35">
      <c r="B15" s="232"/>
      <c r="C15" s="165">
        <v>45073</v>
      </c>
      <c r="D15" s="37">
        <v>100000</v>
      </c>
      <c r="E15" s="3"/>
      <c r="I15" s="232"/>
      <c r="J15" s="154"/>
      <c r="K15" s="37"/>
      <c r="L15" s="3"/>
      <c r="M15" s="166"/>
      <c r="Q15" s="235"/>
      <c r="R15" s="176"/>
      <c r="S15" s="37">
        <v>0</v>
      </c>
      <c r="T15" s="3"/>
      <c r="W15" s="238"/>
      <c r="X15" s="158" t="s">
        <v>3</v>
      </c>
      <c r="Y15" s="153">
        <f>SUM(Y5:Y14)</f>
        <v>30000</v>
      </c>
    </row>
    <row r="16" spans="2:26" ht="16.5" customHeight="1" x14ac:dyDescent="0.3">
      <c r="B16" s="232"/>
      <c r="C16" s="165">
        <v>45079</v>
      </c>
      <c r="D16" s="37">
        <v>100000</v>
      </c>
      <c r="E16" s="3"/>
      <c r="I16" s="232"/>
      <c r="J16" s="154"/>
      <c r="K16" s="37"/>
      <c r="L16" s="3"/>
      <c r="M16" s="166"/>
      <c r="Q16" s="235"/>
      <c r="R16" s="176"/>
      <c r="S16" s="37">
        <v>0</v>
      </c>
      <c r="T16" s="3"/>
      <c r="W16" s="238"/>
      <c r="X16" s="121"/>
      <c r="Y16" s="49">
        <v>67769</v>
      </c>
      <c r="Z16" s="152">
        <v>44873</v>
      </c>
    </row>
    <row r="17" spans="2:26" ht="16.5" customHeight="1" thickBot="1" x14ac:dyDescent="0.35">
      <c r="B17" s="232"/>
      <c r="C17" s="165">
        <v>45092</v>
      </c>
      <c r="D17" s="37">
        <v>100000</v>
      </c>
      <c r="E17" s="168"/>
      <c r="I17" s="232"/>
      <c r="J17" s="154"/>
      <c r="K17" s="37"/>
      <c r="L17" s="3"/>
      <c r="M17" s="166"/>
      <c r="Q17" s="235"/>
      <c r="R17" s="184" t="s">
        <v>3</v>
      </c>
      <c r="S17" s="159">
        <f>SUM(S5:S16)</f>
        <v>563480</v>
      </c>
      <c r="W17" s="238"/>
      <c r="X17" s="65"/>
      <c r="Y17" s="49">
        <v>0</v>
      </c>
      <c r="Z17" s="124"/>
    </row>
    <row r="18" spans="2:26" ht="16.5" customHeight="1" thickBot="1" x14ac:dyDescent="0.35">
      <c r="B18" s="232"/>
      <c r="C18" s="167">
        <v>45101</v>
      </c>
      <c r="D18" s="37">
        <v>100000</v>
      </c>
      <c r="E18" s="168"/>
      <c r="I18" s="232"/>
      <c r="J18" s="154"/>
      <c r="K18" s="37"/>
      <c r="L18" s="3"/>
      <c r="M18" s="166"/>
      <c r="Q18" s="235"/>
      <c r="R18" s="160"/>
      <c r="S18" s="161">
        <v>-563480</v>
      </c>
      <c r="T18" s="152">
        <v>44947</v>
      </c>
      <c r="W18" s="238"/>
      <c r="X18" s="84"/>
      <c r="Y18" s="29">
        <v>0</v>
      </c>
    </row>
    <row r="19" spans="2:26" ht="16.5" customHeight="1" thickBot="1" x14ac:dyDescent="0.35">
      <c r="B19" s="232"/>
      <c r="C19" s="167">
        <v>45108</v>
      </c>
      <c r="D19" s="37">
        <v>100000</v>
      </c>
      <c r="E19" s="168"/>
      <c r="I19" s="232"/>
      <c r="J19" s="154"/>
      <c r="K19" s="37"/>
      <c r="L19" s="3"/>
      <c r="M19" s="166"/>
      <c r="Q19" s="235"/>
      <c r="R19" s="162"/>
      <c r="S19" s="161">
        <v>0</v>
      </c>
      <c r="T19" s="124"/>
      <c r="W19" s="239"/>
      <c r="X19" s="185" t="s">
        <v>4</v>
      </c>
      <c r="Y19" s="181">
        <f>Y18+Y15+Y16+Y17</f>
        <v>97769</v>
      </c>
    </row>
    <row r="20" spans="2:26" ht="16.5" customHeight="1" thickBot="1" x14ac:dyDescent="0.35">
      <c r="B20" s="232"/>
      <c r="C20" s="167">
        <v>45111</v>
      </c>
      <c r="D20" s="72">
        <v>14034.04</v>
      </c>
      <c r="E20" s="168" t="s">
        <v>107</v>
      </c>
      <c r="I20" s="232"/>
      <c r="J20" s="154"/>
      <c r="K20" s="37"/>
      <c r="L20" s="3"/>
      <c r="M20" s="166"/>
      <c r="Q20" s="235"/>
      <c r="R20" s="163"/>
      <c r="S20" s="164">
        <v>0</v>
      </c>
      <c r="W20" s="133"/>
      <c r="X20" s="182"/>
      <c r="Y20" s="183"/>
      <c r="Z20" s="118"/>
    </row>
    <row r="21" spans="2:26" ht="16.5" customHeight="1" thickBot="1" x14ac:dyDescent="0.35">
      <c r="B21" s="232"/>
      <c r="C21" s="165">
        <v>45111</v>
      </c>
      <c r="D21" s="72">
        <v>11732.11</v>
      </c>
      <c r="E21" s="168" t="s">
        <v>105</v>
      </c>
      <c r="F21" s="187"/>
      <c r="I21" s="232"/>
      <c r="J21" s="154"/>
      <c r="K21" s="37"/>
      <c r="L21" s="3"/>
      <c r="M21" s="166"/>
      <c r="Q21" s="235"/>
      <c r="R21" s="33" t="s">
        <v>4</v>
      </c>
      <c r="S21" s="34">
        <f>S20+S17+S18+S19</f>
        <v>0</v>
      </c>
      <c r="W21" s="133"/>
      <c r="X21" s="182"/>
      <c r="Y21" s="183"/>
      <c r="Z21" s="118"/>
    </row>
    <row r="22" spans="2:26" ht="16.5" customHeight="1" thickBot="1" x14ac:dyDescent="0.3">
      <c r="B22" s="232"/>
      <c r="C22" s="165">
        <v>45115</v>
      </c>
      <c r="D22" s="37">
        <v>100000</v>
      </c>
      <c r="E22" s="168"/>
      <c r="F22" s="187"/>
      <c r="I22" s="232"/>
      <c r="J22" s="154"/>
      <c r="K22" s="37"/>
      <c r="L22" s="3"/>
      <c r="M22" s="166"/>
      <c r="Q22" s="236"/>
      <c r="R22" s="182"/>
      <c r="S22" s="183"/>
      <c r="T22" s="118"/>
      <c r="W22" s="133"/>
      <c r="X22" s="182"/>
      <c r="Y22" s="183"/>
      <c r="Z22" s="118"/>
    </row>
    <row r="23" spans="2:26" ht="16.5" customHeight="1" x14ac:dyDescent="0.25">
      <c r="B23" s="232"/>
      <c r="C23" s="165">
        <v>45122</v>
      </c>
      <c r="D23" s="37">
        <v>100000</v>
      </c>
      <c r="E23" s="168"/>
      <c r="F23" s="187"/>
      <c r="I23" s="232"/>
      <c r="J23" s="154"/>
      <c r="K23" s="37"/>
      <c r="L23" s="3"/>
      <c r="M23" s="166"/>
      <c r="Q23" s="133"/>
      <c r="R23" s="182"/>
      <c r="S23" s="183"/>
      <c r="T23" s="118"/>
      <c r="W23" s="133"/>
      <c r="X23" s="182"/>
      <c r="Y23" s="183"/>
      <c r="Z23" s="118"/>
    </row>
    <row r="24" spans="2:26" ht="16.5" customHeight="1" x14ac:dyDescent="0.25">
      <c r="B24" s="232"/>
      <c r="C24" s="165">
        <v>45129</v>
      </c>
      <c r="D24" s="37">
        <v>100000</v>
      </c>
      <c r="E24" s="168"/>
      <c r="F24" s="187"/>
      <c r="I24" s="232"/>
      <c r="J24" s="154"/>
      <c r="K24" s="37"/>
      <c r="L24" s="3"/>
      <c r="M24" s="166"/>
      <c r="Q24" s="133"/>
      <c r="R24" s="182"/>
      <c r="S24" s="183"/>
      <c r="T24" s="118"/>
      <c r="W24" s="133"/>
      <c r="X24" s="182"/>
      <c r="Y24" s="183"/>
      <c r="Z24" s="118"/>
    </row>
    <row r="25" spans="2:26" ht="16.5" customHeight="1" x14ac:dyDescent="0.25">
      <c r="B25" s="232"/>
      <c r="C25" s="165">
        <v>45134</v>
      </c>
      <c r="D25" s="37">
        <v>69600</v>
      </c>
      <c r="E25" s="168" t="s">
        <v>109</v>
      </c>
      <c r="F25" s="187"/>
      <c r="I25" s="232"/>
      <c r="J25" s="154"/>
      <c r="K25" s="37"/>
      <c r="L25" s="3"/>
      <c r="M25" s="166"/>
      <c r="Q25" s="133"/>
      <c r="R25" s="182"/>
      <c r="S25" s="183"/>
      <c r="T25" s="118"/>
      <c r="W25" s="133"/>
      <c r="X25" s="182"/>
      <c r="Y25" s="183"/>
      <c r="Z25" s="118"/>
    </row>
    <row r="26" spans="2:26" ht="16.5" customHeight="1" x14ac:dyDescent="0.25">
      <c r="B26" s="232"/>
      <c r="C26" s="176">
        <v>45136</v>
      </c>
      <c r="D26" s="37">
        <v>100000</v>
      </c>
      <c r="E26" s="168"/>
      <c r="F26" s="187"/>
      <c r="I26" s="232"/>
      <c r="J26" s="176"/>
      <c r="K26" s="37"/>
      <c r="L26" s="3"/>
      <c r="M26" s="166"/>
      <c r="Q26" s="133"/>
      <c r="R26" s="182"/>
      <c r="S26" s="183"/>
      <c r="T26" s="118"/>
      <c r="W26" s="133"/>
      <c r="X26" s="182"/>
      <c r="Y26" s="183"/>
      <c r="Z26" s="118"/>
    </row>
    <row r="27" spans="2:26" ht="16.5" customHeight="1" x14ac:dyDescent="0.25">
      <c r="B27" s="232"/>
      <c r="C27" s="176">
        <v>45138</v>
      </c>
      <c r="D27" s="37">
        <v>24066.2</v>
      </c>
      <c r="E27" s="168" t="s">
        <v>111</v>
      </c>
      <c r="F27" s="187"/>
      <c r="I27" s="232"/>
      <c r="J27" s="176"/>
      <c r="K27" s="37"/>
      <c r="L27" s="3"/>
      <c r="M27" s="166"/>
      <c r="Q27" s="133"/>
      <c r="R27" s="182"/>
      <c r="S27" s="183"/>
      <c r="T27" s="118"/>
      <c r="W27" s="133"/>
      <c r="X27" s="182"/>
      <c r="Y27" s="183"/>
      <c r="Z27" s="118"/>
    </row>
    <row r="28" spans="2:26" ht="16.5" customHeight="1" x14ac:dyDescent="0.25">
      <c r="B28" s="232"/>
      <c r="C28" s="176">
        <v>45138</v>
      </c>
      <c r="D28" s="37">
        <v>11024.64</v>
      </c>
      <c r="E28" s="168" t="s">
        <v>112</v>
      </c>
      <c r="F28" s="187"/>
      <c r="I28" s="232"/>
      <c r="J28" s="176"/>
      <c r="K28" s="37"/>
      <c r="L28" s="3"/>
      <c r="M28" s="166"/>
      <c r="Q28" s="133"/>
      <c r="R28" s="182"/>
      <c r="S28" s="183"/>
      <c r="T28" s="118"/>
      <c r="W28" s="133"/>
      <c r="X28" s="182"/>
      <c r="Y28" s="183"/>
      <c r="Z28" s="118"/>
    </row>
    <row r="29" spans="2:26" ht="16.5" customHeight="1" x14ac:dyDescent="0.25">
      <c r="B29" s="232"/>
      <c r="C29" s="188">
        <v>45138</v>
      </c>
      <c r="D29" s="37">
        <v>145928.93</v>
      </c>
      <c r="E29" s="168" t="s">
        <v>113</v>
      </c>
      <c r="F29" s="187"/>
      <c r="I29" s="232"/>
      <c r="J29" s="176"/>
      <c r="K29" s="37"/>
      <c r="L29" s="3"/>
      <c r="M29" s="166"/>
      <c r="Q29" s="133"/>
      <c r="R29" s="182"/>
      <c r="S29" s="183"/>
      <c r="T29" s="118"/>
      <c r="W29" s="133"/>
      <c r="X29" s="182"/>
      <c r="Y29" s="183"/>
      <c r="Z29" s="118"/>
    </row>
    <row r="30" spans="2:26" ht="16.5" customHeight="1" x14ac:dyDescent="0.25">
      <c r="B30" s="232"/>
      <c r="C30" s="176">
        <v>45138</v>
      </c>
      <c r="D30" s="37">
        <v>30541.26</v>
      </c>
      <c r="E30" s="168" t="s">
        <v>114</v>
      </c>
      <c r="F30" s="187"/>
      <c r="I30" s="232"/>
      <c r="J30" s="176"/>
      <c r="K30" s="37"/>
      <c r="L30" s="3"/>
      <c r="M30" s="166"/>
      <c r="Q30" s="133"/>
      <c r="R30" s="182"/>
      <c r="S30" s="183"/>
      <c r="T30" s="118"/>
      <c r="W30" s="133"/>
      <c r="X30" s="182"/>
      <c r="Y30" s="183"/>
      <c r="Z30" s="118"/>
    </row>
    <row r="31" spans="2:26" ht="16.5" customHeight="1" x14ac:dyDescent="0.25">
      <c r="B31" s="232"/>
      <c r="C31" s="189">
        <v>45139</v>
      </c>
      <c r="D31" s="37">
        <v>8700</v>
      </c>
      <c r="E31" s="168" t="s">
        <v>115</v>
      </c>
      <c r="F31" s="187"/>
      <c r="I31" s="232"/>
      <c r="J31" s="176"/>
      <c r="K31" s="37"/>
      <c r="L31" s="3"/>
      <c r="M31" s="166"/>
      <c r="Q31" s="133"/>
      <c r="R31" s="182"/>
      <c r="S31" s="183"/>
      <c r="T31" s="118"/>
      <c r="W31" s="133"/>
      <c r="X31" s="182"/>
      <c r="Y31" s="183"/>
      <c r="Z31" s="118"/>
    </row>
    <row r="32" spans="2:26" ht="16.5" customHeight="1" x14ac:dyDescent="0.25">
      <c r="B32" s="232"/>
      <c r="C32" s="189">
        <v>45139</v>
      </c>
      <c r="D32" s="37">
        <v>53256.59</v>
      </c>
      <c r="E32" s="168" t="s">
        <v>116</v>
      </c>
      <c r="F32" s="187"/>
      <c r="I32" s="232"/>
      <c r="J32" s="176"/>
      <c r="K32" s="37"/>
      <c r="L32" s="3"/>
      <c r="M32" s="166"/>
      <c r="Q32" s="133"/>
      <c r="R32" s="182"/>
      <c r="S32" s="183"/>
      <c r="T32" s="118"/>
      <c r="W32" s="133"/>
      <c r="X32" s="182"/>
      <c r="Y32" s="183"/>
      <c r="Z32" s="118"/>
    </row>
    <row r="33" spans="2:26" ht="16.5" customHeight="1" x14ac:dyDescent="0.25">
      <c r="B33" s="232"/>
      <c r="C33" s="176">
        <v>45143</v>
      </c>
      <c r="D33" s="37">
        <v>100000</v>
      </c>
      <c r="E33" s="168"/>
      <c r="F33" s="187"/>
      <c r="I33" s="232"/>
      <c r="J33" s="176"/>
      <c r="K33" s="37"/>
      <c r="L33" s="3"/>
      <c r="M33" s="166"/>
      <c r="Q33" s="133"/>
      <c r="R33" s="182"/>
      <c r="S33" s="183"/>
      <c r="T33" s="118"/>
      <c r="W33" s="133"/>
      <c r="X33" s="182"/>
      <c r="Y33" s="183"/>
      <c r="Z33" s="118"/>
    </row>
    <row r="34" spans="2:26" ht="16.5" customHeight="1" x14ac:dyDescent="0.25">
      <c r="B34" s="232"/>
      <c r="C34" s="176">
        <v>45150</v>
      </c>
      <c r="D34" s="37">
        <v>100000</v>
      </c>
      <c r="E34" s="168"/>
      <c r="F34" s="187"/>
      <c r="I34" s="232"/>
      <c r="J34" s="176"/>
      <c r="K34" s="37"/>
      <c r="L34" s="3"/>
      <c r="M34" s="166"/>
      <c r="Q34" s="133"/>
      <c r="R34" s="182"/>
      <c r="S34" s="183"/>
      <c r="T34" s="118"/>
      <c r="W34" s="133"/>
      <c r="X34" s="182"/>
      <c r="Y34" s="183"/>
      <c r="Z34" s="118"/>
    </row>
    <row r="35" spans="2:26" ht="16.5" customHeight="1" x14ac:dyDescent="0.25">
      <c r="B35" s="232"/>
      <c r="C35" s="191"/>
      <c r="D35" s="37"/>
      <c r="E35" s="168"/>
      <c r="F35" s="187"/>
      <c r="I35" s="232"/>
      <c r="J35" s="191"/>
      <c r="K35" s="37"/>
      <c r="L35" s="3"/>
      <c r="M35" s="166"/>
      <c r="Q35" s="133"/>
      <c r="R35" s="182"/>
      <c r="S35" s="183"/>
      <c r="T35" s="118"/>
      <c r="W35" s="133"/>
      <c r="X35" s="182"/>
      <c r="Y35" s="183"/>
      <c r="Z35" s="118"/>
    </row>
    <row r="36" spans="2:26" ht="16.5" customHeight="1" x14ac:dyDescent="0.25">
      <c r="B36" s="232"/>
      <c r="C36" s="192"/>
      <c r="D36" s="37"/>
      <c r="E36" s="168"/>
      <c r="F36" s="187"/>
      <c r="I36" s="232"/>
      <c r="J36" s="191"/>
      <c r="K36" s="37"/>
      <c r="L36" s="3"/>
      <c r="M36" s="166"/>
      <c r="Q36" s="133"/>
      <c r="R36" s="182"/>
      <c r="S36" s="183"/>
      <c r="T36" s="118"/>
      <c r="W36" s="133"/>
      <c r="X36" s="182"/>
      <c r="Y36" s="183"/>
      <c r="Z36" s="118"/>
    </row>
    <row r="37" spans="2:26" ht="16.5" customHeight="1" x14ac:dyDescent="0.25">
      <c r="B37" s="232"/>
      <c r="C37" s="192"/>
      <c r="D37" s="37"/>
      <c r="E37" s="169"/>
      <c r="F37" s="187"/>
      <c r="I37" s="232"/>
      <c r="J37" s="191"/>
      <c r="K37" s="37"/>
      <c r="L37" s="3"/>
      <c r="M37" s="166"/>
      <c r="Q37" s="133"/>
      <c r="R37" s="182"/>
      <c r="S37" s="183"/>
      <c r="T37" s="118"/>
      <c r="W37" s="133"/>
      <c r="X37" s="182"/>
      <c r="Y37" s="183"/>
      <c r="Z37" s="118"/>
    </row>
    <row r="38" spans="2:26" ht="16.5" customHeight="1" x14ac:dyDescent="0.25">
      <c r="B38" s="232"/>
      <c r="C38" s="192"/>
      <c r="D38" s="37"/>
      <c r="E38" s="168"/>
      <c r="F38" s="187"/>
      <c r="I38" s="232"/>
      <c r="J38" s="191"/>
      <c r="K38" s="37"/>
      <c r="L38" s="3"/>
      <c r="M38" s="166"/>
      <c r="Q38" s="133"/>
      <c r="R38" s="182"/>
      <c r="S38" s="183"/>
      <c r="T38" s="118"/>
      <c r="W38" s="133"/>
      <c r="X38" s="182"/>
      <c r="Y38" s="183"/>
      <c r="Z38" s="118"/>
    </row>
    <row r="39" spans="2:26" ht="16.5" customHeight="1" x14ac:dyDescent="0.25">
      <c r="B39" s="232"/>
      <c r="C39" s="192"/>
      <c r="D39" s="72"/>
      <c r="E39" s="168"/>
      <c r="F39" s="187"/>
      <c r="I39" s="232"/>
      <c r="J39" s="191"/>
      <c r="K39" s="37"/>
      <c r="L39" s="3"/>
      <c r="M39" s="166"/>
      <c r="Q39" s="13"/>
      <c r="R39" s="182"/>
      <c r="S39" s="183"/>
      <c r="T39" s="118"/>
      <c r="W39" s="133"/>
      <c r="X39" s="182"/>
      <c r="Y39" s="183"/>
      <c r="Z39" s="118"/>
    </row>
    <row r="40" spans="2:26" ht="16.5" hidden="1" customHeight="1" x14ac:dyDescent="0.25">
      <c r="B40" s="232"/>
      <c r="C40" s="192"/>
      <c r="D40" s="72"/>
      <c r="E40" s="168"/>
      <c r="F40" s="187"/>
      <c r="I40" s="232"/>
      <c r="J40" s="191"/>
      <c r="K40" s="37"/>
      <c r="L40" s="3"/>
      <c r="M40" s="166"/>
      <c r="Q40" s="13"/>
      <c r="R40" s="182"/>
      <c r="S40" s="183"/>
      <c r="T40" s="118"/>
      <c r="W40" s="133"/>
      <c r="X40" s="182"/>
      <c r="Y40" s="183"/>
      <c r="Z40" s="118"/>
    </row>
    <row r="41" spans="2:26" ht="16.5" hidden="1" customHeight="1" x14ac:dyDescent="0.25">
      <c r="B41" s="232"/>
      <c r="C41" s="192"/>
      <c r="D41" s="37"/>
      <c r="E41" s="168"/>
      <c r="F41" s="187"/>
      <c r="I41" s="232"/>
      <c r="J41" s="191"/>
      <c r="K41" s="37"/>
      <c r="L41" s="3"/>
      <c r="M41" s="166"/>
      <c r="Q41" s="13"/>
      <c r="R41" s="182"/>
      <c r="S41" s="183"/>
      <c r="T41" s="118"/>
      <c r="W41" s="133"/>
      <c r="X41" s="182"/>
      <c r="Y41" s="183"/>
      <c r="Z41" s="118"/>
    </row>
    <row r="42" spans="2:26" ht="16.5" hidden="1" customHeight="1" x14ac:dyDescent="0.25">
      <c r="B42" s="232"/>
      <c r="C42" s="192"/>
      <c r="D42" s="37"/>
      <c r="E42" s="168"/>
      <c r="F42" s="187"/>
      <c r="I42" s="232"/>
      <c r="J42" s="191"/>
      <c r="K42" s="37"/>
      <c r="L42" s="3"/>
      <c r="M42" s="166"/>
      <c r="Q42" s="13"/>
      <c r="R42" s="182"/>
      <c r="S42" s="183"/>
      <c r="T42" s="118"/>
      <c r="W42" s="133"/>
      <c r="X42" s="182"/>
      <c r="Y42" s="183"/>
      <c r="Z42" s="118"/>
    </row>
    <row r="43" spans="2:26" ht="16.5" hidden="1" customHeight="1" x14ac:dyDescent="0.25">
      <c r="B43" s="232"/>
      <c r="C43" s="191"/>
      <c r="D43" s="37"/>
      <c r="E43" s="168"/>
      <c r="F43" s="187"/>
      <c r="I43" s="232"/>
      <c r="J43" s="191"/>
      <c r="K43" s="37"/>
      <c r="L43" s="3"/>
      <c r="M43" s="166"/>
      <c r="Q43" s="13"/>
      <c r="R43" s="182"/>
      <c r="S43" s="183"/>
      <c r="T43" s="118"/>
      <c r="W43" s="133"/>
      <c r="X43" s="182"/>
      <c r="Y43" s="183"/>
      <c r="Z43" s="118"/>
    </row>
    <row r="44" spans="2:26" ht="16.5" hidden="1" customHeight="1" x14ac:dyDescent="0.25">
      <c r="B44" s="232"/>
      <c r="C44" s="191"/>
      <c r="D44" s="37"/>
      <c r="E44" s="168"/>
      <c r="F44" s="187"/>
      <c r="I44" s="232"/>
      <c r="J44" s="191"/>
      <c r="K44" s="37"/>
      <c r="L44" s="3"/>
      <c r="M44" s="166"/>
      <c r="Q44" s="13"/>
      <c r="R44" s="182"/>
      <c r="S44" s="183"/>
      <c r="T44" s="118"/>
      <c r="W44" s="133"/>
      <c r="X44" s="182"/>
      <c r="Y44" s="183"/>
      <c r="Z44" s="118"/>
    </row>
    <row r="45" spans="2:26" ht="16.5" hidden="1" customHeight="1" x14ac:dyDescent="0.25">
      <c r="B45" s="232"/>
      <c r="C45" s="176"/>
      <c r="D45" s="37"/>
      <c r="E45" s="168"/>
      <c r="F45" s="187"/>
      <c r="I45" s="232"/>
      <c r="J45" s="176"/>
      <c r="K45" s="37"/>
      <c r="L45" s="3"/>
      <c r="M45" s="166"/>
      <c r="Q45" s="13"/>
      <c r="R45" s="182"/>
      <c r="S45" s="183"/>
      <c r="T45" s="118"/>
      <c r="W45" s="133"/>
      <c r="X45" s="182"/>
      <c r="Y45" s="183"/>
      <c r="Z45" s="118"/>
    </row>
    <row r="46" spans="2:26" ht="16.5" hidden="1" customHeight="1" x14ac:dyDescent="0.25">
      <c r="B46" s="232"/>
      <c r="C46" s="176"/>
      <c r="D46" s="37"/>
      <c r="E46" s="168"/>
      <c r="F46" s="187"/>
      <c r="I46" s="232"/>
      <c r="J46" s="176"/>
      <c r="K46" s="37"/>
      <c r="L46" s="3"/>
      <c r="M46" s="166"/>
      <c r="Q46" s="197"/>
      <c r="R46" s="182"/>
      <c r="S46" s="183"/>
      <c r="T46" s="118"/>
      <c r="W46" s="133"/>
      <c r="X46" s="182"/>
      <c r="Y46" s="183"/>
      <c r="Z46" s="118"/>
    </row>
    <row r="47" spans="2:26" ht="16.5" customHeight="1" x14ac:dyDescent="0.25">
      <c r="B47" s="232"/>
      <c r="C47" s="165"/>
      <c r="D47" s="37"/>
      <c r="E47" s="168"/>
      <c r="F47" s="187"/>
      <c r="I47" s="232"/>
      <c r="J47" s="154"/>
      <c r="K47" s="37"/>
      <c r="L47" s="3"/>
      <c r="M47" s="166"/>
      <c r="Q47" s="133"/>
      <c r="R47" s="182"/>
      <c r="S47" s="183"/>
      <c r="T47" s="118"/>
      <c r="W47" s="133"/>
      <c r="X47" s="182"/>
      <c r="Y47" s="183"/>
      <c r="Z47" s="118"/>
    </row>
    <row r="48" spans="2:26" ht="19.5" thickBot="1" x14ac:dyDescent="0.35">
      <c r="B48" s="233"/>
      <c r="C48" s="158" t="s">
        <v>3</v>
      </c>
      <c r="D48" s="153">
        <f>SUM(D5:D47)</f>
        <v>2782363.7700000005</v>
      </c>
      <c r="I48" s="233"/>
      <c r="J48" s="158" t="s">
        <v>3</v>
      </c>
      <c r="K48" s="153">
        <f>SUM(K5:K13)</f>
        <v>650000</v>
      </c>
      <c r="M48" s="166"/>
      <c r="Q48" s="133"/>
      <c r="R48" s="54"/>
      <c r="S48" s="179"/>
      <c r="T48" s="118"/>
      <c r="W48" s="133"/>
      <c r="X48" s="54"/>
      <c r="Y48" s="179"/>
      <c r="Z48" s="118"/>
    </row>
    <row r="49" spans="2:26" ht="18.75" x14ac:dyDescent="0.3">
      <c r="B49" s="64"/>
      <c r="C49" s="121"/>
      <c r="D49" s="49">
        <v>-2291155.69</v>
      </c>
      <c r="E49" s="193">
        <v>44996</v>
      </c>
      <c r="I49" s="64"/>
      <c r="J49" s="121"/>
      <c r="K49" s="49">
        <v>-1330318.2</v>
      </c>
      <c r="L49" s="152">
        <v>44996</v>
      </c>
      <c r="M49" s="166"/>
      <c r="Q49" s="64"/>
      <c r="R49" s="177"/>
      <c r="S49" s="55"/>
      <c r="T49" s="54"/>
      <c r="W49" s="64"/>
      <c r="X49" s="177"/>
      <c r="Y49" s="55"/>
      <c r="Z49" s="54"/>
    </row>
    <row r="50" spans="2:26" ht="18.75" x14ac:dyDescent="0.3">
      <c r="B50" s="64"/>
      <c r="C50" s="65"/>
      <c r="D50" s="195">
        <v>0</v>
      </c>
      <c r="E50" s="152"/>
      <c r="I50" s="64"/>
      <c r="J50" s="65"/>
      <c r="K50" s="49">
        <v>0</v>
      </c>
      <c r="L50" s="124"/>
      <c r="M50" s="166"/>
      <c r="Q50" s="64"/>
      <c r="R50" s="178"/>
      <c r="S50" s="55"/>
      <c r="T50" s="180"/>
      <c r="W50" s="64"/>
      <c r="X50" s="178"/>
      <c r="Y50" s="55"/>
      <c r="Z50" s="180"/>
    </row>
    <row r="51" spans="2:26" ht="18.75" x14ac:dyDescent="0.3">
      <c r="C51" s="84"/>
      <c r="D51" s="195">
        <v>0</v>
      </c>
      <c r="E51" s="196"/>
      <c r="F51" s="190"/>
      <c r="J51" s="84"/>
      <c r="K51" s="29"/>
      <c r="M51" s="166"/>
      <c r="Q51" s="29"/>
      <c r="R51" s="178"/>
      <c r="S51" s="55"/>
      <c r="T51" s="118"/>
      <c r="X51" s="178"/>
      <c r="Y51" s="55"/>
      <c r="Z51" s="118"/>
    </row>
    <row r="52" spans="2:26" ht="18.75" x14ac:dyDescent="0.3">
      <c r="C52" s="84"/>
      <c r="D52" s="195">
        <v>0</v>
      </c>
      <c r="E52" s="196"/>
      <c r="F52" s="190"/>
      <c r="J52" s="84"/>
      <c r="K52" s="29"/>
      <c r="M52" s="166"/>
      <c r="R52" s="178"/>
      <c r="S52" s="55"/>
      <c r="T52" s="118"/>
      <c r="X52" s="178"/>
      <c r="Y52" s="55"/>
      <c r="Z52" s="118"/>
    </row>
    <row r="53" spans="2:26" ht="19.5" thickBot="1" x14ac:dyDescent="0.35">
      <c r="C53" s="84"/>
      <c r="D53" s="195">
        <v>0</v>
      </c>
      <c r="E53" s="196"/>
      <c r="F53" s="190"/>
      <c r="J53" s="84"/>
      <c r="K53" s="29"/>
      <c r="M53" s="166"/>
      <c r="R53" s="178"/>
      <c r="S53" s="55"/>
      <c r="T53" s="118"/>
      <c r="X53" s="178"/>
      <c r="Y53" s="55"/>
      <c r="Z53" s="118"/>
    </row>
    <row r="54" spans="2:26" ht="19.5" thickBot="1" x14ac:dyDescent="0.35">
      <c r="C54" s="33" t="s">
        <v>4</v>
      </c>
      <c r="D54" s="194">
        <f>SUM(D48:D53)</f>
        <v>491208.08000000054</v>
      </c>
      <c r="E54" s="267" t="s">
        <v>124</v>
      </c>
      <c r="J54" s="33" t="s">
        <v>4</v>
      </c>
      <c r="K54" s="34" t="e">
        <f>#REF!+K48+K49+K50</f>
        <v>#REF!</v>
      </c>
      <c r="R54" s="54"/>
      <c r="S54" s="55"/>
      <c r="T54" s="118"/>
      <c r="X54" s="54"/>
      <c r="Y54" s="55"/>
      <c r="Z54" s="118"/>
    </row>
    <row r="55" spans="2:26" x14ac:dyDescent="0.25">
      <c r="C55" s="1"/>
      <c r="D55" s="2" t="s">
        <v>7</v>
      </c>
      <c r="J55" s="1"/>
      <c r="K55" s="2" t="s">
        <v>7</v>
      </c>
      <c r="R55" s="1"/>
      <c r="S55" s="2" t="s">
        <v>7</v>
      </c>
      <c r="X55" s="186"/>
      <c r="Y55" s="119"/>
      <c r="Z55" s="118"/>
    </row>
    <row r="56" spans="2:26" x14ac:dyDescent="0.25">
      <c r="C56" s="1"/>
      <c r="J56" s="1"/>
      <c r="R56" s="1"/>
      <c r="X56" s="186"/>
      <c r="Y56" s="119"/>
      <c r="Z56" s="118"/>
    </row>
    <row r="57" spans="2:26" x14ac:dyDescent="0.25">
      <c r="C57" s="1" t="s">
        <v>7</v>
      </c>
      <c r="J57" s="1" t="s">
        <v>7</v>
      </c>
      <c r="R57" s="1" t="s">
        <v>7</v>
      </c>
      <c r="X57" s="1"/>
    </row>
    <row r="58" spans="2:26" ht="26.25" x14ac:dyDescent="0.4">
      <c r="C58" s="1"/>
      <c r="D58" s="117"/>
      <c r="J58" s="1"/>
      <c r="K58" s="117"/>
      <c r="R58" s="1"/>
      <c r="S58" s="117"/>
      <c r="X58" s="1"/>
      <c r="Y58" s="117"/>
    </row>
    <row r="60" spans="2:26" ht="21" x14ac:dyDescent="0.35">
      <c r="B60" s="174">
        <v>45092</v>
      </c>
      <c r="C60" s="170"/>
      <c r="D60" s="171">
        <v>29450</v>
      </c>
      <c r="E60" s="240" t="s">
        <v>100</v>
      </c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40"/>
    </row>
    <row r="61" spans="2:26" ht="15.75" x14ac:dyDescent="0.25">
      <c r="B61" s="175" t="s">
        <v>101</v>
      </c>
      <c r="C61" s="172"/>
      <c r="D61" s="173"/>
      <c r="E61" s="240"/>
      <c r="F61" s="240"/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240"/>
    </row>
    <row r="62" spans="2:26" x14ac:dyDescent="0.25">
      <c r="B62" s="172"/>
      <c r="C62" s="172"/>
      <c r="D62" s="173"/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40"/>
      <c r="P62" s="240"/>
      <c r="Q62" s="240"/>
    </row>
    <row r="63" spans="2:26" ht="21" x14ac:dyDescent="0.35">
      <c r="B63" s="172"/>
      <c r="C63" s="172"/>
      <c r="D63" s="173"/>
      <c r="E63" s="241" t="s">
        <v>102</v>
      </c>
      <c r="F63" s="241"/>
      <c r="G63" s="241"/>
      <c r="H63" s="241"/>
      <c r="I63" s="241"/>
      <c r="J63" s="241"/>
      <c r="K63" s="241"/>
      <c r="L63" s="241"/>
      <c r="M63" s="241"/>
      <c r="N63" s="241"/>
      <c r="O63" s="241"/>
      <c r="P63" s="241"/>
      <c r="Q63" s="241"/>
    </row>
    <row r="66" spans="2:26" x14ac:dyDescent="0.25">
      <c r="B66" s="118"/>
      <c r="C66" s="118"/>
      <c r="D66" s="119"/>
      <c r="E66" s="118"/>
      <c r="I66" s="118"/>
      <c r="J66" s="118"/>
      <c r="K66" s="119"/>
      <c r="L66" s="118"/>
      <c r="Q66" s="118"/>
      <c r="R66" s="118"/>
      <c r="S66" s="119"/>
      <c r="T66" s="118"/>
      <c r="W66" s="118"/>
      <c r="X66" s="118"/>
      <c r="Y66" s="119"/>
      <c r="Z66" s="118"/>
    </row>
    <row r="67" spans="2:26" x14ac:dyDescent="0.25">
      <c r="B67" s="118"/>
      <c r="C67" s="118"/>
      <c r="D67" s="119"/>
      <c r="E67" s="118"/>
      <c r="I67" s="118"/>
      <c r="J67" s="118"/>
      <c r="K67" s="119"/>
      <c r="L67" s="118"/>
      <c r="Q67" s="118"/>
      <c r="R67" s="118"/>
      <c r="S67" s="119"/>
      <c r="T67" s="118"/>
      <c r="W67" s="118"/>
      <c r="X67" s="118"/>
      <c r="Y67" s="119"/>
      <c r="Z67" s="118"/>
    </row>
    <row r="68" spans="2:26" x14ac:dyDescent="0.25">
      <c r="B68" s="118"/>
      <c r="C68" s="118"/>
      <c r="D68" s="119"/>
      <c r="E68" s="118"/>
      <c r="I68" s="118"/>
      <c r="J68" s="118"/>
      <c r="K68" s="119"/>
      <c r="L68" s="118"/>
      <c r="Q68" s="118"/>
      <c r="R68" s="118"/>
      <c r="S68" s="119"/>
      <c r="T68" s="118"/>
      <c r="W68" s="118"/>
      <c r="X68" s="118"/>
      <c r="Y68" s="119"/>
      <c r="Z68" s="118"/>
    </row>
    <row r="69" spans="2:26" x14ac:dyDescent="0.25">
      <c r="B69" s="118"/>
      <c r="C69" s="118"/>
      <c r="D69" s="119"/>
      <c r="E69" s="118"/>
      <c r="I69" s="118"/>
      <c r="J69" s="118"/>
      <c r="K69" s="119"/>
      <c r="L69" s="118"/>
      <c r="Q69" s="118"/>
      <c r="R69" s="118"/>
      <c r="S69" s="119"/>
      <c r="T69" s="118"/>
      <c r="W69" s="118"/>
      <c r="X69" s="118"/>
      <c r="Y69" s="119"/>
      <c r="Z69" s="118"/>
    </row>
    <row r="70" spans="2:26" x14ac:dyDescent="0.25">
      <c r="B70" s="120"/>
      <c r="C70" s="120"/>
      <c r="D70" s="120"/>
      <c r="E70" s="120"/>
      <c r="I70" s="120"/>
      <c r="J70" s="120"/>
      <c r="K70" s="120"/>
      <c r="L70" s="120"/>
      <c r="Q70" s="120"/>
      <c r="R70" s="120"/>
      <c r="S70" s="120"/>
      <c r="T70" s="120"/>
      <c r="W70" s="120"/>
      <c r="X70" s="120"/>
      <c r="Y70" s="120"/>
      <c r="Z70" s="120"/>
    </row>
    <row r="71" spans="2:26" x14ac:dyDescent="0.25">
      <c r="B71" s="120"/>
      <c r="C71" s="120"/>
      <c r="D71" s="120"/>
      <c r="E71" s="120"/>
      <c r="I71" s="120"/>
      <c r="J71" s="120"/>
      <c r="K71" s="120"/>
      <c r="L71" s="120"/>
      <c r="Q71" s="120"/>
      <c r="R71" s="120"/>
      <c r="S71" s="120"/>
      <c r="T71" s="120"/>
      <c r="W71" s="120"/>
      <c r="X71" s="120"/>
      <c r="Y71" s="120"/>
      <c r="Z71" s="120"/>
    </row>
    <row r="72" spans="2:26" x14ac:dyDescent="0.25">
      <c r="B72" s="120"/>
      <c r="C72" s="120"/>
      <c r="D72" s="120"/>
      <c r="E72" s="120"/>
      <c r="I72" s="120"/>
      <c r="J72" s="120"/>
      <c r="K72" s="120"/>
      <c r="L72" s="120"/>
      <c r="Q72" s="120"/>
      <c r="R72" s="120"/>
      <c r="S72" s="120"/>
      <c r="T72" s="120"/>
      <c r="W72" s="120"/>
      <c r="X72" s="120"/>
      <c r="Y72" s="120"/>
      <c r="Z72" s="120"/>
    </row>
    <row r="73" spans="2:26" x14ac:dyDescent="0.25">
      <c r="B73" s="120"/>
      <c r="C73" s="120"/>
      <c r="D73" s="120"/>
      <c r="E73" s="120"/>
      <c r="I73" s="120"/>
      <c r="J73" s="120"/>
      <c r="K73" s="120"/>
      <c r="L73" s="120"/>
      <c r="Q73" s="120"/>
      <c r="R73" s="120"/>
      <c r="S73" s="120"/>
      <c r="T73" s="120"/>
      <c r="W73" s="120"/>
      <c r="X73" s="120"/>
      <c r="Y73" s="120"/>
      <c r="Z73" s="120"/>
    </row>
    <row r="74" spans="2:26" x14ac:dyDescent="0.25">
      <c r="B74" s="120"/>
      <c r="C74" s="120"/>
      <c r="D74" s="120"/>
      <c r="E74" s="120"/>
      <c r="I74" s="120"/>
      <c r="J74" s="120"/>
      <c r="K74" s="120"/>
      <c r="L74" s="120"/>
      <c r="Q74" s="120"/>
      <c r="R74" s="120"/>
      <c r="S74" s="120"/>
      <c r="T74" s="120"/>
      <c r="W74" s="120"/>
      <c r="X74" s="120"/>
      <c r="Y74" s="120"/>
      <c r="Z74" s="120"/>
    </row>
    <row r="75" spans="2:26" x14ac:dyDescent="0.25">
      <c r="B75" s="118"/>
      <c r="C75" s="118"/>
      <c r="D75" s="119"/>
      <c r="E75" s="118"/>
      <c r="I75" s="118"/>
      <c r="J75" s="118"/>
      <c r="K75" s="119"/>
      <c r="L75" s="118"/>
      <c r="Q75" s="118"/>
      <c r="R75" s="118"/>
      <c r="S75" s="119"/>
      <c r="T75" s="118"/>
      <c r="W75" s="118"/>
      <c r="X75" s="118"/>
      <c r="Y75" s="119"/>
      <c r="Z75" s="118"/>
    </row>
    <row r="76" spans="2:26" x14ac:dyDescent="0.25">
      <c r="B76" s="118"/>
      <c r="C76" s="118"/>
      <c r="D76" s="119"/>
      <c r="E76" s="118"/>
      <c r="I76" s="118"/>
      <c r="J76" s="118"/>
      <c r="K76" s="119"/>
      <c r="L76" s="118"/>
      <c r="Q76" s="118"/>
      <c r="R76" s="118"/>
      <c r="S76" s="119"/>
      <c r="T76" s="118"/>
      <c r="W76" s="118"/>
      <c r="X76" s="118"/>
      <c r="Y76" s="119"/>
      <c r="Z76" s="118"/>
    </row>
    <row r="77" spans="2:26" x14ac:dyDescent="0.25">
      <c r="B77" s="118"/>
      <c r="C77" s="118"/>
      <c r="D77" s="119"/>
      <c r="E77" s="118"/>
      <c r="I77" s="118"/>
      <c r="J77" s="118"/>
      <c r="K77" s="119"/>
      <c r="L77" s="118"/>
      <c r="Q77" s="118"/>
      <c r="R77" s="118"/>
      <c r="S77" s="119"/>
      <c r="T77" s="118"/>
      <c r="W77" s="118"/>
      <c r="X77" s="118"/>
      <c r="Y77" s="119"/>
      <c r="Z77" s="118"/>
    </row>
    <row r="78" spans="2:26" x14ac:dyDescent="0.25">
      <c r="B78" s="118"/>
      <c r="C78" s="118"/>
      <c r="D78" s="119"/>
      <c r="E78" s="118"/>
      <c r="I78" s="118"/>
      <c r="J78" s="118"/>
      <c r="K78" s="119"/>
      <c r="L78" s="118"/>
      <c r="Q78" s="118"/>
      <c r="R78" s="118"/>
      <c r="S78" s="119"/>
      <c r="T78" s="118"/>
      <c r="W78" s="118"/>
      <c r="X78" s="118"/>
      <c r="Y78" s="119"/>
      <c r="Z78" s="118"/>
    </row>
  </sheetData>
  <sortState ref="C17:E35">
    <sortCondition ref="C17:C35"/>
  </sortState>
  <mergeCells count="15">
    <mergeCell ref="E60:Q62"/>
    <mergeCell ref="E63:Q63"/>
    <mergeCell ref="B2:B48"/>
    <mergeCell ref="C2:D2"/>
    <mergeCell ref="C3:E3"/>
    <mergeCell ref="X9:Z10"/>
    <mergeCell ref="X2:Y2"/>
    <mergeCell ref="X3:Z3"/>
    <mergeCell ref="I2:I48"/>
    <mergeCell ref="J2:K2"/>
    <mergeCell ref="J3:L3"/>
    <mergeCell ref="R2:S2"/>
    <mergeCell ref="R3:T3"/>
    <mergeCell ref="Q2:Q22"/>
    <mergeCell ref="W2:W19"/>
  </mergeCells>
  <pageMargins left="0.15748031496062992" right="0.15748031496062992" top="0.35433070866141736" bottom="0.27559055118110237" header="0.31496062992125984" footer="0.31496062992125984"/>
  <pageSetup scale="9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30"/>
  <sheetViews>
    <sheetView tabSelected="1" topLeftCell="M1" workbookViewId="0">
      <selection activeCell="S12" sqref="S12"/>
    </sheetView>
  </sheetViews>
  <sheetFormatPr baseColWidth="10" defaultRowHeight="15" x14ac:dyDescent="0.25"/>
  <cols>
    <col min="1" max="2" width="13.140625" customWidth="1"/>
    <col min="3" max="3" width="17.42578125" style="2" bestFit="1" customWidth="1"/>
    <col min="4" max="4" width="21.85546875" bestFit="1" customWidth="1"/>
    <col min="6" max="6" width="18.5703125" customWidth="1"/>
    <col min="7" max="7" width="22.5703125" bestFit="1" customWidth="1"/>
    <col min="8" max="8" width="17.42578125" style="2" bestFit="1" customWidth="1"/>
    <col min="9" max="9" width="24.85546875" bestFit="1" customWidth="1"/>
    <col min="10" max="10" width="4.140625" customWidth="1"/>
    <col min="11" max="11" width="22" customWidth="1"/>
    <col min="12" max="12" width="22.5703125" bestFit="1" customWidth="1"/>
    <col min="13" max="13" width="17.42578125" style="2" bestFit="1" customWidth="1"/>
    <col min="14" max="14" width="27.85546875" customWidth="1"/>
    <col min="15" max="15" width="3.5703125" customWidth="1"/>
    <col min="16" max="16" width="18" customWidth="1"/>
    <col min="17" max="17" width="22.5703125" bestFit="1" customWidth="1"/>
    <col min="18" max="18" width="19.5703125" style="2" bestFit="1" customWidth="1"/>
    <col min="19" max="19" width="21.140625" customWidth="1"/>
  </cols>
  <sheetData>
    <row r="1" spans="1:19" ht="15.75" thickBot="1" x14ac:dyDescent="0.3"/>
    <row r="2" spans="1:19" ht="27" customHeight="1" thickBot="1" x14ac:dyDescent="0.5">
      <c r="A2" s="231" t="s">
        <v>117</v>
      </c>
      <c r="B2" s="230" t="s">
        <v>80</v>
      </c>
      <c r="C2" s="230"/>
      <c r="D2" s="259" t="s">
        <v>118</v>
      </c>
      <c r="F2" s="256" t="s">
        <v>125</v>
      </c>
      <c r="G2" s="230" t="s">
        <v>80</v>
      </c>
      <c r="H2" s="230"/>
      <c r="I2" s="259" t="s">
        <v>119</v>
      </c>
      <c r="K2" s="260" t="s">
        <v>121</v>
      </c>
      <c r="L2" s="230" t="s">
        <v>80</v>
      </c>
      <c r="M2" s="230"/>
      <c r="N2" s="259" t="s">
        <v>120</v>
      </c>
      <c r="P2" s="264" t="s">
        <v>123</v>
      </c>
      <c r="Q2" s="230" t="s">
        <v>80</v>
      </c>
      <c r="R2" s="230"/>
      <c r="S2" s="259" t="s">
        <v>122</v>
      </c>
    </row>
    <row r="3" spans="1:19" ht="19.5" thickBot="1" x14ac:dyDescent="0.35">
      <c r="A3" s="232"/>
      <c r="B3" s="202"/>
      <c r="C3" s="202"/>
      <c r="D3" s="203"/>
      <c r="F3" s="257"/>
      <c r="G3" s="202"/>
      <c r="H3" s="202"/>
      <c r="I3" s="203"/>
      <c r="K3" s="261"/>
      <c r="L3" s="202"/>
      <c r="M3" s="202"/>
      <c r="N3" s="203"/>
      <c r="P3" s="265"/>
      <c r="Q3" s="202"/>
      <c r="R3" s="202"/>
      <c r="S3" s="203"/>
    </row>
    <row r="4" spans="1:19" ht="16.5" customHeight="1" thickBot="1" x14ac:dyDescent="0.3">
      <c r="A4" s="232"/>
      <c r="B4" s="21" t="s">
        <v>2</v>
      </c>
      <c r="C4" s="22"/>
      <c r="D4" s="23"/>
      <c r="F4" s="257"/>
      <c r="G4" s="21" t="s">
        <v>2</v>
      </c>
      <c r="H4" s="22"/>
      <c r="I4" s="23"/>
      <c r="K4" s="261"/>
      <c r="L4" s="21" t="s">
        <v>2</v>
      </c>
      <c r="M4" s="22"/>
      <c r="N4" s="23"/>
      <c r="P4" s="265"/>
      <c r="Q4" s="21" t="s">
        <v>2</v>
      </c>
      <c r="R4" s="22"/>
      <c r="S4" s="23"/>
    </row>
    <row r="5" spans="1:19" ht="30" x14ac:dyDescent="0.25">
      <c r="A5" s="232"/>
      <c r="B5" s="155"/>
      <c r="C5" s="28"/>
      <c r="D5" s="28"/>
      <c r="F5" s="257"/>
      <c r="G5" s="200">
        <v>45111</v>
      </c>
      <c r="H5" s="72">
        <v>33455</v>
      </c>
      <c r="I5" s="168" t="s">
        <v>103</v>
      </c>
      <c r="K5" s="261"/>
      <c r="L5" s="200">
        <v>45106</v>
      </c>
      <c r="M5" s="37">
        <v>59417.41</v>
      </c>
      <c r="N5" s="263" t="s">
        <v>104</v>
      </c>
      <c r="P5" s="265"/>
      <c r="Q5" s="200">
        <v>45091</v>
      </c>
      <c r="R5" s="37">
        <v>102080</v>
      </c>
      <c r="S5" s="169" t="s">
        <v>98</v>
      </c>
    </row>
    <row r="6" spans="1:19" ht="15.75" customHeight="1" x14ac:dyDescent="0.25">
      <c r="A6" s="232"/>
      <c r="B6" s="199">
        <v>45086</v>
      </c>
      <c r="C6" s="37">
        <v>100000</v>
      </c>
      <c r="D6" s="168" t="s">
        <v>97</v>
      </c>
      <c r="F6" s="257"/>
      <c r="G6" s="200">
        <v>45120</v>
      </c>
      <c r="H6" s="37">
        <v>21488</v>
      </c>
      <c r="I6" s="168" t="s">
        <v>108</v>
      </c>
      <c r="K6" s="261"/>
      <c r="L6" s="200">
        <v>45111</v>
      </c>
      <c r="M6" s="72">
        <v>17734.22</v>
      </c>
      <c r="N6" s="168" t="s">
        <v>106</v>
      </c>
      <c r="P6" s="265"/>
      <c r="Q6" s="200">
        <v>45134</v>
      </c>
      <c r="R6" s="37">
        <v>204160</v>
      </c>
      <c r="S6" s="168" t="s">
        <v>110</v>
      </c>
    </row>
    <row r="7" spans="1:19" ht="15.75" customHeight="1" x14ac:dyDescent="0.25">
      <c r="A7" s="232"/>
      <c r="B7" s="199">
        <v>45090</v>
      </c>
      <c r="C7" s="37">
        <v>162647.76</v>
      </c>
      <c r="D7" s="168" t="s">
        <v>97</v>
      </c>
      <c r="F7" s="257"/>
      <c r="G7" s="200"/>
      <c r="H7" s="37"/>
      <c r="I7" s="168"/>
      <c r="K7" s="261"/>
      <c r="L7" s="200"/>
      <c r="M7" s="37"/>
      <c r="N7" s="168"/>
      <c r="P7" s="265"/>
      <c r="Q7" s="200"/>
      <c r="R7" s="37"/>
      <c r="S7" s="168"/>
    </row>
    <row r="8" spans="1:19" ht="15.75" customHeight="1" x14ac:dyDescent="0.25">
      <c r="A8" s="232"/>
      <c r="B8" s="200">
        <v>45091</v>
      </c>
      <c r="C8" s="37">
        <v>62616.800000000003</v>
      </c>
      <c r="D8" s="168" t="s">
        <v>99</v>
      </c>
      <c r="F8" s="257"/>
      <c r="G8" s="200"/>
      <c r="H8" s="37"/>
      <c r="I8" s="27"/>
      <c r="K8" s="261"/>
      <c r="L8" s="200"/>
      <c r="M8" s="37"/>
      <c r="N8" s="27"/>
      <c r="P8" s="265"/>
      <c r="Q8" s="200"/>
      <c r="R8" s="37"/>
      <c r="S8" s="27"/>
    </row>
    <row r="9" spans="1:19" ht="15.75" customHeight="1" x14ac:dyDescent="0.25">
      <c r="A9" s="232"/>
      <c r="B9" s="156"/>
      <c r="C9" s="77"/>
      <c r="D9" s="27"/>
      <c r="F9" s="257"/>
      <c r="G9" s="156"/>
      <c r="H9" s="77"/>
      <c r="I9" s="27"/>
      <c r="K9" s="261"/>
      <c r="L9" s="156"/>
      <c r="M9" s="77"/>
      <c r="N9" s="27"/>
      <c r="P9" s="265"/>
      <c r="Q9" s="156"/>
      <c r="R9" s="77"/>
      <c r="S9" s="27"/>
    </row>
    <row r="10" spans="1:19" ht="15.75" customHeight="1" x14ac:dyDescent="0.25">
      <c r="A10" s="232"/>
      <c r="B10" s="156"/>
      <c r="C10" s="77"/>
      <c r="D10" s="27"/>
      <c r="F10" s="257"/>
      <c r="G10" s="156"/>
      <c r="H10" s="77"/>
      <c r="I10" s="27"/>
      <c r="K10" s="261"/>
      <c r="L10" s="156"/>
      <c r="M10" s="77"/>
      <c r="N10" s="27"/>
      <c r="P10" s="265"/>
      <c r="Q10" s="156"/>
      <c r="R10" s="77"/>
      <c r="S10" s="27"/>
    </row>
    <row r="11" spans="1:19" ht="15.75" customHeight="1" x14ac:dyDescent="0.25">
      <c r="A11" s="232"/>
      <c r="B11" s="156"/>
      <c r="C11" s="77"/>
      <c r="D11" s="27"/>
      <c r="F11" s="257"/>
      <c r="G11" s="156"/>
      <c r="H11" s="77"/>
      <c r="I11" s="27"/>
      <c r="K11" s="261"/>
      <c r="L11" s="156"/>
      <c r="M11" s="77"/>
      <c r="N11" s="27"/>
      <c r="P11" s="265"/>
      <c r="Q11" s="156"/>
      <c r="R11" s="77"/>
      <c r="S11" s="27"/>
    </row>
    <row r="12" spans="1:19" ht="15.75" customHeight="1" x14ac:dyDescent="0.25">
      <c r="A12" s="232"/>
      <c r="B12" s="157"/>
      <c r="C12" s="39"/>
      <c r="D12" s="146"/>
      <c r="F12" s="257"/>
      <c r="G12" s="157"/>
      <c r="H12" s="39"/>
      <c r="I12" s="146"/>
      <c r="K12" s="261"/>
      <c r="L12" s="157"/>
      <c r="M12" s="39"/>
      <c r="N12" s="146"/>
      <c r="P12" s="265"/>
      <c r="Q12" s="157"/>
      <c r="R12" s="39"/>
      <c r="S12" s="146"/>
    </row>
    <row r="13" spans="1:19" ht="15.75" customHeight="1" x14ac:dyDescent="0.25">
      <c r="A13" s="232"/>
      <c r="B13" s="199"/>
      <c r="C13" s="37"/>
      <c r="D13" s="3"/>
      <c r="F13" s="257"/>
      <c r="G13" s="200"/>
      <c r="H13" s="37"/>
      <c r="I13" s="3"/>
      <c r="K13" s="261"/>
      <c r="L13" s="200"/>
      <c r="M13" s="37"/>
      <c r="N13" s="3"/>
      <c r="P13" s="265"/>
      <c r="Q13" s="200"/>
      <c r="R13" s="37"/>
      <c r="S13" s="3"/>
    </row>
    <row r="14" spans="1:19" ht="15.75" customHeight="1" x14ac:dyDescent="0.25">
      <c r="A14" s="232"/>
      <c r="B14" s="199"/>
      <c r="C14" s="37"/>
      <c r="D14" s="3"/>
      <c r="F14" s="257"/>
      <c r="G14" s="200"/>
      <c r="H14" s="37"/>
      <c r="I14" s="3"/>
      <c r="K14" s="261"/>
      <c r="L14" s="200"/>
      <c r="M14" s="37"/>
      <c r="N14" s="3"/>
      <c r="P14" s="265"/>
      <c r="Q14" s="200"/>
      <c r="R14" s="37"/>
      <c r="S14" s="3"/>
    </row>
    <row r="15" spans="1:19" ht="15.75" customHeight="1" x14ac:dyDescent="0.25">
      <c r="A15" s="232"/>
      <c r="B15" s="199"/>
      <c r="C15" s="37"/>
      <c r="D15" s="3"/>
      <c r="F15" s="257"/>
      <c r="G15" s="200"/>
      <c r="H15" s="37"/>
      <c r="I15" s="3"/>
      <c r="K15" s="261"/>
      <c r="L15" s="200"/>
      <c r="M15" s="37"/>
      <c r="N15" s="3"/>
      <c r="P15" s="265"/>
      <c r="Q15" s="200"/>
      <c r="R15" s="37"/>
      <c r="S15" s="3"/>
    </row>
    <row r="16" spans="1:19" ht="15.75" customHeight="1" x14ac:dyDescent="0.25">
      <c r="A16" s="232"/>
      <c r="B16" s="199"/>
      <c r="C16" s="37">
        <v>0</v>
      </c>
      <c r="D16" s="3"/>
      <c r="F16" s="257"/>
      <c r="G16" s="200"/>
      <c r="H16" s="37">
        <v>0</v>
      </c>
      <c r="I16" s="3"/>
      <c r="K16" s="261"/>
      <c r="L16" s="200"/>
      <c r="M16" s="37">
        <v>0</v>
      </c>
      <c r="N16" s="3"/>
      <c r="P16" s="265"/>
      <c r="Q16" s="200"/>
      <c r="R16" s="37">
        <v>0</v>
      </c>
      <c r="S16" s="3"/>
    </row>
    <row r="17" spans="1:19" ht="19.5" thickBot="1" x14ac:dyDescent="0.35">
      <c r="A17" s="232"/>
      <c r="B17" s="184" t="s">
        <v>3</v>
      </c>
      <c r="C17" s="159">
        <f>SUM(C5:C16)</f>
        <v>325264.56</v>
      </c>
      <c r="F17" s="257"/>
      <c r="G17" s="184" t="s">
        <v>3</v>
      </c>
      <c r="H17" s="159">
        <f>SUM(H5:H16)</f>
        <v>54943</v>
      </c>
      <c r="K17" s="261"/>
      <c r="L17" s="184" t="s">
        <v>3</v>
      </c>
      <c r="M17" s="159">
        <f>SUM(M5:M16)</f>
        <v>77151.63</v>
      </c>
      <c r="P17" s="265"/>
      <c r="Q17" s="184" t="s">
        <v>3</v>
      </c>
      <c r="R17" s="159">
        <f>SUM(R5:R16)</f>
        <v>306240</v>
      </c>
    </row>
    <row r="18" spans="1:19" ht="18.75" x14ac:dyDescent="0.3">
      <c r="A18" s="232"/>
      <c r="B18" s="160"/>
      <c r="C18" s="161">
        <v>-495494.40000000002</v>
      </c>
      <c r="D18" s="152">
        <v>45042</v>
      </c>
      <c r="F18" s="257"/>
      <c r="G18" s="160"/>
      <c r="H18" s="161">
        <v>-219604.95</v>
      </c>
      <c r="I18" s="152"/>
      <c r="K18" s="261"/>
      <c r="L18" s="160"/>
      <c r="M18" s="161">
        <v>-142859.95000000001</v>
      </c>
      <c r="N18" s="152">
        <v>45120</v>
      </c>
      <c r="P18" s="265"/>
      <c r="Q18" s="160"/>
      <c r="R18" s="161">
        <v>-353700</v>
      </c>
      <c r="S18" s="152">
        <v>45133</v>
      </c>
    </row>
    <row r="19" spans="1:19" ht="18.75" x14ac:dyDescent="0.3">
      <c r="A19" s="232"/>
      <c r="B19" s="162"/>
      <c r="C19" s="161">
        <v>0</v>
      </c>
      <c r="D19" s="124"/>
      <c r="F19" s="257"/>
      <c r="G19" s="162"/>
      <c r="H19" s="161">
        <v>0</v>
      </c>
      <c r="I19" s="124"/>
      <c r="K19" s="261"/>
      <c r="L19" s="162"/>
      <c r="M19" s="161">
        <v>0</v>
      </c>
      <c r="N19" s="124"/>
      <c r="P19" s="265"/>
      <c r="Q19" s="162"/>
      <c r="R19" s="161">
        <v>0</v>
      </c>
      <c r="S19" s="124"/>
    </row>
    <row r="20" spans="1:19" ht="19.5" thickBot="1" x14ac:dyDescent="0.35">
      <c r="A20" s="232"/>
      <c r="B20" s="163"/>
      <c r="C20" s="164">
        <v>0</v>
      </c>
      <c r="F20" s="257"/>
      <c r="G20" s="163"/>
      <c r="H20" s="164">
        <v>0</v>
      </c>
      <c r="K20" s="261"/>
      <c r="L20" s="163"/>
      <c r="M20" s="164">
        <v>0</v>
      </c>
      <c r="P20" s="265"/>
      <c r="Q20" s="163"/>
      <c r="R20" s="164">
        <v>0</v>
      </c>
    </row>
    <row r="21" spans="1:19" ht="19.5" thickBot="1" x14ac:dyDescent="0.35">
      <c r="A21" s="232"/>
      <c r="B21" s="33" t="s">
        <v>4</v>
      </c>
      <c r="C21" s="34">
        <f>C20+C17+C18+C19</f>
        <v>-170229.84000000003</v>
      </c>
      <c r="F21" s="257"/>
      <c r="G21" s="33" t="s">
        <v>4</v>
      </c>
      <c r="H21" s="34">
        <f>H20+H17+H18+H19</f>
        <v>-164661.95000000001</v>
      </c>
      <c r="K21" s="261"/>
      <c r="L21" s="33" t="s">
        <v>4</v>
      </c>
      <c r="M21" s="34">
        <f>M20+M17+M18+M19</f>
        <v>-65708.320000000007</v>
      </c>
      <c r="P21" s="265"/>
      <c r="Q21" s="33" t="s">
        <v>4</v>
      </c>
      <c r="R21" s="34">
        <f>R20+R17+R18+R19</f>
        <v>-47460</v>
      </c>
    </row>
    <row r="22" spans="1:19" ht="16.5" customHeight="1" thickBot="1" x14ac:dyDescent="0.3">
      <c r="A22" s="233"/>
      <c r="B22" s="182"/>
      <c r="C22" s="183"/>
      <c r="D22" s="118"/>
      <c r="F22" s="258"/>
      <c r="G22" s="182"/>
      <c r="H22" s="183"/>
      <c r="I22" s="118"/>
      <c r="K22" s="262"/>
      <c r="L22" s="182"/>
      <c r="M22" s="183"/>
      <c r="N22" s="118"/>
      <c r="P22" s="266"/>
      <c r="Q22" s="182"/>
      <c r="R22" s="183"/>
      <c r="S22" s="118"/>
    </row>
    <row r="23" spans="1:19" ht="18.75" x14ac:dyDescent="0.25">
      <c r="A23" s="133"/>
      <c r="B23" s="182"/>
      <c r="C23" s="183"/>
      <c r="D23" s="118"/>
      <c r="F23" s="133"/>
      <c r="G23" s="182"/>
      <c r="H23" s="183"/>
      <c r="I23" s="118"/>
      <c r="K23" s="133"/>
      <c r="L23" s="182"/>
      <c r="M23" s="183"/>
      <c r="N23" s="118"/>
      <c r="P23" s="133"/>
      <c r="Q23" s="182"/>
      <c r="R23" s="183"/>
      <c r="S23" s="118"/>
    </row>
    <row r="24" spans="1:19" ht="18.75" x14ac:dyDescent="0.25">
      <c r="A24" s="133"/>
      <c r="B24" s="182"/>
      <c r="C24" s="183"/>
      <c r="D24" s="118"/>
      <c r="F24" s="133"/>
      <c r="G24" s="182"/>
      <c r="H24" s="183"/>
      <c r="I24" s="118"/>
      <c r="K24" s="133"/>
      <c r="L24" s="182"/>
      <c r="M24" s="183"/>
      <c r="N24" s="118"/>
      <c r="P24" s="133"/>
      <c r="Q24" s="182"/>
      <c r="R24" s="183"/>
      <c r="S24" s="118"/>
    </row>
    <row r="25" spans="1:19" x14ac:dyDescent="0.25">
      <c r="A25" s="120"/>
      <c r="B25" s="120"/>
      <c r="C25" s="120"/>
      <c r="D25" s="120"/>
      <c r="F25" s="120"/>
      <c r="G25" s="120"/>
      <c r="H25" s="120"/>
      <c r="I25" s="120"/>
      <c r="K25" s="120"/>
      <c r="L25" s="120"/>
      <c r="M25" s="120"/>
      <c r="N25" s="120"/>
      <c r="P25" s="120"/>
      <c r="Q25" s="120"/>
      <c r="R25" s="120"/>
      <c r="S25" s="120"/>
    </row>
    <row r="26" spans="1:19" x14ac:dyDescent="0.25">
      <c r="A26" s="120"/>
      <c r="B26" s="120"/>
      <c r="C26" s="120"/>
      <c r="D26" s="120"/>
      <c r="F26" s="120"/>
      <c r="G26" s="120"/>
      <c r="H26" s="120"/>
      <c r="I26" s="120"/>
      <c r="K26" s="120"/>
      <c r="L26" s="120"/>
      <c r="M26" s="120"/>
      <c r="N26" s="120"/>
      <c r="P26" s="120"/>
      <c r="Q26" s="120"/>
      <c r="R26" s="120"/>
      <c r="S26" s="120"/>
    </row>
    <row r="27" spans="1:19" x14ac:dyDescent="0.25">
      <c r="A27" s="118"/>
      <c r="B27" s="118"/>
      <c r="C27" s="119"/>
      <c r="D27" s="118"/>
      <c r="F27" s="118"/>
      <c r="G27" s="118"/>
      <c r="H27" s="119"/>
      <c r="I27" s="118"/>
      <c r="K27" s="118"/>
      <c r="L27" s="118"/>
      <c r="M27" s="119"/>
      <c r="N27" s="118"/>
      <c r="P27" s="118"/>
      <c r="Q27" s="118"/>
      <c r="R27" s="119"/>
      <c r="S27" s="118"/>
    </row>
    <row r="28" spans="1:19" x14ac:dyDescent="0.25">
      <c r="A28" s="118"/>
      <c r="B28" s="118"/>
      <c r="C28" s="119"/>
      <c r="D28" s="118"/>
      <c r="F28" s="118"/>
      <c r="G28" s="118"/>
      <c r="H28" s="119"/>
      <c r="I28" s="118"/>
      <c r="K28" s="118"/>
      <c r="L28" s="118"/>
      <c r="M28" s="119"/>
      <c r="N28" s="118"/>
      <c r="P28" s="118"/>
      <c r="Q28" s="118"/>
      <c r="R28" s="119"/>
      <c r="S28" s="118"/>
    </row>
    <row r="29" spans="1:19" x14ac:dyDescent="0.25">
      <c r="A29" s="118"/>
      <c r="B29" s="118"/>
      <c r="C29" s="119"/>
      <c r="D29" s="118"/>
      <c r="F29" s="118"/>
      <c r="G29" s="118"/>
      <c r="H29" s="119"/>
      <c r="I29" s="118"/>
      <c r="K29" s="118"/>
      <c r="L29" s="118"/>
      <c r="M29" s="119"/>
      <c r="N29" s="118"/>
      <c r="P29" s="118"/>
      <c r="Q29" s="118"/>
      <c r="R29" s="119"/>
      <c r="S29" s="118"/>
    </row>
    <row r="30" spans="1:19" x14ac:dyDescent="0.25">
      <c r="A30" s="118"/>
      <c r="B30" s="118"/>
      <c r="C30" s="119"/>
      <c r="D30" s="118"/>
      <c r="F30" s="118"/>
      <c r="G30" s="118"/>
      <c r="H30" s="119"/>
      <c r="I30" s="118"/>
      <c r="K30" s="118"/>
      <c r="L30" s="118"/>
      <c r="M30" s="119"/>
      <c r="N30" s="118"/>
      <c r="P30" s="118"/>
      <c r="Q30" s="118"/>
      <c r="R30" s="119"/>
      <c r="S30" s="118"/>
    </row>
  </sheetData>
  <sortState ref="Q5:S6">
    <sortCondition ref="Q5:Q6"/>
  </sortState>
  <mergeCells count="12">
    <mergeCell ref="K2:K22"/>
    <mergeCell ref="L2:M2"/>
    <mergeCell ref="L3:N3"/>
    <mergeCell ref="P2:P22"/>
    <mergeCell ref="Q2:R2"/>
    <mergeCell ref="Q3:S3"/>
    <mergeCell ref="A2:A22"/>
    <mergeCell ref="B2:C2"/>
    <mergeCell ref="B3:D3"/>
    <mergeCell ref="F2:F22"/>
    <mergeCell ref="G2:H2"/>
    <mergeCell ref="G3:I3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42" t="s">
        <v>58</v>
      </c>
      <c r="C3" s="243"/>
      <c r="D3" s="243"/>
      <c r="E3" s="24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45">
        <f>D121+D122+D123+D124</f>
        <v>-8718896</v>
      </c>
      <c r="H123" s="246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47"/>
      <c r="H124" s="248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34" t="s">
        <v>79</v>
      </c>
      <c r="C2" s="251" t="s">
        <v>80</v>
      </c>
      <c r="D2" s="252"/>
      <c r="E2" s="17"/>
    </row>
    <row r="3" spans="2:5" ht="21.75" customHeight="1" thickBot="1" x14ac:dyDescent="0.35">
      <c r="B3" s="235"/>
      <c r="C3" s="202"/>
      <c r="D3" s="202"/>
      <c r="E3" s="203"/>
    </row>
    <row r="4" spans="2:5" ht="16.5" customHeight="1" thickBot="1" x14ac:dyDescent="0.3">
      <c r="B4" s="236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49"/>
      <c r="C8" s="36"/>
      <c r="D8" s="37"/>
      <c r="E8" s="27"/>
    </row>
    <row r="9" spans="2:5" ht="15.75" x14ac:dyDescent="0.25">
      <c r="B9" s="25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53" t="s">
        <v>66</v>
      </c>
      <c r="C2" s="15" t="s">
        <v>0</v>
      </c>
      <c r="D2" s="16"/>
      <c r="E2" s="17"/>
    </row>
    <row r="3" spans="2:5" ht="21.75" customHeight="1" thickBot="1" x14ac:dyDescent="0.35">
      <c r="B3" s="254"/>
      <c r="C3" s="201"/>
      <c r="D3" s="202"/>
      <c r="E3" s="203"/>
    </row>
    <row r="4" spans="2:5" ht="16.5" thickBot="1" x14ac:dyDescent="0.3">
      <c r="B4" s="254"/>
      <c r="C4" s="21" t="s">
        <v>2</v>
      </c>
      <c r="D4" s="22"/>
      <c r="E4" s="23"/>
    </row>
    <row r="5" spans="2:5" ht="15.75" x14ac:dyDescent="0.25">
      <c r="B5" s="254"/>
      <c r="C5" s="47">
        <v>44380</v>
      </c>
      <c r="D5" s="28">
        <v>86000</v>
      </c>
      <c r="E5" s="28"/>
    </row>
    <row r="6" spans="2:5" ht="15.75" x14ac:dyDescent="0.25">
      <c r="B6" s="255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49" t="s">
        <v>69</v>
      </c>
      <c r="C8" s="36">
        <v>44415</v>
      </c>
      <c r="D8" s="37">
        <v>35514</v>
      </c>
      <c r="E8" s="27"/>
    </row>
    <row r="9" spans="2:5" ht="15.75" x14ac:dyDescent="0.25">
      <c r="B9" s="25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53" t="s">
        <v>93</v>
      </c>
      <c r="B2" s="15" t="s">
        <v>75</v>
      </c>
      <c r="C2" s="16"/>
      <c r="D2" s="17"/>
      <c r="I2" s="253" t="s">
        <v>74</v>
      </c>
      <c r="J2" s="15" t="s">
        <v>75</v>
      </c>
      <c r="K2" s="16"/>
      <c r="L2" s="17"/>
    </row>
    <row r="3" spans="1:12" ht="21.75" customHeight="1" thickBot="1" x14ac:dyDescent="0.35">
      <c r="A3" s="254"/>
      <c r="B3" s="201"/>
      <c r="C3" s="202"/>
      <c r="D3" s="203"/>
      <c r="I3" s="254"/>
      <c r="J3" s="201"/>
      <c r="K3" s="202"/>
      <c r="L3" s="203"/>
    </row>
    <row r="4" spans="1:12" ht="16.5" customHeight="1" thickBot="1" x14ac:dyDescent="0.3">
      <c r="A4" s="254"/>
      <c r="B4" s="21" t="s">
        <v>2</v>
      </c>
      <c r="C4" s="22"/>
      <c r="D4" s="23"/>
      <c r="I4" s="254"/>
      <c r="J4" s="21" t="s">
        <v>2</v>
      </c>
      <c r="K4" s="22"/>
      <c r="L4" s="23"/>
    </row>
    <row r="5" spans="1:12" ht="15.75" customHeight="1" x14ac:dyDescent="0.25">
      <c r="A5" s="254"/>
      <c r="B5" s="47">
        <v>44935</v>
      </c>
      <c r="C5" s="28">
        <v>49000</v>
      </c>
      <c r="D5" s="28"/>
      <c r="I5" s="254"/>
      <c r="J5" s="47">
        <v>44621</v>
      </c>
      <c r="K5" s="28">
        <v>53000</v>
      </c>
      <c r="L5" s="28"/>
    </row>
    <row r="6" spans="1:12" ht="15.75" customHeight="1" x14ac:dyDescent="0.25">
      <c r="A6" s="254"/>
      <c r="B6" s="36"/>
      <c r="C6" s="37"/>
      <c r="D6" s="27"/>
      <c r="I6" s="255"/>
      <c r="J6" s="36">
        <v>44656</v>
      </c>
      <c r="K6" s="37">
        <v>52965</v>
      </c>
      <c r="L6" s="27"/>
    </row>
    <row r="7" spans="1:12" ht="15.75" x14ac:dyDescent="0.25">
      <c r="A7" s="254"/>
      <c r="B7" s="36"/>
      <c r="C7" s="37"/>
      <c r="D7" s="41"/>
      <c r="I7" s="31"/>
      <c r="J7" s="36"/>
      <c r="K7" s="37"/>
      <c r="L7" s="41"/>
    </row>
    <row r="8" spans="1:12" ht="15.75" x14ac:dyDescent="0.25">
      <c r="A8" s="254"/>
      <c r="B8" s="36"/>
      <c r="C8" s="37">
        <v>0</v>
      </c>
      <c r="D8" s="27"/>
      <c r="I8" s="249"/>
      <c r="J8" s="36"/>
      <c r="K8" s="37">
        <v>0</v>
      </c>
      <c r="L8" s="27"/>
    </row>
    <row r="9" spans="1:12" ht="15.75" x14ac:dyDescent="0.25">
      <c r="A9" s="254"/>
      <c r="B9" s="93"/>
      <c r="C9" s="77"/>
      <c r="D9" s="27"/>
      <c r="I9" s="250"/>
      <c r="J9" s="93"/>
      <c r="K9" s="77"/>
      <c r="L9" s="27"/>
    </row>
    <row r="10" spans="1:12" ht="15.75" x14ac:dyDescent="0.25">
      <c r="A10" s="254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54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55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42" t="s">
        <v>58</v>
      </c>
      <c r="C3" s="243"/>
      <c r="D3" s="243"/>
      <c r="E3" s="244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45">
        <f>D115+D116+D117+D118</f>
        <v>-7492427.9600000009</v>
      </c>
      <c r="H117" s="246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47"/>
      <c r="H118" s="248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C O P I A     OBRADOR  2023 </vt:lpstr>
      <vt:lpstr>O B R A DO R  CAMARAS 2023  </vt:lpstr>
      <vt:lpstr>OBRADOR      TRANSFERENCIAS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2023-08-12T20:47:44Z</cp:lastPrinted>
  <dcterms:created xsi:type="dcterms:W3CDTF">2018-12-22T18:41:03Z</dcterms:created>
  <dcterms:modified xsi:type="dcterms:W3CDTF">2023-08-12T21:02:43Z</dcterms:modified>
</cp:coreProperties>
</file>