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4325" windowHeight="10620"/>
  </bookViews>
  <sheets>
    <sheet name="OCTUBRE      2 0 2 1     " sheetId="1" r:id="rId1"/>
    <sheet name="REMISIONES    OCTUBRE    2021  " sheetId="2" r:id="rId2"/>
    <sheet name="Hoja4" sheetId="4" r:id="rId3"/>
    <sheet name="Hoja3" sheetId="3" r:id="rId4"/>
    <sheet name="C AN C E L A C I O N E S     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I50" i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C23" i="1" l="1"/>
  <c r="Q22" i="1"/>
  <c r="M9" i="1"/>
  <c r="C21" i="1" l="1"/>
  <c r="C20" i="1"/>
  <c r="C19" i="1" l="1"/>
  <c r="M18" i="1"/>
  <c r="M13" i="1" l="1"/>
  <c r="P13" i="1" s="1"/>
  <c r="C11" i="1"/>
  <c r="C12" i="1"/>
  <c r="P11" i="1"/>
  <c r="P10" i="1"/>
  <c r="P12" i="1"/>
  <c r="P14" i="1"/>
  <c r="E98" i="2" l="1"/>
  <c r="C98" i="2"/>
  <c r="F3" i="2"/>
  <c r="F4" i="2" s="1"/>
  <c r="F98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K52" i="1" l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<sst xmlns="http://schemas.openxmlformats.org/spreadsheetml/2006/main" count="154" uniqueCount="104">
  <si>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</si>
  <si>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</si>
  <si>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</si>
  <si>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</si>
  <si>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</si>
  <si>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</si>
  <si>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</si>
  <si>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</si>
  <si>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</si>
  <si>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</si>
  <si>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</si>
  <si>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</si>
  <si>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</si>
  <si>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</si>
  <si>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</si>
  <si>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</si>
  <si>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</si>
  <si>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</si>
  <si>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</si>
  <si>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</si>
  <si>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</si>
  <si>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</si>
  <si>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</si>
  <si>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</si>
  <si>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</si>
  <si>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</si>
  <si>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</si>
  <si>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</si>
  <si>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</si>
  <si>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</si>
  <si>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</si>
  <si>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</si>
  <si>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</si>
  <si>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</si>
  <si>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</si>
  <si>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</si>
  <si>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</si>
  <si>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</si>
  <si>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</si>
  <si>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</si>
  <si>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</si>
  <si>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</si>
  <si>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</si>
  <si>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</si>
  <si>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</si>
  <si>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</si>
  <si>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</si>
  <si>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</si>
  <si>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#  1523</t>
  </si>
  <si>
    <t># 1524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</si>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</sst>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0" fontId="0" fillId="9" borderId="8" xfId="0" applyFill="1" applyBorder="1"/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44" fontId="3" fillId="6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00FF"/>
      <color rgb="FF80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abSelected="1" topLeftCell="F13" zoomScale="85" zoomScaleNormal="85" workbookViewId="0">
      <selection activeCell="P3" sqref="P3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76" customWidth="1"/>
  </cols>
  <sheetData>
    <row r="1" spans="1:19" ht="23.25" x14ac:dyDescent="0.35">
      <c r="B1" s="259"/>
      <c r="C1" s="261" t="s">
        <v>29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9" ht="16.5" thickBot="1" x14ac:dyDescent="0.3">
      <c r="B2" s="260"/>
      <c r="C2" s="3"/>
      <c r="H2" s="5"/>
      <c r="I2" s="6"/>
      <c r="J2" s="7"/>
      <c r="L2" s="8"/>
      <c r="M2" s="6"/>
      <c r="N2" s="9"/>
    </row>
    <row r="3" spans="1:19" ht="21.75" thickBot="1" x14ac:dyDescent="0.35">
      <c r="B3" s="263" t="s">
        <v>0</v>
      </c>
      <c r="C3" s="264"/>
      <c r="D3" s="10"/>
      <c r="E3" s="11"/>
      <c r="F3" s="11"/>
      <c r="H3" s="265" t="s">
        <v>30</v>
      </c>
      <c r="I3" s="265"/>
      <c r="K3" s="178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266" t="s">
        <v>2</v>
      </c>
      <c r="F4" s="267"/>
      <c r="H4" s="268" t="s">
        <v>3</v>
      </c>
      <c r="I4" s="269"/>
      <c r="J4" s="19"/>
      <c r="K4" s="179"/>
      <c r="L4" s="20"/>
      <c r="M4" s="21" t="s">
        <v>4</v>
      </c>
      <c r="N4" s="22" t="s">
        <v>5</v>
      </c>
      <c r="P4" s="240" t="s">
        <v>6</v>
      </c>
      <c r="Q4" s="241"/>
    </row>
    <row r="5" spans="1:19" ht="18" thickBot="1" x14ac:dyDescent="0.35">
      <c r="A5" s="23" t="s">
        <v>7</v>
      </c>
      <c r="B5" s="24">
        <v>44488</v>
      </c>
      <c r="C5" s="174">
        <v>0</v>
      </c>
      <c r="D5" s="26"/>
      <c r="E5" s="27">
        <v>44488</v>
      </c>
      <c r="F5" s="172">
        <v>0</v>
      </c>
      <c r="G5" s="2"/>
      <c r="H5" s="29">
        <v>44488</v>
      </c>
      <c r="I5" s="173">
        <v>0</v>
      </c>
      <c r="J5" s="37" t="s">
        <v>33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34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18">
        <f t="shared" ref="Q6:Q38" si="1">P6-F6</f>
        <v>-2677</v>
      </c>
      <c r="R6" s="216" t="s">
        <v>32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34</v>
      </c>
      <c r="L7" s="39">
        <v>3000</v>
      </c>
      <c r="M7" s="32">
        <v>15670</v>
      </c>
      <c r="N7" s="33">
        <v>8843</v>
      </c>
      <c r="O7" s="215" t="s">
        <v>35</v>
      </c>
      <c r="P7" s="69">
        <f t="shared" si="0"/>
        <v>27818</v>
      </c>
      <c r="Q7" s="219">
        <f t="shared" si="1"/>
        <v>2027</v>
      </c>
      <c r="R7" s="217" t="s">
        <v>43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36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34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20">
        <f t="shared" si="1"/>
        <v>-3392.5</v>
      </c>
      <c r="R8" s="216" t="s">
        <v>32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3" t="s">
        <v>37</v>
      </c>
      <c r="L9" s="194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21" t="s">
        <v>58</v>
      </c>
      <c r="R9" s="217" t="s">
        <v>38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39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0" t="s">
        <v>40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20">
        <f t="shared" si="1"/>
        <v>-1776</v>
      </c>
      <c r="R10" s="216" t="s">
        <v>32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41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1"/>
      <c r="L11" s="39"/>
      <c r="M11" s="32">
        <v>0</v>
      </c>
      <c r="N11" s="33">
        <v>5718</v>
      </c>
      <c r="O11" s="2"/>
      <c r="P11" s="69">
        <f t="shared" si="2"/>
        <v>28522</v>
      </c>
      <c r="Q11" s="222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42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2"/>
      <c r="L12" s="39"/>
      <c r="M12" s="32">
        <v>7341</v>
      </c>
      <c r="N12" s="33">
        <v>10244</v>
      </c>
      <c r="O12" s="2"/>
      <c r="P12" s="69">
        <f t="shared" si="2"/>
        <v>31646</v>
      </c>
      <c r="Q12" s="222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44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19">
        <f t="shared" si="1"/>
        <v>1016.3499999999985</v>
      </c>
      <c r="R13" s="217" t="s">
        <v>43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45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21">
        <f t="shared" si="1"/>
        <v>177</v>
      </c>
      <c r="R14" s="217" t="s">
        <v>43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46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18">
        <f t="shared" si="1"/>
        <v>-2472.5</v>
      </c>
      <c r="R15" s="216" t="s">
        <v>32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47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82"/>
      <c r="L16" s="9"/>
      <c r="M16" s="32">
        <v>33550</v>
      </c>
      <c r="N16" s="33">
        <v>14745</v>
      </c>
      <c r="P16" s="69">
        <f t="shared" si="0"/>
        <v>49883</v>
      </c>
      <c r="Q16" s="223">
        <f t="shared" si="1"/>
        <v>1942</v>
      </c>
      <c r="R16" s="217" t="s">
        <v>43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23">
        <f t="shared" si="1"/>
        <v>378.5</v>
      </c>
      <c r="R17" s="217" t="s">
        <v>43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50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3" t="s">
        <v>52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20">
        <f t="shared" si="1"/>
        <v>-3452</v>
      </c>
      <c r="R18" s="216" t="s">
        <v>32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51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20">
        <f t="shared" si="1"/>
        <v>-822.5</v>
      </c>
      <c r="R19" s="216" t="s">
        <v>32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53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84"/>
      <c r="L20" s="45"/>
      <c r="M20" s="32">
        <v>0</v>
      </c>
      <c r="N20" s="33">
        <v>5866</v>
      </c>
      <c r="P20" s="69">
        <f t="shared" si="0"/>
        <v>39315.9</v>
      </c>
      <c r="Q20" s="222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54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22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55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20">
        <f t="shared" si="1"/>
        <v>-1457</v>
      </c>
      <c r="R22" s="216" t="s">
        <v>32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56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85" t="s">
        <v>57</v>
      </c>
      <c r="L23" s="45">
        <v>23657.14</v>
      </c>
      <c r="M23" s="195">
        <v>0</v>
      </c>
      <c r="N23" s="33">
        <v>21472</v>
      </c>
      <c r="P23" s="69">
        <f t="shared" si="0"/>
        <v>50727.14</v>
      </c>
      <c r="Q23" s="220">
        <f t="shared" si="1"/>
        <v>-18819.86</v>
      </c>
      <c r="R23" s="216" t="s">
        <v>32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86"/>
      <c r="L24" s="52"/>
      <c r="M24" s="195">
        <v>0</v>
      </c>
      <c r="N24" s="33">
        <v>9718</v>
      </c>
      <c r="P24" s="69">
        <f t="shared" si="0"/>
        <v>9868.5</v>
      </c>
      <c r="Q24" s="220">
        <f t="shared" si="1"/>
        <v>-24335.5</v>
      </c>
      <c r="R24" s="216" t="s">
        <v>32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32">
        <f t="shared" si="0"/>
        <v>0</v>
      </c>
      <c r="Q25" s="233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86"/>
      <c r="L26" s="45"/>
      <c r="M26" s="32">
        <v>0</v>
      </c>
      <c r="N26" s="33">
        <v>0</v>
      </c>
      <c r="P26" s="231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87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88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242">
        <f>SUM(M5:M38)</f>
        <v>247061</v>
      </c>
      <c r="N39" s="244">
        <f>SUM(N5:N38)</f>
        <v>172863</v>
      </c>
      <c r="P39" s="34">
        <f>SUM(P5:P38)</f>
        <v>626289.39</v>
      </c>
      <c r="Q39" s="234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43"/>
      <c r="N40" s="24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246" t="s">
        <v>11</v>
      </c>
      <c r="I52" s="247"/>
      <c r="J52" s="100"/>
      <c r="K52" s="248">
        <f>I50+L50</f>
        <v>53873.49</v>
      </c>
      <c r="L52" s="249"/>
      <c r="M52" s="250">
        <f>N39+M39</f>
        <v>419924</v>
      </c>
      <c r="N52" s="251"/>
      <c r="P52" s="34"/>
      <c r="Q52" s="9"/>
    </row>
    <row r="53" spans="1:17" ht="15.75" x14ac:dyDescent="0.25">
      <c r="D53" s="252" t="s">
        <v>12</v>
      </c>
      <c r="E53" s="25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252" t="s">
        <v>101</v>
      </c>
      <c r="E54" s="252"/>
      <c r="F54" s="96">
        <v>-549976.4</v>
      </c>
      <c r="I54" s="253" t="s">
        <v>13</v>
      </c>
      <c r="J54" s="254"/>
      <c r="K54" s="255">
        <f>F56+F57+F58</f>
        <v>-24577.400000000023</v>
      </c>
      <c r="L54" s="256"/>
      <c r="P54" s="34"/>
      <c r="Q54" s="9"/>
    </row>
    <row r="55" spans="1:17" ht="19.5" thickBot="1" x14ac:dyDescent="0.35">
      <c r="D55" s="203" t="s">
        <v>100</v>
      </c>
      <c r="E55" s="98"/>
      <c r="F55" s="104">
        <v>-513028.96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257">
        <f>-C4</f>
        <v>0</v>
      </c>
      <c r="L56" s="25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235" t="s">
        <v>18</v>
      </c>
      <c r="E58" s="236"/>
      <c r="F58" s="113">
        <v>567389.35</v>
      </c>
      <c r="I58" s="237" t="s">
        <v>103</v>
      </c>
      <c r="J58" s="238"/>
      <c r="K58" s="239">
        <f>K54+K56</f>
        <v>-24577.400000000023</v>
      </c>
      <c r="L58" s="23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A34" workbookViewId="0">
      <selection activeCell="J98" sqref="J98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01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131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59</v>
      </c>
      <c r="C3" s="69">
        <v>225686.58</v>
      </c>
      <c r="D3" s="136"/>
      <c r="E3" s="69"/>
      <c r="F3" s="196">
        <f>C3-E3</f>
        <v>225686.58</v>
      </c>
      <c r="I3" s="205">
        <v>44483</v>
      </c>
      <c r="J3" s="209">
        <v>2554</v>
      </c>
      <c r="K3" s="210">
        <v>19269</v>
      </c>
      <c r="L3" s="136"/>
      <c r="M3" s="69"/>
      <c r="N3" s="196">
        <f>K3-M3</f>
        <v>19269</v>
      </c>
    </row>
    <row r="4" spans="1:14" ht="18.75" x14ac:dyDescent="0.3">
      <c r="A4" s="134">
        <v>44488</v>
      </c>
      <c r="B4" s="135" t="s">
        <v>61</v>
      </c>
      <c r="C4" s="69">
        <v>53647.199999999997</v>
      </c>
      <c r="D4" s="136"/>
      <c r="E4" s="69"/>
      <c r="F4" s="137">
        <f>F3+C4-E4</f>
        <v>279333.77999999997</v>
      </c>
      <c r="G4" s="138"/>
      <c r="I4" s="205">
        <v>44487</v>
      </c>
      <c r="J4" s="209">
        <v>2579</v>
      </c>
      <c r="K4" s="210">
        <v>25542</v>
      </c>
      <c r="L4" s="136"/>
      <c r="M4" s="69"/>
      <c r="N4" s="137">
        <f>N3+K4-M4</f>
        <v>44811</v>
      </c>
    </row>
    <row r="5" spans="1:14" ht="15.75" x14ac:dyDescent="0.25">
      <c r="A5" s="134">
        <v>44488</v>
      </c>
      <c r="B5" s="135" t="s">
        <v>60</v>
      </c>
      <c r="C5" s="69">
        <v>117061.64</v>
      </c>
      <c r="D5" s="136"/>
      <c r="E5" s="69"/>
      <c r="F5" s="137">
        <f t="shared" ref="F5:F68" si="0">F4+C5-E5</f>
        <v>396395.42</v>
      </c>
      <c r="I5" s="205">
        <v>44487</v>
      </c>
      <c r="J5" s="209">
        <v>2581</v>
      </c>
      <c r="K5" s="210">
        <v>10208</v>
      </c>
      <c r="L5" s="136"/>
      <c r="M5" s="69"/>
      <c r="N5" s="137">
        <f t="shared" ref="N5:N68" si="1">N4+K5-M5</f>
        <v>55019</v>
      </c>
    </row>
    <row r="6" spans="1:14" ht="15.75" x14ac:dyDescent="0.25">
      <c r="A6" s="134">
        <v>44488</v>
      </c>
      <c r="B6" s="135" t="s">
        <v>62</v>
      </c>
      <c r="C6" s="69">
        <v>1300</v>
      </c>
      <c r="D6" s="136"/>
      <c r="E6" s="69"/>
      <c r="F6" s="137">
        <f t="shared" si="0"/>
        <v>397695.42</v>
      </c>
      <c r="I6" s="205">
        <v>44487</v>
      </c>
      <c r="J6" s="209">
        <v>2582</v>
      </c>
      <c r="K6" s="210">
        <v>14172</v>
      </c>
      <c r="L6" s="136"/>
      <c r="M6" s="69"/>
      <c r="N6" s="137">
        <f t="shared" si="1"/>
        <v>69191</v>
      </c>
    </row>
    <row r="7" spans="1:14" ht="15.75" x14ac:dyDescent="0.25">
      <c r="A7" s="134">
        <v>44488</v>
      </c>
      <c r="B7" s="135" t="s">
        <v>63</v>
      </c>
      <c r="C7" s="69">
        <v>1741.6</v>
      </c>
      <c r="D7" s="136"/>
      <c r="E7" s="69"/>
      <c r="F7" s="137">
        <f t="shared" si="0"/>
        <v>399437.01999999996</v>
      </c>
      <c r="I7" s="205">
        <v>44487</v>
      </c>
      <c r="J7" s="209">
        <v>2583</v>
      </c>
      <c r="K7" s="210">
        <v>1616</v>
      </c>
      <c r="L7" s="136"/>
      <c r="M7" s="69"/>
      <c r="N7" s="137">
        <f t="shared" si="1"/>
        <v>70807</v>
      </c>
    </row>
    <row r="8" spans="1:14" ht="15.75" x14ac:dyDescent="0.25">
      <c r="A8" s="134">
        <v>44489</v>
      </c>
      <c r="B8" s="135" t="s">
        <v>64</v>
      </c>
      <c r="C8" s="69">
        <v>15000</v>
      </c>
      <c r="D8" s="136"/>
      <c r="E8" s="69"/>
      <c r="F8" s="137">
        <f t="shared" si="0"/>
        <v>414437.01999999996</v>
      </c>
      <c r="I8" s="205">
        <v>44488</v>
      </c>
      <c r="J8" s="209">
        <v>2591</v>
      </c>
      <c r="K8" s="210">
        <v>15642</v>
      </c>
      <c r="L8" s="136"/>
      <c r="M8" s="69"/>
      <c r="N8" s="137">
        <f t="shared" si="1"/>
        <v>86449</v>
      </c>
    </row>
    <row r="9" spans="1:14" ht="15.75" x14ac:dyDescent="0.25">
      <c r="A9" s="134">
        <v>44489</v>
      </c>
      <c r="B9" s="135" t="s">
        <v>65</v>
      </c>
      <c r="C9" s="69">
        <v>23362.9</v>
      </c>
      <c r="D9" s="136"/>
      <c r="E9" s="69"/>
      <c r="F9" s="137">
        <f t="shared" si="0"/>
        <v>437799.92</v>
      </c>
      <c r="I9" s="205">
        <v>44488</v>
      </c>
      <c r="J9" s="209">
        <v>2592</v>
      </c>
      <c r="K9" s="210">
        <v>13192</v>
      </c>
      <c r="L9" s="136"/>
      <c r="M9" s="69"/>
      <c r="N9" s="137">
        <f t="shared" si="1"/>
        <v>99641</v>
      </c>
    </row>
    <row r="10" spans="1:14" ht="18.75" x14ac:dyDescent="0.3">
      <c r="A10" s="134">
        <v>44489</v>
      </c>
      <c r="B10" s="135" t="s">
        <v>66</v>
      </c>
      <c r="C10" s="69">
        <v>199330</v>
      </c>
      <c r="D10" s="136"/>
      <c r="E10" s="69"/>
      <c r="F10" s="137">
        <f t="shared" si="0"/>
        <v>637129.91999999993</v>
      </c>
      <c r="G10" s="138"/>
      <c r="I10" s="205">
        <v>44488</v>
      </c>
      <c r="J10" s="209">
        <v>2593</v>
      </c>
      <c r="K10" s="210">
        <v>21530</v>
      </c>
      <c r="L10" s="136"/>
      <c r="M10" s="69"/>
      <c r="N10" s="137">
        <f t="shared" si="1"/>
        <v>121171</v>
      </c>
    </row>
    <row r="11" spans="1:14" ht="15.75" x14ac:dyDescent="0.25">
      <c r="A11" s="134">
        <v>44489</v>
      </c>
      <c r="B11" s="139" t="s">
        <v>67</v>
      </c>
      <c r="C11" s="69">
        <v>198868.1</v>
      </c>
      <c r="D11" s="140"/>
      <c r="E11" s="69"/>
      <c r="F11" s="137">
        <f t="shared" si="0"/>
        <v>835998.0199999999</v>
      </c>
      <c r="I11" s="205">
        <v>44488</v>
      </c>
      <c r="J11" s="209">
        <v>2594</v>
      </c>
      <c r="K11" s="210">
        <v>10768</v>
      </c>
      <c r="L11" s="140"/>
      <c r="M11" s="69"/>
      <c r="N11" s="137">
        <f t="shared" si="1"/>
        <v>131939</v>
      </c>
    </row>
    <row r="12" spans="1:14" ht="15.75" x14ac:dyDescent="0.25">
      <c r="A12" s="140">
        <v>44489</v>
      </c>
      <c r="B12" s="224" t="s">
        <v>68</v>
      </c>
      <c r="C12" s="69">
        <v>191153.5</v>
      </c>
      <c r="D12" s="140"/>
      <c r="E12" s="69"/>
      <c r="F12" s="137">
        <f t="shared" si="0"/>
        <v>1027151.5199999999</v>
      </c>
      <c r="I12" s="205">
        <v>44488</v>
      </c>
      <c r="J12" s="209">
        <v>2595</v>
      </c>
      <c r="K12" s="210">
        <v>90060</v>
      </c>
      <c r="L12" s="140"/>
      <c r="M12" s="69"/>
      <c r="N12" s="137">
        <f t="shared" si="1"/>
        <v>221999</v>
      </c>
    </row>
    <row r="13" spans="1:14" ht="25.5" customHeight="1" x14ac:dyDescent="0.25">
      <c r="A13" s="197">
        <v>44498</v>
      </c>
      <c r="B13" s="198" t="s">
        <v>69</v>
      </c>
      <c r="C13" s="199">
        <v>-1027151.52</v>
      </c>
      <c r="D13" s="140"/>
      <c r="E13" s="69"/>
      <c r="F13" s="137">
        <f t="shared" si="0"/>
        <v>-1.1641532182693481E-10</v>
      </c>
      <c r="I13" s="205">
        <v>44488</v>
      </c>
      <c r="J13" s="209">
        <v>2596</v>
      </c>
      <c r="K13" s="210">
        <v>18321</v>
      </c>
      <c r="L13" s="140"/>
      <c r="M13" s="69"/>
      <c r="N13" s="137">
        <f t="shared" si="1"/>
        <v>240320</v>
      </c>
    </row>
    <row r="14" spans="1:14" ht="15.75" x14ac:dyDescent="0.25">
      <c r="A14" s="140">
        <v>44498</v>
      </c>
      <c r="B14" s="224" t="s">
        <v>68</v>
      </c>
      <c r="C14" s="69">
        <v>6239</v>
      </c>
      <c r="D14" s="140"/>
      <c r="E14" s="69"/>
      <c r="F14" s="137">
        <f t="shared" si="0"/>
        <v>6238.9999999998836</v>
      </c>
      <c r="I14" s="205">
        <v>44488</v>
      </c>
      <c r="J14" s="209">
        <v>2597</v>
      </c>
      <c r="K14" s="210">
        <v>20989</v>
      </c>
      <c r="L14" s="140"/>
      <c r="M14" s="69"/>
      <c r="N14" s="137">
        <f t="shared" si="1"/>
        <v>261309</v>
      </c>
    </row>
    <row r="15" spans="1:14" ht="15.75" x14ac:dyDescent="0.25">
      <c r="A15" s="140">
        <v>44489</v>
      </c>
      <c r="B15" s="139" t="s">
        <v>70</v>
      </c>
      <c r="C15" s="69">
        <v>2200</v>
      </c>
      <c r="D15" s="140"/>
      <c r="E15" s="69"/>
      <c r="F15" s="137">
        <f t="shared" si="0"/>
        <v>8438.9999999998836</v>
      </c>
      <c r="I15" s="205">
        <v>44488</v>
      </c>
      <c r="J15" s="209">
        <v>2598</v>
      </c>
      <c r="K15" s="210">
        <v>25399</v>
      </c>
      <c r="L15" s="140"/>
      <c r="M15" s="69"/>
      <c r="N15" s="137">
        <f t="shared" si="1"/>
        <v>286708</v>
      </c>
    </row>
    <row r="16" spans="1:14" ht="15.75" x14ac:dyDescent="0.25">
      <c r="A16" s="140">
        <v>44489</v>
      </c>
      <c r="B16" s="139" t="s">
        <v>71</v>
      </c>
      <c r="C16" s="69">
        <v>283491.90000000002</v>
      </c>
      <c r="D16" s="140">
        <v>44499</v>
      </c>
      <c r="E16" s="69">
        <v>145000</v>
      </c>
      <c r="F16" s="137">
        <f t="shared" si="0"/>
        <v>146930.89999999991</v>
      </c>
      <c r="I16" s="205">
        <v>44489</v>
      </c>
      <c r="J16" s="209">
        <v>2600</v>
      </c>
      <c r="K16" s="210">
        <v>6297</v>
      </c>
      <c r="L16" s="140"/>
      <c r="M16" s="69"/>
      <c r="N16" s="137">
        <f t="shared" si="1"/>
        <v>293005</v>
      </c>
    </row>
    <row r="17" spans="1:14" ht="15.75" x14ac:dyDescent="0.25">
      <c r="A17" s="140">
        <v>44490</v>
      </c>
      <c r="B17" s="139" t="s">
        <v>72</v>
      </c>
      <c r="C17" s="69">
        <v>19643.5</v>
      </c>
      <c r="D17" s="140"/>
      <c r="E17" s="69"/>
      <c r="F17" s="137">
        <f t="shared" si="0"/>
        <v>166574.39999999991</v>
      </c>
      <c r="I17" s="205">
        <v>44489</v>
      </c>
      <c r="J17" s="209">
        <v>2601</v>
      </c>
      <c r="K17" s="210">
        <v>12350</v>
      </c>
      <c r="L17" s="140"/>
      <c r="M17" s="69"/>
      <c r="N17" s="137">
        <f t="shared" si="1"/>
        <v>305355</v>
      </c>
    </row>
    <row r="18" spans="1:14" ht="15.75" x14ac:dyDescent="0.25">
      <c r="A18" s="140">
        <v>44490</v>
      </c>
      <c r="B18" s="139" t="s">
        <v>73</v>
      </c>
      <c r="C18" s="69">
        <v>3737</v>
      </c>
      <c r="D18" s="140"/>
      <c r="E18" s="69"/>
      <c r="F18" s="137">
        <f t="shared" si="0"/>
        <v>170311.39999999991</v>
      </c>
      <c r="I18" s="205">
        <v>44489</v>
      </c>
      <c r="J18" s="209">
        <v>2602</v>
      </c>
      <c r="K18" s="210">
        <v>5444</v>
      </c>
      <c r="L18" s="140"/>
      <c r="M18" s="69"/>
      <c r="N18" s="137">
        <f t="shared" si="1"/>
        <v>310799</v>
      </c>
    </row>
    <row r="19" spans="1:14" ht="15.75" x14ac:dyDescent="0.25">
      <c r="A19" s="140">
        <v>44491</v>
      </c>
      <c r="B19" s="139" t="s">
        <v>74</v>
      </c>
      <c r="C19" s="69">
        <v>1072.5</v>
      </c>
      <c r="D19" s="140"/>
      <c r="E19" s="69"/>
      <c r="F19" s="137">
        <f t="shared" si="0"/>
        <v>171383.89999999991</v>
      </c>
      <c r="I19" s="205">
        <v>44489</v>
      </c>
      <c r="J19" s="209">
        <v>2603</v>
      </c>
      <c r="K19" s="210">
        <v>1717</v>
      </c>
      <c r="L19" s="140"/>
      <c r="M19" s="69"/>
      <c r="N19" s="137">
        <f t="shared" si="1"/>
        <v>312516</v>
      </c>
    </row>
    <row r="20" spans="1:14" ht="15.75" x14ac:dyDescent="0.25">
      <c r="A20" s="140">
        <v>44492</v>
      </c>
      <c r="B20" s="139" t="s">
        <v>75</v>
      </c>
      <c r="C20" s="69">
        <v>19152.8</v>
      </c>
      <c r="D20" s="140"/>
      <c r="E20" s="69"/>
      <c r="F20" s="137">
        <f t="shared" si="0"/>
        <v>190536.6999999999</v>
      </c>
      <c r="I20" s="205">
        <v>44489</v>
      </c>
      <c r="J20" s="209">
        <v>2608</v>
      </c>
      <c r="K20" s="210">
        <v>16136</v>
      </c>
      <c r="L20" s="140"/>
      <c r="M20" s="69"/>
      <c r="N20" s="137">
        <f t="shared" si="1"/>
        <v>328652</v>
      </c>
    </row>
    <row r="21" spans="1:14" ht="15.75" x14ac:dyDescent="0.25">
      <c r="A21" s="140">
        <v>44492</v>
      </c>
      <c r="B21" s="139" t="s">
        <v>76</v>
      </c>
      <c r="C21" s="69">
        <v>2509</v>
      </c>
      <c r="D21" s="140"/>
      <c r="E21" s="69"/>
      <c r="F21" s="137">
        <f t="shared" si="0"/>
        <v>193045.6999999999</v>
      </c>
      <c r="I21" s="205">
        <v>44489</v>
      </c>
      <c r="J21" s="209">
        <v>2609</v>
      </c>
      <c r="K21" s="210">
        <v>9256</v>
      </c>
      <c r="L21" s="140"/>
      <c r="M21" s="69"/>
      <c r="N21" s="137">
        <f t="shared" si="1"/>
        <v>337908</v>
      </c>
    </row>
    <row r="22" spans="1:14" ht="18.75" x14ac:dyDescent="0.3">
      <c r="A22" s="140">
        <v>44494</v>
      </c>
      <c r="B22" s="139" t="s">
        <v>77</v>
      </c>
      <c r="C22" s="69">
        <v>1228.5</v>
      </c>
      <c r="D22" s="140"/>
      <c r="E22" s="69"/>
      <c r="F22" s="137">
        <f t="shared" si="0"/>
        <v>194274.1999999999</v>
      </c>
      <c r="G22" s="138"/>
      <c r="I22" s="205">
        <v>44490</v>
      </c>
      <c r="J22" s="209">
        <v>2611</v>
      </c>
      <c r="K22" s="210">
        <v>5500</v>
      </c>
      <c r="L22" s="140"/>
      <c r="M22" s="69"/>
      <c r="N22" s="137">
        <f t="shared" si="1"/>
        <v>343408</v>
      </c>
    </row>
    <row r="23" spans="1:14" ht="15.75" x14ac:dyDescent="0.25">
      <c r="A23" s="140">
        <v>44495</v>
      </c>
      <c r="B23" s="139" t="s">
        <v>78</v>
      </c>
      <c r="C23" s="69">
        <v>46234</v>
      </c>
      <c r="D23" s="140"/>
      <c r="E23" s="69"/>
      <c r="F23" s="137">
        <f t="shared" si="0"/>
        <v>240508.1999999999</v>
      </c>
      <c r="I23" s="205">
        <v>44490</v>
      </c>
      <c r="J23" s="209">
        <v>2615</v>
      </c>
      <c r="K23" s="210">
        <v>1331</v>
      </c>
      <c r="L23" s="140"/>
      <c r="M23" s="69"/>
      <c r="N23" s="137">
        <f t="shared" si="1"/>
        <v>344739</v>
      </c>
    </row>
    <row r="24" spans="1:14" ht="15.75" x14ac:dyDescent="0.25">
      <c r="A24" s="140">
        <v>44495</v>
      </c>
      <c r="B24" s="139" t="s">
        <v>79</v>
      </c>
      <c r="C24" s="69">
        <v>6250</v>
      </c>
      <c r="D24" s="140"/>
      <c r="E24" s="69"/>
      <c r="F24" s="137">
        <f t="shared" si="0"/>
        <v>246758.1999999999</v>
      </c>
      <c r="I24" s="205">
        <v>44490</v>
      </c>
      <c r="J24" s="209">
        <v>2619</v>
      </c>
      <c r="K24" s="210">
        <v>420</v>
      </c>
      <c r="L24" s="140"/>
      <c r="M24" s="69"/>
      <c r="N24" s="137">
        <f t="shared" si="1"/>
        <v>345159</v>
      </c>
    </row>
    <row r="25" spans="1:14" ht="15.75" x14ac:dyDescent="0.25">
      <c r="A25" s="140">
        <v>44496</v>
      </c>
      <c r="B25" s="139" t="s">
        <v>80</v>
      </c>
      <c r="C25" s="69">
        <v>2092.1999999999998</v>
      </c>
      <c r="D25" s="140"/>
      <c r="E25" s="69"/>
      <c r="F25" s="137">
        <f t="shared" si="0"/>
        <v>248850.39999999991</v>
      </c>
      <c r="I25" s="205">
        <v>44490</v>
      </c>
      <c r="J25" s="209">
        <v>2620</v>
      </c>
      <c r="K25" s="210">
        <v>770</v>
      </c>
      <c r="L25" s="140"/>
      <c r="M25" s="69"/>
      <c r="N25" s="137">
        <f t="shared" si="1"/>
        <v>345929</v>
      </c>
    </row>
    <row r="26" spans="1:14" ht="15.75" x14ac:dyDescent="0.25">
      <c r="A26" s="140">
        <v>44496</v>
      </c>
      <c r="B26" s="139" t="s">
        <v>81</v>
      </c>
      <c r="C26" s="69">
        <v>2756</v>
      </c>
      <c r="D26" s="140"/>
      <c r="E26" s="69"/>
      <c r="F26" s="137">
        <f t="shared" si="0"/>
        <v>251606.39999999991</v>
      </c>
      <c r="I26" s="205">
        <v>44491</v>
      </c>
      <c r="J26" s="209">
        <v>2622</v>
      </c>
      <c r="K26" s="210">
        <v>2257</v>
      </c>
      <c r="L26" s="140"/>
      <c r="M26" s="69"/>
      <c r="N26" s="137">
        <f t="shared" si="1"/>
        <v>348186</v>
      </c>
    </row>
    <row r="27" spans="1:14" ht="15.75" x14ac:dyDescent="0.25">
      <c r="A27" s="140">
        <v>44496</v>
      </c>
      <c r="B27" s="139" t="s">
        <v>82</v>
      </c>
      <c r="C27" s="69">
        <v>9313.6</v>
      </c>
      <c r="D27" s="140"/>
      <c r="E27" s="69"/>
      <c r="F27" s="137">
        <f t="shared" si="0"/>
        <v>260919.99999999991</v>
      </c>
      <c r="I27" s="205">
        <v>44491</v>
      </c>
      <c r="J27" s="209">
        <v>2623</v>
      </c>
      <c r="K27" s="210">
        <v>60</v>
      </c>
      <c r="L27" s="140"/>
      <c r="M27" s="69"/>
      <c r="N27" s="137">
        <f t="shared" si="1"/>
        <v>348246</v>
      </c>
    </row>
    <row r="28" spans="1:14" ht="15.75" x14ac:dyDescent="0.25">
      <c r="A28" s="140">
        <v>44497</v>
      </c>
      <c r="B28" s="139" t="s">
        <v>83</v>
      </c>
      <c r="C28" s="69">
        <v>10048.5</v>
      </c>
      <c r="D28" s="140"/>
      <c r="E28" s="69"/>
      <c r="F28" s="137">
        <f t="shared" si="0"/>
        <v>270968.49999999988</v>
      </c>
      <c r="I28" s="205">
        <v>44491</v>
      </c>
      <c r="J28" s="209">
        <v>2628</v>
      </c>
      <c r="K28" s="210">
        <v>39533</v>
      </c>
      <c r="L28" s="140"/>
      <c r="M28" s="69"/>
      <c r="N28" s="137">
        <f t="shared" si="1"/>
        <v>387779</v>
      </c>
    </row>
    <row r="29" spans="1:14" ht="15.75" x14ac:dyDescent="0.25">
      <c r="A29" s="140">
        <v>44497</v>
      </c>
      <c r="B29" s="139" t="s">
        <v>84</v>
      </c>
      <c r="C29" s="69">
        <v>3233</v>
      </c>
      <c r="D29" s="140"/>
      <c r="E29" s="69"/>
      <c r="F29" s="137">
        <f t="shared" si="0"/>
        <v>274201.49999999988</v>
      </c>
      <c r="I29" s="205">
        <v>44492</v>
      </c>
      <c r="J29" s="209">
        <v>2633</v>
      </c>
      <c r="K29" s="210">
        <v>3727</v>
      </c>
      <c r="L29" s="140"/>
      <c r="M29" s="69"/>
      <c r="N29" s="137">
        <f t="shared" si="1"/>
        <v>391506</v>
      </c>
    </row>
    <row r="30" spans="1:14" ht="18.75" x14ac:dyDescent="0.3">
      <c r="A30" s="140">
        <v>44498</v>
      </c>
      <c r="B30" s="139" t="s">
        <v>85</v>
      </c>
      <c r="C30" s="69">
        <v>18440.3</v>
      </c>
      <c r="D30" s="140"/>
      <c r="E30" s="69"/>
      <c r="F30" s="137">
        <f t="shared" si="0"/>
        <v>292641.79999999987</v>
      </c>
      <c r="G30" s="138"/>
      <c r="I30" s="205">
        <v>44493</v>
      </c>
      <c r="J30" s="211">
        <v>2638</v>
      </c>
      <c r="K30" s="212">
        <v>3861</v>
      </c>
      <c r="L30" s="140"/>
      <c r="M30" s="69"/>
      <c r="N30" s="137">
        <f t="shared" si="1"/>
        <v>395367</v>
      </c>
    </row>
    <row r="31" spans="1:14" ht="15.75" x14ac:dyDescent="0.25">
      <c r="A31" s="140">
        <v>44498</v>
      </c>
      <c r="B31" s="139" t="s">
        <v>86</v>
      </c>
      <c r="C31" s="69">
        <v>5634.12</v>
      </c>
      <c r="D31" s="140"/>
      <c r="E31" s="69"/>
      <c r="F31" s="137">
        <f t="shared" si="0"/>
        <v>298275.91999999987</v>
      </c>
      <c r="I31" s="205">
        <v>44493</v>
      </c>
      <c r="J31" s="209">
        <v>2641</v>
      </c>
      <c r="K31" s="210">
        <v>24825</v>
      </c>
      <c r="L31" s="140"/>
      <c r="M31" s="69"/>
      <c r="N31" s="137">
        <f t="shared" si="1"/>
        <v>420192</v>
      </c>
    </row>
    <row r="32" spans="1:14" ht="15.75" x14ac:dyDescent="0.25">
      <c r="A32" s="140">
        <v>44499</v>
      </c>
      <c r="B32" s="139" t="s">
        <v>87</v>
      </c>
      <c r="C32" s="69">
        <v>42852</v>
      </c>
      <c r="D32" s="140"/>
      <c r="E32" s="69"/>
      <c r="F32" s="137">
        <f t="shared" si="0"/>
        <v>341127.91999999987</v>
      </c>
      <c r="I32" s="205">
        <v>44493</v>
      </c>
      <c r="J32" s="209">
        <v>2642</v>
      </c>
      <c r="K32" s="210">
        <v>614</v>
      </c>
      <c r="L32" s="140"/>
      <c r="M32" s="69"/>
      <c r="N32" s="137">
        <f t="shared" si="1"/>
        <v>420806</v>
      </c>
    </row>
    <row r="33" spans="1:14" ht="15.75" x14ac:dyDescent="0.25">
      <c r="A33" s="140">
        <v>44501</v>
      </c>
      <c r="B33" s="139" t="s">
        <v>88</v>
      </c>
      <c r="C33" s="69">
        <v>7757.6</v>
      </c>
      <c r="D33" s="140"/>
      <c r="E33" s="69"/>
      <c r="F33" s="137">
        <f t="shared" si="0"/>
        <v>348885.51999999984</v>
      </c>
      <c r="I33" s="205">
        <v>44494</v>
      </c>
      <c r="J33" s="209">
        <v>2644</v>
      </c>
      <c r="K33" s="210">
        <v>2901</v>
      </c>
      <c r="L33" s="140"/>
      <c r="M33" s="69"/>
      <c r="N33" s="137">
        <f t="shared" si="1"/>
        <v>423707</v>
      </c>
    </row>
    <row r="34" spans="1:14" ht="15.75" x14ac:dyDescent="0.25">
      <c r="A34" s="140">
        <v>44502</v>
      </c>
      <c r="B34" s="139" t="s">
        <v>89</v>
      </c>
      <c r="C34" s="69">
        <v>6498</v>
      </c>
      <c r="D34" s="140"/>
      <c r="E34" s="69"/>
      <c r="F34" s="137">
        <f t="shared" si="0"/>
        <v>355383.51999999984</v>
      </c>
      <c r="I34" s="205">
        <v>44495</v>
      </c>
      <c r="J34" s="209">
        <v>2648</v>
      </c>
      <c r="K34" s="210">
        <v>2623</v>
      </c>
      <c r="L34" s="140"/>
      <c r="M34" s="69"/>
      <c r="N34" s="137">
        <f t="shared" si="1"/>
        <v>426330</v>
      </c>
    </row>
    <row r="35" spans="1:14" ht="15.75" x14ac:dyDescent="0.25">
      <c r="A35" s="140">
        <v>44504</v>
      </c>
      <c r="B35" s="139" t="s">
        <v>90</v>
      </c>
      <c r="C35" s="69">
        <v>5926.3</v>
      </c>
      <c r="D35" s="140"/>
      <c r="E35" s="69"/>
      <c r="F35" s="137">
        <f t="shared" si="0"/>
        <v>361309.81999999983</v>
      </c>
      <c r="I35" s="205">
        <v>44495</v>
      </c>
      <c r="J35" s="209">
        <v>2653</v>
      </c>
      <c r="K35" s="210">
        <v>740</v>
      </c>
      <c r="L35" s="140"/>
      <c r="M35" s="69"/>
      <c r="N35" s="137">
        <f t="shared" si="1"/>
        <v>427070</v>
      </c>
    </row>
    <row r="36" spans="1:14" ht="15.75" x14ac:dyDescent="0.25">
      <c r="A36" s="140">
        <v>44505</v>
      </c>
      <c r="B36" s="139" t="s">
        <v>91</v>
      </c>
      <c r="C36" s="69">
        <v>19420.8</v>
      </c>
      <c r="D36" s="140"/>
      <c r="E36" s="69"/>
      <c r="F36" s="137">
        <f t="shared" si="0"/>
        <v>380730.61999999982</v>
      </c>
      <c r="I36" s="205">
        <v>44495</v>
      </c>
      <c r="J36" s="211">
        <v>2655</v>
      </c>
      <c r="K36" s="212">
        <v>1189</v>
      </c>
      <c r="L36" s="140"/>
      <c r="M36" s="69"/>
      <c r="N36" s="137">
        <f t="shared" si="1"/>
        <v>428259</v>
      </c>
    </row>
    <row r="37" spans="1:14" ht="15.75" x14ac:dyDescent="0.25">
      <c r="A37" s="140">
        <v>44505</v>
      </c>
      <c r="B37" s="139" t="s">
        <v>92</v>
      </c>
      <c r="C37" s="69">
        <v>10233.200000000001</v>
      </c>
      <c r="D37" s="140"/>
      <c r="E37" s="69"/>
      <c r="F37" s="137">
        <f t="shared" si="0"/>
        <v>390963.81999999983</v>
      </c>
      <c r="I37" s="205">
        <v>44496</v>
      </c>
      <c r="J37" s="209">
        <v>2659</v>
      </c>
      <c r="K37" s="210">
        <v>6711</v>
      </c>
      <c r="L37" s="140"/>
      <c r="M37" s="69"/>
      <c r="N37" s="137">
        <f t="shared" si="1"/>
        <v>434970</v>
      </c>
    </row>
    <row r="38" spans="1:14" ht="15.75" x14ac:dyDescent="0.25">
      <c r="A38" s="140">
        <v>44506</v>
      </c>
      <c r="B38" s="139" t="s">
        <v>93</v>
      </c>
      <c r="C38" s="69">
        <v>15301.7</v>
      </c>
      <c r="D38" s="140"/>
      <c r="E38" s="69"/>
      <c r="F38" s="137">
        <f t="shared" si="0"/>
        <v>406265.51999999984</v>
      </c>
      <c r="I38" s="205">
        <v>44497</v>
      </c>
      <c r="J38" s="209">
        <v>2666</v>
      </c>
      <c r="K38" s="210">
        <v>71111</v>
      </c>
      <c r="L38" s="140"/>
      <c r="M38" s="69"/>
      <c r="N38" s="137">
        <f t="shared" si="1"/>
        <v>506081</v>
      </c>
    </row>
    <row r="39" spans="1:14" ht="15.75" x14ac:dyDescent="0.25">
      <c r="A39" s="140">
        <v>44506</v>
      </c>
      <c r="B39" s="139" t="s">
        <v>94</v>
      </c>
      <c r="C39" s="69">
        <v>3101.84</v>
      </c>
      <c r="D39" s="140"/>
      <c r="E39" s="69"/>
      <c r="F39" s="137">
        <f t="shared" si="0"/>
        <v>409367.35999999987</v>
      </c>
      <c r="I39" s="205">
        <v>44497</v>
      </c>
      <c r="J39" s="209">
        <v>2668</v>
      </c>
      <c r="K39" s="210">
        <v>13525</v>
      </c>
      <c r="L39" s="140"/>
      <c r="M39" s="69"/>
      <c r="N39" s="137">
        <f t="shared" si="1"/>
        <v>519606</v>
      </c>
    </row>
    <row r="40" spans="1:14" ht="15.75" x14ac:dyDescent="0.25">
      <c r="A40" s="140">
        <v>44506</v>
      </c>
      <c r="B40" s="139" t="s">
        <v>95</v>
      </c>
      <c r="C40" s="69">
        <v>81.599999999999994</v>
      </c>
      <c r="D40" s="140"/>
      <c r="E40" s="69"/>
      <c r="F40" s="137">
        <f t="shared" si="0"/>
        <v>409448.95999999985</v>
      </c>
      <c r="I40" s="205">
        <v>44497</v>
      </c>
      <c r="J40" s="209">
        <v>2669</v>
      </c>
      <c r="K40" s="210">
        <v>7227</v>
      </c>
      <c r="L40" s="140"/>
      <c r="M40" s="69"/>
      <c r="N40" s="137">
        <f t="shared" si="1"/>
        <v>526833</v>
      </c>
    </row>
    <row r="41" spans="1:14" ht="15.75" x14ac:dyDescent="0.25">
      <c r="A41" s="140">
        <v>44507</v>
      </c>
      <c r="B41" s="270" t="s">
        <v>98</v>
      </c>
      <c r="C41" s="204">
        <v>-4472.5600000000004</v>
      </c>
      <c r="D41" s="140"/>
      <c r="E41" s="69"/>
      <c r="F41" s="137">
        <f t="shared" si="0"/>
        <v>404976.39999999985</v>
      </c>
      <c r="I41" s="205">
        <v>44497</v>
      </c>
      <c r="J41" s="209">
        <v>2672</v>
      </c>
      <c r="K41" s="210">
        <v>2618</v>
      </c>
      <c r="L41" s="140"/>
      <c r="M41" s="69"/>
      <c r="N41" s="137">
        <f t="shared" si="1"/>
        <v>529451</v>
      </c>
    </row>
    <row r="42" spans="1:14" ht="15.75" x14ac:dyDescent="0.25">
      <c r="A42" s="140" t="s">
        <v>99</v>
      </c>
      <c r="B42" s="271"/>
      <c r="C42" s="143">
        <v>0</v>
      </c>
      <c r="D42" s="140"/>
      <c r="E42" s="69"/>
      <c r="F42" s="137">
        <f t="shared" si="0"/>
        <v>404976.39999999985</v>
      </c>
      <c r="I42" s="205">
        <v>44498</v>
      </c>
      <c r="J42" s="209">
        <v>2675</v>
      </c>
      <c r="K42" s="210">
        <v>8371</v>
      </c>
      <c r="L42" s="140"/>
      <c r="M42" s="69"/>
      <c r="N42" s="137">
        <f t="shared" si="1"/>
        <v>537822</v>
      </c>
    </row>
    <row r="43" spans="1:14" ht="15.75" x14ac:dyDescent="0.25">
      <c r="A43" s="140"/>
      <c r="B43" s="139"/>
      <c r="C43" s="69"/>
      <c r="D43" s="140"/>
      <c r="E43" s="69"/>
      <c r="F43" s="137">
        <f t="shared" si="0"/>
        <v>404976.39999999985</v>
      </c>
      <c r="I43" s="205">
        <v>44498</v>
      </c>
      <c r="J43" s="209">
        <v>2676</v>
      </c>
      <c r="K43" s="210">
        <v>753</v>
      </c>
      <c r="L43" s="140"/>
      <c r="M43" s="69"/>
      <c r="N43" s="137">
        <f t="shared" si="1"/>
        <v>538575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404976.39999999985</v>
      </c>
      <c r="I44" s="205">
        <v>44498</v>
      </c>
      <c r="J44" s="213" t="s">
        <v>102</v>
      </c>
      <c r="K44" s="214">
        <v>-51341.58</v>
      </c>
      <c r="L44" s="140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404976.39999999985</v>
      </c>
      <c r="I45" s="205">
        <v>44499</v>
      </c>
      <c r="J45" s="209">
        <v>2684</v>
      </c>
      <c r="K45" s="210">
        <v>5240</v>
      </c>
      <c r="L45" s="140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404976.39999999985</v>
      </c>
      <c r="I46" s="205">
        <v>44501</v>
      </c>
      <c r="J46" s="209">
        <v>2691</v>
      </c>
      <c r="K46" s="210">
        <v>15576</v>
      </c>
      <c r="L46" s="140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404976.39999999985</v>
      </c>
      <c r="I47" s="205">
        <v>44501</v>
      </c>
      <c r="J47" s="209">
        <v>2692</v>
      </c>
      <c r="K47" s="210">
        <v>739</v>
      </c>
      <c r="L47" s="140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404976.39999999985</v>
      </c>
      <c r="I48" s="205">
        <v>44501</v>
      </c>
      <c r="J48" s="209">
        <v>2693</v>
      </c>
      <c r="K48" s="210">
        <v>623</v>
      </c>
      <c r="L48" s="140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404976.39999999985</v>
      </c>
      <c r="I49" s="205">
        <v>44502</v>
      </c>
      <c r="J49" s="209">
        <v>2700</v>
      </c>
      <c r="K49" s="210">
        <v>2636</v>
      </c>
      <c r="L49" s="140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404976.39999999985</v>
      </c>
      <c r="I50" s="205">
        <v>44502</v>
      </c>
      <c r="J50" s="209">
        <v>2702</v>
      </c>
      <c r="K50" s="210">
        <v>120</v>
      </c>
      <c r="L50" s="140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404976.39999999985</v>
      </c>
      <c r="I51" s="205">
        <v>44503</v>
      </c>
      <c r="J51" s="209">
        <v>2711</v>
      </c>
      <c r="K51" s="210">
        <v>14669</v>
      </c>
      <c r="L51" s="140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404976.39999999985</v>
      </c>
      <c r="I52" s="205">
        <v>44504</v>
      </c>
      <c r="J52" s="209">
        <v>2712</v>
      </c>
      <c r="K52" s="210">
        <v>2897</v>
      </c>
      <c r="L52" s="140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404976.39999999985</v>
      </c>
      <c r="I53" s="205">
        <v>44504</v>
      </c>
      <c r="J53" s="209">
        <v>2717</v>
      </c>
      <c r="K53" s="210">
        <v>360</v>
      </c>
      <c r="L53" s="140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404976.39999999985</v>
      </c>
      <c r="I54" s="205">
        <v>44505</v>
      </c>
      <c r="J54" s="209">
        <v>2722</v>
      </c>
      <c r="K54" s="210">
        <v>4820</v>
      </c>
      <c r="L54" s="140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404976.39999999985</v>
      </c>
      <c r="I55" s="205">
        <v>44505</v>
      </c>
      <c r="J55" s="209">
        <v>2724</v>
      </c>
      <c r="K55" s="210">
        <v>4925</v>
      </c>
      <c r="L55" s="140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404976.39999999985</v>
      </c>
      <c r="I56" s="205">
        <v>44506</v>
      </c>
      <c r="J56" s="209">
        <v>2732</v>
      </c>
      <c r="K56" s="210">
        <v>5</v>
      </c>
      <c r="L56" s="140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404976.39999999985</v>
      </c>
      <c r="I57" s="205">
        <v>44506</v>
      </c>
      <c r="J57" s="209">
        <v>2733</v>
      </c>
      <c r="K57" s="210">
        <v>6665</v>
      </c>
      <c r="L57" s="140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404976.39999999985</v>
      </c>
      <c r="I58" s="205">
        <v>44507</v>
      </c>
      <c r="J58" s="209">
        <v>2738</v>
      </c>
      <c r="K58" s="210">
        <v>646</v>
      </c>
      <c r="L58" s="140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404976.39999999985</v>
      </c>
      <c r="I59" s="205">
        <v>44507</v>
      </c>
      <c r="J59" s="213" t="s">
        <v>102</v>
      </c>
      <c r="K59" s="214">
        <v>-34125.46</v>
      </c>
      <c r="L59" s="140"/>
      <c r="M59" s="69"/>
      <c r="N59" s="137">
        <f t="shared" si="1"/>
        <v>513028.9599999999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404976.39999999985</v>
      </c>
      <c r="I60" s="134"/>
      <c r="J60" s="139"/>
      <c r="K60" s="69"/>
      <c r="L60" s="140"/>
      <c r="M60" s="69"/>
      <c r="N60" s="137">
        <f t="shared" si="1"/>
        <v>513028.9599999999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404976.39999999985</v>
      </c>
      <c r="I61" s="134"/>
      <c r="J61" s="139"/>
      <c r="K61" s="69"/>
      <c r="L61" s="140"/>
      <c r="M61" s="69"/>
      <c r="N61" s="137">
        <f t="shared" si="1"/>
        <v>513028.9599999999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404976.39999999985</v>
      </c>
      <c r="I62" s="134"/>
      <c r="J62" s="139"/>
      <c r="K62" s="69"/>
      <c r="L62" s="140"/>
      <c r="M62" s="69"/>
      <c r="N62" s="137">
        <f t="shared" si="1"/>
        <v>513028.9599999999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404976.39999999985</v>
      </c>
      <c r="I63" s="141"/>
      <c r="J63" s="142"/>
      <c r="K63" s="143"/>
      <c r="L63" s="140"/>
      <c r="M63" s="69"/>
      <c r="N63" s="137">
        <f t="shared" si="1"/>
        <v>513028.9599999999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404976.39999999985</v>
      </c>
      <c r="I64" s="141"/>
      <c r="J64" s="142"/>
      <c r="K64" s="143"/>
      <c r="L64" s="140"/>
      <c r="M64" s="69"/>
      <c r="N64" s="137">
        <f t="shared" si="1"/>
        <v>513028.9599999999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404976.39999999985</v>
      </c>
      <c r="I65" s="141"/>
      <c r="J65" s="142"/>
      <c r="K65" s="143"/>
      <c r="L65" s="140"/>
      <c r="M65" s="69"/>
      <c r="N65" s="137">
        <f t="shared" si="1"/>
        <v>513028.9599999999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404976.39999999985</v>
      </c>
      <c r="I66" s="141"/>
      <c r="J66" s="142"/>
      <c r="K66" s="143"/>
      <c r="L66" s="140"/>
      <c r="M66" s="69"/>
      <c r="N66" s="137">
        <f t="shared" si="1"/>
        <v>513028.9599999999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404976.39999999985</v>
      </c>
      <c r="I67" s="141"/>
      <c r="J67" s="142"/>
      <c r="K67" s="143"/>
      <c r="L67" s="140"/>
      <c r="M67" s="69"/>
      <c r="N67" s="137">
        <f t="shared" si="1"/>
        <v>513028.9599999999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404976.39999999985</v>
      </c>
      <c r="I68" s="141"/>
      <c r="J68" s="142"/>
      <c r="K68" s="143"/>
      <c r="L68" s="140"/>
      <c r="M68" s="69"/>
      <c r="N68" s="137">
        <f t="shared" si="1"/>
        <v>513028.9599999999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404976.39999999985</v>
      </c>
      <c r="I69" s="141"/>
      <c r="J69" s="142"/>
      <c r="K69" s="143"/>
      <c r="L69" s="140"/>
      <c r="M69" s="69"/>
      <c r="N69" s="137">
        <f t="shared" ref="N69:N97" si="3">N68+K69-M69</f>
        <v>513028.9599999999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404976.39999999985</v>
      </c>
      <c r="I70" s="141"/>
      <c r="J70" s="142"/>
      <c r="K70" s="143"/>
      <c r="L70" s="140"/>
      <c r="M70" s="69"/>
      <c r="N70" s="137">
        <f t="shared" si="3"/>
        <v>513028.9599999999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404976.39999999985</v>
      </c>
      <c r="I71" s="141"/>
      <c r="J71" s="142"/>
      <c r="K71" s="143"/>
      <c r="L71" s="140"/>
      <c r="M71" s="69"/>
      <c r="N71" s="137">
        <f t="shared" si="3"/>
        <v>513028.9599999999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404976.39999999985</v>
      </c>
      <c r="I72" s="141"/>
      <c r="J72" s="142"/>
      <c r="K72" s="143"/>
      <c r="L72" s="140"/>
      <c r="M72" s="69"/>
      <c r="N72" s="137">
        <f t="shared" si="3"/>
        <v>513028.9599999999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404976.39999999985</v>
      </c>
      <c r="I73" s="141"/>
      <c r="J73" s="142"/>
      <c r="K73" s="143"/>
      <c r="L73" s="140"/>
      <c r="M73" s="69"/>
      <c r="N73" s="137">
        <f t="shared" si="3"/>
        <v>513028.9599999999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404976.39999999985</v>
      </c>
      <c r="I74" s="141"/>
      <c r="J74" s="142"/>
      <c r="K74" s="143"/>
      <c r="L74" s="140"/>
      <c r="M74" s="69"/>
      <c r="N74" s="137">
        <f t="shared" si="3"/>
        <v>513028.9599999999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404976.39999999985</v>
      </c>
      <c r="I75" s="141"/>
      <c r="J75" s="142"/>
      <c r="K75" s="143"/>
      <c r="L75" s="140"/>
      <c r="M75" s="69"/>
      <c r="N75" s="137">
        <f t="shared" si="3"/>
        <v>513028.9599999999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404976.39999999985</v>
      </c>
      <c r="I76" s="141"/>
      <c r="J76" s="142"/>
      <c r="K76" s="143"/>
      <c r="L76" s="140"/>
      <c r="M76" s="69"/>
      <c r="N76" s="137">
        <f t="shared" si="3"/>
        <v>513028.9599999999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404976.39999999985</v>
      </c>
      <c r="I77" s="141"/>
      <c r="J77" s="142"/>
      <c r="K77" s="143"/>
      <c r="L77" s="140"/>
      <c r="M77" s="69"/>
      <c r="N77" s="137">
        <f t="shared" si="3"/>
        <v>513028.9599999999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404976.39999999985</v>
      </c>
      <c r="I78" s="141"/>
      <c r="J78" s="142"/>
      <c r="K78" s="143"/>
      <c r="L78" s="140"/>
      <c r="M78" s="69"/>
      <c r="N78" s="137">
        <f t="shared" si="3"/>
        <v>513028.9599999999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404976.39999999985</v>
      </c>
      <c r="I79" s="141"/>
      <c r="J79" s="142"/>
      <c r="K79" s="143"/>
      <c r="L79" s="140"/>
      <c r="M79" s="69"/>
      <c r="N79" s="137">
        <f t="shared" si="3"/>
        <v>513028.9599999999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404976.39999999985</v>
      </c>
      <c r="I80" s="141"/>
      <c r="J80" s="142"/>
      <c r="K80" s="143"/>
      <c r="L80" s="140"/>
      <c r="M80" s="69"/>
      <c r="N80" s="137">
        <f t="shared" si="3"/>
        <v>513028.9599999999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404976.39999999985</v>
      </c>
      <c r="I81" s="144"/>
      <c r="J81" s="145"/>
      <c r="K81" s="146"/>
      <c r="L81" s="147"/>
      <c r="M81" s="34"/>
      <c r="N81" s="137">
        <f t="shared" si="3"/>
        <v>513028.9599999999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404976.39999999985</v>
      </c>
      <c r="I82" s="144"/>
      <c r="J82" s="145"/>
      <c r="K82" s="146"/>
      <c r="L82" s="147"/>
      <c r="M82" s="34"/>
      <c r="N82" s="137">
        <f t="shared" si="3"/>
        <v>513028.9599999999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404976.39999999985</v>
      </c>
      <c r="I83" s="144"/>
      <c r="J83" s="145"/>
      <c r="K83" s="146"/>
      <c r="L83" s="147"/>
      <c r="M83" s="34"/>
      <c r="N83" s="137">
        <f t="shared" si="3"/>
        <v>513028.9599999999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404976.39999999985</v>
      </c>
      <c r="I84" s="144"/>
      <c r="J84" s="145"/>
      <c r="K84" s="146"/>
      <c r="L84" s="147"/>
      <c r="M84" s="34"/>
      <c r="N84" s="137">
        <f t="shared" si="3"/>
        <v>513028.9599999999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404976.39999999985</v>
      </c>
      <c r="I85" s="144"/>
      <c r="J85" s="145"/>
      <c r="K85" s="146"/>
      <c r="L85" s="147"/>
      <c r="M85" s="34"/>
      <c r="N85" s="137">
        <f t="shared" si="3"/>
        <v>513028.9599999999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404976.39999999985</v>
      </c>
      <c r="I86" s="144"/>
      <c r="J86" s="145"/>
      <c r="K86" s="146"/>
      <c r="L86" s="147"/>
      <c r="M86" s="34"/>
      <c r="N86" s="137">
        <f t="shared" si="3"/>
        <v>513028.9599999999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404976.39999999985</v>
      </c>
      <c r="I87" s="141"/>
      <c r="J87" s="142"/>
      <c r="K87" s="143"/>
      <c r="L87" s="148"/>
      <c r="M87" s="69"/>
      <c r="N87" s="137">
        <f t="shared" si="3"/>
        <v>513028.9599999999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404976.39999999985</v>
      </c>
      <c r="I88" s="141"/>
      <c r="J88" s="142"/>
      <c r="K88" s="143"/>
      <c r="L88" s="148"/>
      <c r="M88" s="69"/>
      <c r="N88" s="137">
        <f t="shared" si="3"/>
        <v>513028.9599999999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404976.39999999985</v>
      </c>
      <c r="I89" s="141"/>
      <c r="J89" s="142"/>
      <c r="K89" s="143"/>
      <c r="L89" s="148"/>
      <c r="M89" s="69"/>
      <c r="N89" s="137">
        <f t="shared" si="3"/>
        <v>513028.9599999999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404976.39999999985</v>
      </c>
      <c r="I90" s="141"/>
      <c r="J90" s="142"/>
      <c r="K90" s="143"/>
      <c r="L90" s="148"/>
      <c r="M90" s="69"/>
      <c r="N90" s="137">
        <f t="shared" si="3"/>
        <v>513028.9599999999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404976.39999999985</v>
      </c>
      <c r="I91" s="141"/>
      <c r="J91" s="142"/>
      <c r="K91" s="143"/>
      <c r="L91" s="148"/>
      <c r="M91" s="69"/>
      <c r="N91" s="137">
        <f t="shared" si="3"/>
        <v>513028.9599999999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404976.39999999985</v>
      </c>
      <c r="I92" s="141"/>
      <c r="J92" s="142"/>
      <c r="K92" s="143"/>
      <c r="L92" s="148"/>
      <c r="M92" s="69"/>
      <c r="N92" s="137">
        <f t="shared" si="3"/>
        <v>513028.9599999999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404976.39999999985</v>
      </c>
      <c r="I93" s="141"/>
      <c r="J93" s="142"/>
      <c r="K93" s="143"/>
      <c r="L93" s="148"/>
      <c r="M93" s="69"/>
      <c r="N93" s="137">
        <f t="shared" si="3"/>
        <v>513028.9599999999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404976.39999999985</v>
      </c>
      <c r="I94" s="141"/>
      <c r="J94" s="142"/>
      <c r="K94" s="143"/>
      <c r="L94" s="148"/>
      <c r="M94" s="69"/>
      <c r="N94" s="137">
        <f t="shared" si="3"/>
        <v>513028.9599999999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404976.39999999985</v>
      </c>
      <c r="I95" s="141"/>
      <c r="J95" s="142"/>
      <c r="K95" s="143"/>
      <c r="L95" s="148"/>
      <c r="M95" s="69"/>
      <c r="N95" s="137">
        <f t="shared" si="3"/>
        <v>513028.9599999999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404976.39999999985</v>
      </c>
      <c r="I96" s="141"/>
      <c r="J96" s="142"/>
      <c r="K96" s="143"/>
      <c r="L96" s="148"/>
      <c r="M96" s="69"/>
      <c r="N96" s="137">
        <f t="shared" si="3"/>
        <v>513028.9599999999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404976.39999999985</v>
      </c>
      <c r="I97" s="149"/>
      <c r="J97" s="150"/>
      <c r="K97" s="151">
        <v>0</v>
      </c>
      <c r="L97" s="152"/>
      <c r="M97" s="151"/>
      <c r="N97" s="137">
        <f t="shared" si="3"/>
        <v>513028.9599999999</v>
      </c>
    </row>
    <row r="98" spans="1:14" ht="18.75" x14ac:dyDescent="0.3">
      <c r="B98" s="227"/>
      <c r="C98" s="228">
        <f>SUM(C3:C97)</f>
        <v>549976.39999999967</v>
      </c>
      <c r="D98" s="97"/>
      <c r="E98" s="1">
        <f>SUM(E3:E97)</f>
        <v>145000</v>
      </c>
      <c r="F98" s="153">
        <f>F97</f>
        <v>404976.39999999985</v>
      </c>
      <c r="K98" s="225">
        <f>SUM(K3:K97)</f>
        <v>513028.9599999999</v>
      </c>
      <c r="L98" s="97"/>
      <c r="M98" s="1">
        <f>SUM(M3:M97)</f>
        <v>0</v>
      </c>
      <c r="N98" s="153">
        <f>N97</f>
        <v>513028.9599999999</v>
      </c>
    </row>
    <row r="99" spans="1:14" ht="15.75" thickBot="1" x14ac:dyDescent="0.3">
      <c r="B99" s="229"/>
      <c r="C99" s="230"/>
      <c r="D99" s="97"/>
      <c r="E99" s="3"/>
      <c r="F99" s="1"/>
      <c r="K99" s="1"/>
      <c r="L99" s="97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97"/>
      <c r="M100" s="3"/>
      <c r="N100" s="1"/>
    </row>
    <row r="101" spans="1:14" x14ac:dyDescent="0.25">
      <c r="A101"/>
      <c r="B101" s="23"/>
      <c r="D101" s="23"/>
      <c r="I101"/>
      <c r="J101" s="208"/>
      <c r="L101" s="23"/>
    </row>
    <row r="102" spans="1:14" x14ac:dyDescent="0.25">
      <c r="A102"/>
      <c r="B102" s="23"/>
      <c r="D102" s="23"/>
      <c r="I102"/>
      <c r="J102" s="208"/>
      <c r="L102" s="23"/>
    </row>
    <row r="103" spans="1:14" x14ac:dyDescent="0.25">
      <c r="A103"/>
      <c r="B103" s="23"/>
      <c r="D103" s="23"/>
      <c r="I103"/>
      <c r="J103" s="208"/>
      <c r="L103" s="23"/>
    </row>
    <row r="104" spans="1:14" x14ac:dyDescent="0.25">
      <c r="A104"/>
      <c r="B104" s="23"/>
      <c r="D104" s="23"/>
      <c r="F104"/>
      <c r="I104"/>
      <c r="J104" s="208"/>
      <c r="L104" s="23"/>
      <c r="N104"/>
    </row>
    <row r="105" spans="1:14" x14ac:dyDescent="0.25">
      <c r="A105"/>
      <c r="B105" s="23"/>
      <c r="D105" s="23"/>
      <c r="F105"/>
      <c r="I105"/>
      <c r="J105" s="208"/>
      <c r="L105" s="23"/>
      <c r="N105"/>
    </row>
    <row r="106" spans="1:14" x14ac:dyDescent="0.25">
      <c r="A106"/>
      <c r="B106" s="23"/>
      <c r="D106" s="23"/>
      <c r="F106"/>
      <c r="I106"/>
      <c r="J106" s="208"/>
      <c r="L106" s="23"/>
      <c r="N106"/>
    </row>
    <row r="107" spans="1:14" x14ac:dyDescent="0.25">
      <c r="A107"/>
      <c r="B107" s="23"/>
      <c r="D107" s="23"/>
      <c r="F107"/>
      <c r="I107"/>
      <c r="J107" s="208"/>
      <c r="L107" s="23"/>
      <c r="N107"/>
    </row>
    <row r="108" spans="1:14" x14ac:dyDescent="0.25">
      <c r="A108"/>
      <c r="B108" s="23"/>
      <c r="D108" s="23"/>
      <c r="F108"/>
      <c r="I108"/>
      <c r="J108" s="208"/>
      <c r="L108" s="23"/>
      <c r="N108"/>
    </row>
    <row r="109" spans="1:14" x14ac:dyDescent="0.25">
      <c r="A109"/>
      <c r="B109" s="23"/>
      <c r="D109" s="23"/>
      <c r="F109"/>
      <c r="I109"/>
      <c r="J109" s="208"/>
      <c r="L109" s="23"/>
      <c r="N109"/>
    </row>
    <row r="110" spans="1:14" x14ac:dyDescent="0.25">
      <c r="A110"/>
      <c r="B110" s="23"/>
      <c r="D110" s="23"/>
      <c r="F110"/>
      <c r="I110"/>
      <c r="J110" s="208"/>
      <c r="L110" s="23"/>
      <c r="N110"/>
    </row>
    <row r="111" spans="1:14" x14ac:dyDescent="0.25">
      <c r="A111"/>
      <c r="B111" s="23"/>
      <c r="D111" s="23"/>
      <c r="F111"/>
      <c r="I111"/>
      <c r="J111" s="208"/>
      <c r="L111" s="23"/>
      <c r="N111"/>
    </row>
    <row r="112" spans="1:14" x14ac:dyDescent="0.25">
      <c r="A112"/>
      <c r="B112" s="23"/>
      <c r="D112" s="23"/>
      <c r="F112"/>
      <c r="I112"/>
      <c r="J112" s="208"/>
      <c r="L112" s="23"/>
      <c r="N112"/>
    </row>
    <row r="113" spans="1:14" x14ac:dyDescent="0.25">
      <c r="A113"/>
      <c r="B113" s="23"/>
      <c r="D113" s="23"/>
      <c r="E113"/>
      <c r="F113"/>
      <c r="I113"/>
      <c r="J113" s="208"/>
      <c r="L113" s="23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L114" s="23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L115" s="23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L116" s="23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L117" s="23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L118" s="23"/>
      <c r="M118"/>
      <c r="N118"/>
    </row>
    <row r="119" spans="1:14" x14ac:dyDescent="0.25">
      <c r="B119" s="23"/>
      <c r="D119" s="23"/>
      <c r="E119"/>
      <c r="J119" s="208"/>
      <c r="L119" s="23"/>
      <c r="M119"/>
    </row>
    <row r="120" spans="1:14" x14ac:dyDescent="0.25">
      <c r="B120" s="23"/>
      <c r="D120" s="23"/>
      <c r="E120"/>
      <c r="J120" s="208"/>
      <c r="L120" s="23"/>
      <c r="M120"/>
    </row>
    <row r="121" spans="1:14" x14ac:dyDescent="0.25">
      <c r="B121" s="23"/>
      <c r="D121" s="23"/>
      <c r="E121"/>
      <c r="J121" s="208"/>
      <c r="L121" s="23"/>
      <c r="M121"/>
    </row>
    <row r="122" spans="1:14" x14ac:dyDescent="0.25">
      <c r="B122" s="23"/>
      <c r="D122" s="23"/>
      <c r="E122"/>
      <c r="J122" s="208"/>
      <c r="L122" s="23"/>
      <c r="M122"/>
    </row>
    <row r="123" spans="1:14" x14ac:dyDescent="0.25">
      <c r="B123" s="23"/>
      <c r="D123" s="23"/>
      <c r="E123"/>
      <c r="J123" s="208"/>
      <c r="L123" s="23"/>
      <c r="M123"/>
    </row>
    <row r="124" spans="1:14" x14ac:dyDescent="0.25">
      <c r="B124" s="23"/>
      <c r="D124" s="23"/>
      <c r="E124"/>
      <c r="J124" s="208"/>
      <c r="L124" s="23"/>
      <c r="M124"/>
    </row>
    <row r="125" spans="1:14" x14ac:dyDescent="0.25">
      <c r="B125" s="23"/>
      <c r="D125" s="23"/>
      <c r="E125"/>
      <c r="J125" s="208"/>
      <c r="L125" s="23"/>
      <c r="M125"/>
    </row>
    <row r="126" spans="1:14" x14ac:dyDescent="0.25">
      <c r="B126" s="23"/>
      <c r="D126" s="23"/>
      <c r="E126"/>
      <c r="J126" s="208"/>
      <c r="L126" s="23"/>
      <c r="M126"/>
    </row>
    <row r="127" spans="1:14" x14ac:dyDescent="0.25">
      <c r="B127" s="23"/>
      <c r="D127" s="23"/>
      <c r="E127"/>
      <c r="J127" s="208"/>
      <c r="L127" s="23"/>
      <c r="M127"/>
    </row>
    <row r="128" spans="1:14" x14ac:dyDescent="0.25">
      <c r="B128" s="23"/>
      <c r="J128" s="208"/>
    </row>
    <row r="129" spans="2:12" x14ac:dyDescent="0.25">
      <c r="B129" s="23"/>
      <c r="J129" s="208"/>
    </row>
    <row r="130" spans="2:12" x14ac:dyDescent="0.25">
      <c r="B130" s="23"/>
      <c r="D130" s="23"/>
      <c r="J130" s="208"/>
      <c r="L130" s="23"/>
    </row>
    <row r="131" spans="2:12" x14ac:dyDescent="0.25">
      <c r="B131" s="23"/>
      <c r="J131" s="208"/>
    </row>
    <row r="132" spans="2:12" x14ac:dyDescent="0.25">
      <c r="B132" s="23"/>
      <c r="J132" s="208"/>
    </row>
    <row r="133" spans="2:12" x14ac:dyDescent="0.25">
      <c r="B133" s="23"/>
      <c r="J133" s="208"/>
    </row>
    <row r="134" spans="2:12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G45" sqref="G4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24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5"/>
      <c r="B43" s="272" t="s">
        <v>25</v>
      </c>
      <c r="C43" s="273"/>
      <c r="D43" s="273"/>
      <c r="E43" s="274"/>
      <c r="F43" s="1"/>
    </row>
    <row r="44" spans="1:7" ht="19.5" customHeight="1" x14ac:dyDescent="0.25">
      <c r="A44" s="156">
        <v>44501</v>
      </c>
      <c r="B44" s="157" t="s">
        <v>48</v>
      </c>
      <c r="C44" s="158">
        <v>484.09</v>
      </c>
      <c r="D44" s="159" t="s">
        <v>26</v>
      </c>
      <c r="E44" s="160" t="s">
        <v>49</v>
      </c>
      <c r="F44" s="101">
        <v>333</v>
      </c>
      <c r="G44" s="170"/>
    </row>
    <row r="45" spans="1:7" ht="19.5" customHeight="1" x14ac:dyDescent="0.25">
      <c r="A45" s="156"/>
      <c r="B45" s="157" t="s">
        <v>28</v>
      </c>
      <c r="C45" s="158">
        <v>0</v>
      </c>
      <c r="D45" s="161" t="s">
        <v>26</v>
      </c>
      <c r="E45" s="160" t="s">
        <v>27</v>
      </c>
      <c r="F45" s="101">
        <v>0</v>
      </c>
      <c r="G45" s="171"/>
    </row>
    <row r="46" spans="1:7" ht="19.5" hidden="1" customHeight="1" x14ac:dyDescent="0.25">
      <c r="A46" s="156"/>
      <c r="B46" s="157" t="s">
        <v>28</v>
      </c>
      <c r="C46" s="158">
        <v>0</v>
      </c>
      <c r="D46" s="161" t="s">
        <v>26</v>
      </c>
      <c r="E46" s="160" t="s">
        <v>27</v>
      </c>
      <c r="F46" s="101">
        <v>0</v>
      </c>
    </row>
    <row r="47" spans="1:7" ht="18.75" hidden="1" customHeight="1" x14ac:dyDescent="0.25">
      <c r="A47" s="156"/>
      <c r="B47" s="157" t="s">
        <v>28</v>
      </c>
      <c r="C47" s="158">
        <v>0</v>
      </c>
      <c r="D47" s="161" t="s">
        <v>26</v>
      </c>
      <c r="E47" s="160" t="s">
        <v>27</v>
      </c>
      <c r="F47" s="101">
        <v>0</v>
      </c>
    </row>
    <row r="48" spans="1:7" ht="15.75" hidden="1" x14ac:dyDescent="0.25">
      <c r="A48" s="162"/>
      <c r="B48" s="157" t="s">
        <v>28</v>
      </c>
      <c r="C48" s="158">
        <v>0</v>
      </c>
      <c r="D48" s="163" t="s">
        <v>26</v>
      </c>
      <c r="E48" s="160" t="s">
        <v>27</v>
      </c>
      <c r="F48" s="101">
        <v>0</v>
      </c>
    </row>
    <row r="49" spans="1:6" ht="15.75" hidden="1" x14ac:dyDescent="0.25">
      <c r="A49" s="162"/>
      <c r="B49" s="157" t="s">
        <v>28</v>
      </c>
      <c r="C49" s="158">
        <v>0</v>
      </c>
      <c r="D49" s="163" t="s">
        <v>26</v>
      </c>
      <c r="E49" s="160" t="s">
        <v>27</v>
      </c>
      <c r="F49" s="101">
        <v>0</v>
      </c>
    </row>
    <row r="50" spans="1:6" ht="15.75" hidden="1" x14ac:dyDescent="0.25">
      <c r="A50" s="162"/>
      <c r="B50" s="157" t="s">
        <v>28</v>
      </c>
      <c r="C50" s="158">
        <v>0</v>
      </c>
      <c r="D50" s="163" t="s">
        <v>26</v>
      </c>
      <c r="E50" s="160" t="s">
        <v>27</v>
      </c>
      <c r="F50" s="101">
        <v>0</v>
      </c>
    </row>
    <row r="51" spans="1:6" ht="16.5" hidden="1" thickBot="1" x14ac:dyDescent="0.3">
      <c r="A51" s="164"/>
      <c r="B51" s="157" t="s">
        <v>28</v>
      </c>
      <c r="C51" s="158">
        <v>0</v>
      </c>
      <c r="D51" s="165" t="s">
        <v>26</v>
      </c>
      <c r="E51" s="160" t="s">
        <v>27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OCTUBRE      2 0 2 1     </vt:lpstr>
      <vt:lpstr>REMISIONES    OCTUBRE    2021  </vt:lpstr>
      <vt:lpstr>Hoja4</vt:lpstr>
      <vt:lpstr>Hoja3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2021-11-11T14:46:21Z</cp:lastPrinted>
  <dcterms:created xsi:type="dcterms:W3CDTF">2021-11-04T19:08:42Z</dcterms:created>
  <dcterms:modified xsi:type="dcterms:W3CDTF">2021-11-19T18:18:02Z</dcterms:modified>
</cp:coreProperties>
</file>